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mc:AlternateContent xmlns:mc="http://schemas.openxmlformats.org/markup-compatibility/2006">
    <mc:Choice Requires="x15">
      <x15ac:absPath xmlns:x15ac="http://schemas.microsoft.com/office/spreadsheetml/2010/11/ac" url="https://churchofjesuschrist-my.sharepoint.com/personal/jeremiah_t_olsen_churchofjesuschrist_org/Documents/Attendance Roster Tracker/"/>
    </mc:Choice>
  </mc:AlternateContent>
  <xr:revisionPtr revIDLastSave="7940" documentId="6_{8FFABC59-1850-3045-A36A-A45D9C6454F5}" xr6:coauthVersionLast="47" xr6:coauthVersionMax="47" xr10:uidLastSave="{2DB78769-DA66-44C7-ADFF-613377AB92AD}"/>
  <bookViews>
    <workbookView xWindow="0" yWindow="760" windowWidth="34560" windowHeight="20340" firstSheet="1" activeTab="1" xr2:uid="{00000000-000D-0000-FFFF-FFFF00000000}"/>
  </bookViews>
  <sheets>
    <sheet name="HOME" sheetId="12" r:id="rId1"/>
    <sheet name="Attendance" sheetId="1" r:id="rId2"/>
    <sheet name="Totals" sheetId="11" r:id="rId3"/>
    <sheet name="Trends" sheetId="16" r:id="rId4"/>
    <sheet name="Name 1" sheetId="2" r:id="rId5"/>
    <sheet name="Name 2" sheetId="3" r:id="rId6"/>
    <sheet name="Name 3" sheetId="4" r:id="rId7"/>
    <sheet name="Name 4" sheetId="5" r:id="rId8"/>
    <sheet name="Name 5" sheetId="6" r:id="rId9"/>
    <sheet name="Name 6" sheetId="7" r:id="rId10"/>
    <sheet name="Name 7" sheetId="8" r:id="rId11"/>
    <sheet name="Name 8" sheetId="9" r:id="rId12"/>
    <sheet name="Name 9" sheetId="13" r:id="rId13"/>
    <sheet name="Name 10" sheetId="10" r:id="rId14"/>
    <sheet name="Name 11" sheetId="14" r:id="rId15"/>
    <sheet name="Name 12" sheetId="15" r:id="rId16"/>
  </sheets>
  <definedNames>
    <definedName name="_xlnm._FilterDatabase" localSheetId="0" hidden="1">HOME!$C$35:$F$41</definedName>
    <definedName name="_xlnm._FilterDatabase" localSheetId="2" hidden="1">Totals!$Q$3:$Z$7</definedName>
    <definedName name="MTWThF" comment="Monday">Attendance!$AF$3</definedName>
    <definedName name="MTWThF_T" comment="Tuesday">OFFSET(Attendance!$AF$3,3,0)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" l="1"/>
  <c r="AA5" i="1"/>
  <c r="AF32" i="1"/>
  <c r="AF5" i="1"/>
  <c r="Y3" i="1"/>
  <c r="Y4" i="1"/>
  <c r="Y5" i="1"/>
  <c r="Y565" i="1"/>
  <c r="Y566" i="1"/>
  <c r="AF25" i="1"/>
  <c r="T194" i="1"/>
  <c r="T193" i="1"/>
  <c r="T192" i="1"/>
  <c r="V188" i="1"/>
  <c r="V187" i="1"/>
  <c r="V186" i="1"/>
  <c r="T188" i="1"/>
  <c r="T187" i="1"/>
  <c r="T186" i="1"/>
  <c r="J188" i="1"/>
  <c r="J187" i="1"/>
  <c r="J186" i="1"/>
  <c r="T179" i="1"/>
  <c r="T178" i="1"/>
  <c r="T177" i="1"/>
  <c r="J179" i="1"/>
  <c r="J178" i="1"/>
  <c r="J177" i="1"/>
  <c r="H179" i="1"/>
  <c r="H178" i="1"/>
  <c r="H177" i="1"/>
  <c r="V173" i="1"/>
  <c r="V172" i="1"/>
  <c r="V171" i="1"/>
  <c r="T173" i="1"/>
  <c r="T172" i="1"/>
  <c r="T171" i="1"/>
  <c r="J173" i="1"/>
  <c r="J172" i="1"/>
  <c r="J171" i="1"/>
  <c r="T218" i="1"/>
  <c r="T216" i="1"/>
  <c r="I90" i="1"/>
  <c r="I91" i="1"/>
  <c r="Y1" i="1"/>
  <c r="K1" i="11" s="1"/>
  <c r="X22" i="12"/>
  <c r="Q182" i="1"/>
  <c r="Q181" i="1"/>
  <c r="Q180" i="1"/>
  <c r="M182" i="1"/>
  <c r="M181" i="1"/>
  <c r="M180" i="1"/>
  <c r="K182" i="1"/>
  <c r="K181" i="1"/>
  <c r="K180" i="1"/>
  <c r="I182" i="1"/>
  <c r="I181" i="1"/>
  <c r="I180" i="1"/>
  <c r="AF15" i="1"/>
  <c r="W195" i="1"/>
  <c r="W196" i="1"/>
  <c r="AF13" i="1"/>
  <c r="W197" i="1"/>
  <c r="W5" i="1"/>
  <c r="W4" i="1"/>
  <c r="W3" i="1"/>
  <c r="Q95" i="1"/>
  <c r="Q94" i="1"/>
  <c r="Q93" i="1"/>
  <c r="AF12" i="1"/>
  <c r="Q1" i="1"/>
  <c r="H22" i="12"/>
  <c r="C6" i="1"/>
  <c r="C9" i="1"/>
  <c r="C12" i="1"/>
  <c r="C15" i="1"/>
  <c r="C18" i="1"/>
  <c r="C21" i="1"/>
  <c r="C24" i="1"/>
  <c r="C27" i="1"/>
  <c r="C30" i="1"/>
  <c r="C33" i="1"/>
  <c r="C36" i="1"/>
  <c r="C39" i="1"/>
  <c r="C42" i="1"/>
  <c r="C45" i="1"/>
  <c r="C48" i="1"/>
  <c r="C51" i="1"/>
  <c r="C54" i="1"/>
  <c r="C57" i="1"/>
  <c r="C60" i="1"/>
  <c r="C63" i="1"/>
  <c r="C66" i="1"/>
  <c r="C69" i="1"/>
  <c r="C72" i="1"/>
  <c r="C75" i="1"/>
  <c r="C78" i="1"/>
  <c r="C81" i="1"/>
  <c r="C84" i="1"/>
  <c r="C87" i="1"/>
  <c r="C90" i="1"/>
  <c r="C93" i="1"/>
  <c r="C96" i="1"/>
  <c r="C99" i="1"/>
  <c r="C102" i="1"/>
  <c r="C105" i="1"/>
  <c r="C108" i="1"/>
  <c r="C111" i="1"/>
  <c r="C114" i="1"/>
  <c r="C117" i="1"/>
  <c r="C120" i="1"/>
  <c r="C123" i="1"/>
  <c r="C126" i="1"/>
  <c r="C129" i="1"/>
  <c r="C132" i="1"/>
  <c r="C135" i="1"/>
  <c r="C138" i="1"/>
  <c r="C141" i="1"/>
  <c r="C144" i="1"/>
  <c r="C147" i="1"/>
  <c r="C150" i="1"/>
  <c r="C153" i="1"/>
  <c r="D15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C156" i="1"/>
  <c r="A156" i="1"/>
  <c r="A157" i="1"/>
  <c r="A158" i="1"/>
  <c r="C159" i="1"/>
  <c r="A159" i="1"/>
  <c r="A160" i="1"/>
  <c r="A161" i="1"/>
  <c r="C162" i="1"/>
  <c r="A162" i="1"/>
  <c r="A163" i="1"/>
  <c r="A164" i="1"/>
  <c r="C165" i="1"/>
  <c r="A165" i="1"/>
  <c r="A166" i="1"/>
  <c r="A167" i="1"/>
  <c r="C168" i="1"/>
  <c r="A168" i="1"/>
  <c r="A169" i="1"/>
  <c r="A170" i="1"/>
  <c r="C171" i="1"/>
  <c r="A171" i="1"/>
  <c r="A172" i="1"/>
  <c r="A173" i="1"/>
  <c r="C174" i="1"/>
  <c r="A174" i="1"/>
  <c r="A175" i="1"/>
  <c r="A176" i="1"/>
  <c r="C177" i="1"/>
  <c r="A177" i="1"/>
  <c r="A178" i="1"/>
  <c r="A179" i="1"/>
  <c r="C180" i="1"/>
  <c r="A180" i="1"/>
  <c r="A181" i="1"/>
  <c r="A182" i="1"/>
  <c r="C183" i="1"/>
  <c r="A183" i="1"/>
  <c r="A184" i="1"/>
  <c r="A185" i="1"/>
  <c r="C186" i="1"/>
  <c r="A186" i="1"/>
  <c r="A187" i="1"/>
  <c r="A188" i="1"/>
  <c r="C189" i="1"/>
  <c r="A189" i="1"/>
  <c r="A190" i="1"/>
  <c r="A191" i="1"/>
  <c r="C192" i="1"/>
  <c r="A192" i="1"/>
  <c r="A193" i="1"/>
  <c r="A194" i="1"/>
  <c r="C195" i="1"/>
  <c r="A195" i="1"/>
  <c r="A196" i="1"/>
  <c r="A197" i="1"/>
  <c r="C198" i="1"/>
  <c r="A198" i="1"/>
  <c r="A199" i="1"/>
  <c r="A200" i="1"/>
  <c r="C201" i="1"/>
  <c r="A201" i="1"/>
  <c r="A202" i="1"/>
  <c r="A203" i="1"/>
  <c r="C204" i="1"/>
  <c r="A204" i="1"/>
  <c r="A205" i="1"/>
  <c r="A206" i="1"/>
  <c r="C207" i="1"/>
  <c r="A207" i="1"/>
  <c r="A208" i="1"/>
  <c r="A209" i="1"/>
  <c r="C210" i="1"/>
  <c r="A210" i="1"/>
  <c r="A211" i="1"/>
  <c r="A212" i="1"/>
  <c r="C213" i="1"/>
  <c r="A213" i="1"/>
  <c r="A214" i="1"/>
  <c r="A215" i="1"/>
  <c r="C216" i="1"/>
  <c r="A216" i="1"/>
  <c r="A217" i="1"/>
  <c r="A218" i="1"/>
  <c r="C219" i="1"/>
  <c r="A219" i="1"/>
  <c r="A220" i="1"/>
  <c r="A221" i="1"/>
  <c r="C222" i="1"/>
  <c r="A222" i="1"/>
  <c r="A223" i="1"/>
  <c r="A224" i="1"/>
  <c r="C225" i="1"/>
  <c r="A225" i="1"/>
  <c r="A226" i="1"/>
  <c r="A227" i="1"/>
  <c r="C228" i="1"/>
  <c r="A228" i="1"/>
  <c r="A229" i="1"/>
  <c r="A230" i="1"/>
  <c r="C231" i="1"/>
  <c r="A231" i="1"/>
  <c r="A232" i="1"/>
  <c r="A233" i="1"/>
  <c r="C234" i="1"/>
  <c r="A234" i="1"/>
  <c r="A235" i="1"/>
  <c r="A236" i="1"/>
  <c r="C237" i="1"/>
  <c r="A237" i="1"/>
  <c r="A238" i="1"/>
  <c r="A239" i="1"/>
  <c r="C240" i="1"/>
  <c r="A240" i="1"/>
  <c r="A241" i="1"/>
  <c r="A242" i="1"/>
  <c r="C243" i="1"/>
  <c r="A243" i="1"/>
  <c r="A244" i="1"/>
  <c r="A245" i="1"/>
  <c r="C246" i="1"/>
  <c r="A246" i="1"/>
  <c r="A247" i="1"/>
  <c r="A248" i="1"/>
  <c r="C249" i="1"/>
  <c r="A249" i="1"/>
  <c r="A250" i="1"/>
  <c r="A251" i="1"/>
  <c r="C252" i="1"/>
  <c r="A252" i="1"/>
  <c r="A253" i="1"/>
  <c r="A254" i="1"/>
  <c r="C255" i="1"/>
  <c r="A255" i="1"/>
  <c r="A256" i="1"/>
  <c r="A257" i="1"/>
  <c r="C258" i="1"/>
  <c r="A258" i="1"/>
  <c r="A259" i="1"/>
  <c r="A260" i="1"/>
  <c r="C261" i="1"/>
  <c r="A261" i="1"/>
  <c r="A262" i="1"/>
  <c r="A263" i="1"/>
  <c r="C264" i="1"/>
  <c r="A264" i="1"/>
  <c r="A265" i="1"/>
  <c r="A266" i="1"/>
  <c r="C267" i="1"/>
  <c r="A267" i="1"/>
  <c r="A268" i="1"/>
  <c r="A269" i="1"/>
  <c r="C270" i="1"/>
  <c r="A270" i="1"/>
  <c r="A271" i="1"/>
  <c r="A272" i="1"/>
  <c r="C273" i="1"/>
  <c r="A273" i="1"/>
  <c r="A274" i="1"/>
  <c r="A275" i="1"/>
  <c r="C276" i="1"/>
  <c r="A276" i="1"/>
  <c r="A277" i="1"/>
  <c r="A278" i="1"/>
  <c r="C279" i="1"/>
  <c r="A279" i="1"/>
  <c r="A280" i="1"/>
  <c r="A281" i="1"/>
  <c r="C282" i="1"/>
  <c r="A282" i="1"/>
  <c r="A283" i="1"/>
  <c r="A284" i="1"/>
  <c r="C285" i="1"/>
  <c r="A285" i="1"/>
  <c r="A286" i="1"/>
  <c r="A287" i="1"/>
  <c r="C288" i="1"/>
  <c r="A288" i="1"/>
  <c r="A289" i="1"/>
  <c r="A290" i="1"/>
  <c r="C291" i="1"/>
  <c r="A291" i="1"/>
  <c r="A292" i="1"/>
  <c r="A293" i="1"/>
  <c r="C294" i="1"/>
  <c r="A294" i="1"/>
  <c r="A295" i="1"/>
  <c r="A296" i="1"/>
  <c r="C297" i="1"/>
  <c r="A297" i="1"/>
  <c r="A298" i="1"/>
  <c r="A299" i="1"/>
  <c r="C300" i="1"/>
  <c r="A300" i="1"/>
  <c r="A301" i="1"/>
  <c r="A302" i="1"/>
  <c r="C303" i="1"/>
  <c r="A303" i="1"/>
  <c r="A304" i="1"/>
  <c r="A305" i="1"/>
  <c r="C306" i="1"/>
  <c r="A306" i="1"/>
  <c r="A307" i="1"/>
  <c r="A308" i="1"/>
  <c r="C309" i="1"/>
  <c r="A309" i="1"/>
  <c r="A310" i="1"/>
  <c r="A311" i="1"/>
  <c r="C312" i="1"/>
  <c r="A312" i="1"/>
  <c r="A313" i="1"/>
  <c r="A314" i="1"/>
  <c r="C315" i="1"/>
  <c r="A315" i="1"/>
  <c r="A316" i="1"/>
  <c r="A317" i="1"/>
  <c r="C318" i="1"/>
  <c r="A318" i="1"/>
  <c r="A319" i="1"/>
  <c r="A320" i="1"/>
  <c r="C321" i="1"/>
  <c r="A321" i="1"/>
  <c r="A322" i="1"/>
  <c r="A323" i="1"/>
  <c r="C324" i="1"/>
  <c r="A324" i="1"/>
  <c r="A325" i="1"/>
  <c r="A326" i="1"/>
  <c r="C327" i="1"/>
  <c r="A327" i="1"/>
  <c r="A328" i="1"/>
  <c r="A329" i="1"/>
  <c r="C330" i="1"/>
  <c r="A330" i="1"/>
  <c r="A331" i="1"/>
  <c r="A332" i="1"/>
  <c r="C333" i="1"/>
  <c r="A333" i="1"/>
  <c r="A334" i="1"/>
  <c r="A335" i="1"/>
  <c r="C336" i="1"/>
  <c r="A336" i="1"/>
  <c r="A337" i="1"/>
  <c r="A338" i="1"/>
  <c r="C339" i="1"/>
  <c r="A339" i="1"/>
  <c r="A340" i="1"/>
  <c r="A341" i="1"/>
  <c r="C342" i="1"/>
  <c r="A342" i="1"/>
  <c r="A343" i="1"/>
  <c r="A344" i="1"/>
  <c r="C345" i="1"/>
  <c r="A345" i="1"/>
  <c r="A346" i="1"/>
  <c r="A347" i="1"/>
  <c r="C348" i="1"/>
  <c r="A348" i="1"/>
  <c r="A349" i="1"/>
  <c r="A350" i="1"/>
  <c r="C351" i="1"/>
  <c r="A351" i="1"/>
  <c r="A352" i="1"/>
  <c r="A353" i="1"/>
  <c r="C354" i="1"/>
  <c r="A354" i="1"/>
  <c r="A355" i="1"/>
  <c r="A356" i="1"/>
  <c r="C357" i="1"/>
  <c r="A357" i="1"/>
  <c r="A358" i="1"/>
  <c r="A359" i="1"/>
  <c r="C360" i="1"/>
  <c r="A360" i="1"/>
  <c r="A361" i="1"/>
  <c r="A362" i="1"/>
  <c r="C363" i="1"/>
  <c r="A363" i="1"/>
  <c r="A364" i="1"/>
  <c r="A365" i="1"/>
  <c r="C366" i="1"/>
  <c r="A366" i="1"/>
  <c r="A367" i="1"/>
  <c r="A368" i="1"/>
  <c r="C369" i="1"/>
  <c r="A369" i="1"/>
  <c r="A370" i="1"/>
  <c r="A371" i="1"/>
  <c r="C372" i="1"/>
  <c r="A372" i="1"/>
  <c r="A373" i="1"/>
  <c r="A374" i="1"/>
  <c r="C375" i="1"/>
  <c r="A375" i="1"/>
  <c r="A376" i="1"/>
  <c r="A377" i="1"/>
  <c r="C378" i="1"/>
  <c r="A378" i="1"/>
  <c r="A379" i="1"/>
  <c r="A380" i="1"/>
  <c r="C381" i="1"/>
  <c r="A381" i="1"/>
  <c r="A382" i="1"/>
  <c r="A383" i="1"/>
  <c r="C384" i="1"/>
  <c r="A384" i="1"/>
  <c r="A385" i="1"/>
  <c r="A386" i="1"/>
  <c r="C387" i="1"/>
  <c r="A387" i="1"/>
  <c r="A388" i="1"/>
  <c r="A389" i="1"/>
  <c r="C390" i="1"/>
  <c r="A390" i="1"/>
  <c r="A391" i="1"/>
  <c r="A392" i="1"/>
  <c r="C393" i="1"/>
  <c r="A393" i="1"/>
  <c r="A394" i="1"/>
  <c r="A395" i="1"/>
  <c r="C396" i="1"/>
  <c r="A396" i="1"/>
  <c r="A397" i="1"/>
  <c r="A398" i="1"/>
  <c r="C399" i="1"/>
  <c r="A399" i="1"/>
  <c r="A400" i="1"/>
  <c r="A401" i="1"/>
  <c r="C402" i="1"/>
  <c r="A402" i="1"/>
  <c r="A403" i="1"/>
  <c r="A404" i="1"/>
  <c r="C405" i="1"/>
  <c r="A405" i="1"/>
  <c r="A406" i="1"/>
  <c r="A407" i="1"/>
  <c r="C408" i="1"/>
  <c r="A408" i="1"/>
  <c r="A409" i="1"/>
  <c r="A410" i="1"/>
  <c r="C411" i="1"/>
  <c r="A411" i="1"/>
  <c r="A412" i="1"/>
  <c r="A413" i="1"/>
  <c r="C414" i="1"/>
  <c r="A414" i="1"/>
  <c r="A415" i="1"/>
  <c r="A416" i="1"/>
  <c r="C417" i="1"/>
  <c r="A417" i="1"/>
  <c r="A418" i="1"/>
  <c r="A419" i="1"/>
  <c r="C420" i="1"/>
  <c r="A420" i="1"/>
  <c r="A421" i="1"/>
  <c r="A422" i="1"/>
  <c r="C423" i="1"/>
  <c r="A423" i="1"/>
  <c r="A424" i="1"/>
  <c r="A425" i="1"/>
  <c r="C426" i="1"/>
  <c r="A426" i="1"/>
  <c r="A427" i="1"/>
  <c r="A428" i="1"/>
  <c r="C429" i="1"/>
  <c r="A429" i="1"/>
  <c r="A430" i="1"/>
  <c r="A431" i="1"/>
  <c r="C432" i="1"/>
  <c r="A432" i="1"/>
  <c r="A433" i="1"/>
  <c r="A434" i="1"/>
  <c r="C435" i="1"/>
  <c r="A435" i="1"/>
  <c r="A436" i="1"/>
  <c r="A437" i="1"/>
  <c r="C438" i="1"/>
  <c r="A438" i="1"/>
  <c r="A439" i="1"/>
  <c r="A440" i="1"/>
  <c r="C441" i="1"/>
  <c r="A441" i="1"/>
  <c r="A442" i="1"/>
  <c r="A443" i="1"/>
  <c r="C444" i="1"/>
  <c r="A444" i="1"/>
  <c r="A445" i="1"/>
  <c r="A446" i="1"/>
  <c r="C447" i="1"/>
  <c r="A447" i="1"/>
  <c r="A448" i="1"/>
  <c r="A449" i="1"/>
  <c r="C450" i="1"/>
  <c r="A450" i="1"/>
  <c r="A451" i="1"/>
  <c r="A452" i="1"/>
  <c r="C453" i="1"/>
  <c r="A453" i="1"/>
  <c r="A454" i="1"/>
  <c r="A455" i="1"/>
  <c r="C456" i="1"/>
  <c r="A456" i="1"/>
  <c r="A457" i="1"/>
  <c r="A458" i="1"/>
  <c r="C459" i="1"/>
  <c r="A459" i="1"/>
  <c r="A460" i="1"/>
  <c r="A461" i="1"/>
  <c r="C462" i="1"/>
  <c r="A462" i="1"/>
  <c r="A463" i="1"/>
  <c r="A464" i="1"/>
  <c r="C465" i="1"/>
  <c r="A465" i="1"/>
  <c r="A466" i="1"/>
  <c r="A467" i="1"/>
  <c r="C468" i="1"/>
  <c r="A468" i="1"/>
  <c r="A469" i="1"/>
  <c r="A470" i="1"/>
  <c r="C471" i="1"/>
  <c r="A471" i="1"/>
  <c r="A472" i="1"/>
  <c r="A473" i="1"/>
  <c r="C474" i="1"/>
  <c r="A474" i="1"/>
  <c r="A475" i="1"/>
  <c r="A476" i="1"/>
  <c r="C477" i="1"/>
  <c r="A477" i="1"/>
  <c r="A478" i="1"/>
  <c r="A479" i="1"/>
  <c r="C480" i="1"/>
  <c r="A480" i="1"/>
  <c r="A481" i="1"/>
  <c r="A482" i="1"/>
  <c r="C483" i="1"/>
  <c r="A483" i="1"/>
  <c r="A484" i="1"/>
  <c r="A485" i="1"/>
  <c r="C486" i="1"/>
  <c r="A486" i="1"/>
  <c r="A487" i="1"/>
  <c r="A488" i="1"/>
  <c r="C489" i="1"/>
  <c r="A489" i="1"/>
  <c r="A490" i="1"/>
  <c r="A491" i="1"/>
  <c r="C492" i="1"/>
  <c r="A492" i="1"/>
  <c r="A493" i="1"/>
  <c r="A494" i="1"/>
  <c r="C495" i="1"/>
  <c r="A495" i="1"/>
  <c r="A496" i="1"/>
  <c r="A497" i="1"/>
  <c r="C498" i="1"/>
  <c r="A498" i="1"/>
  <c r="A499" i="1"/>
  <c r="A500" i="1"/>
  <c r="C27" i="11" a="1"/>
  <c r="C27" i="11"/>
  <c r="D27" i="11" a="1"/>
  <c r="D27" i="11"/>
  <c r="E27" i="11" a="1"/>
  <c r="F27" i="11" a="1"/>
  <c r="G27" i="11" a="1"/>
  <c r="G27" i="11"/>
  <c r="J27" i="11" a="1"/>
  <c r="E27" i="11"/>
  <c r="F27" i="11"/>
  <c r="J27" i="11"/>
  <c r="I27" i="11" a="1"/>
  <c r="I27" i="11"/>
  <c r="B27" i="11" a="1"/>
  <c r="B27" i="11"/>
  <c r="H27" i="11" a="1"/>
  <c r="H27" i="11"/>
  <c r="C28" i="11" a="1"/>
  <c r="C28" i="11"/>
  <c r="D28" i="11" a="1"/>
  <c r="D28" i="11"/>
  <c r="E28" i="11" a="1"/>
  <c r="F28" i="11" a="1"/>
  <c r="G28" i="11" a="1"/>
  <c r="G28" i="11"/>
  <c r="J28" i="11" a="1"/>
  <c r="E28" i="11"/>
  <c r="F28" i="11"/>
  <c r="J28" i="11"/>
  <c r="I28" i="11" a="1"/>
  <c r="I28" i="11"/>
  <c r="B28" i="11" a="1"/>
  <c r="B28" i="11"/>
  <c r="H28" i="11" a="1"/>
  <c r="H28" i="11"/>
  <c r="C29" i="11" a="1"/>
  <c r="C29" i="11"/>
  <c r="D29" i="11" a="1"/>
  <c r="D29" i="11"/>
  <c r="E29" i="11" a="1"/>
  <c r="F29" i="11" a="1"/>
  <c r="G29" i="11" a="1"/>
  <c r="G29" i="11"/>
  <c r="J29" i="11" a="1"/>
  <c r="E29" i="11"/>
  <c r="F29" i="11"/>
  <c r="J29" i="11"/>
  <c r="I29" i="11" a="1"/>
  <c r="I29" i="11"/>
  <c r="B29" i="11" a="1"/>
  <c r="B29" i="11"/>
  <c r="H29" i="11" a="1"/>
  <c r="H29" i="11"/>
  <c r="C30" i="11" a="1"/>
  <c r="C30" i="11"/>
  <c r="D30" i="11" a="1"/>
  <c r="D30" i="11"/>
  <c r="E30" i="11" a="1"/>
  <c r="F30" i="11" a="1"/>
  <c r="G30" i="11" a="1"/>
  <c r="G30" i="11"/>
  <c r="J30" i="11" a="1"/>
  <c r="E30" i="11"/>
  <c r="F30" i="11"/>
  <c r="J30" i="11"/>
  <c r="I30" i="11" a="1"/>
  <c r="I30" i="11"/>
  <c r="B30" i="11" a="1"/>
  <c r="B30" i="11"/>
  <c r="H30" i="11" a="1"/>
  <c r="H30" i="11"/>
  <c r="C31" i="11" a="1"/>
  <c r="C31" i="11"/>
  <c r="D31" i="11" a="1"/>
  <c r="D31" i="11"/>
  <c r="E31" i="11" a="1"/>
  <c r="F31" i="11" a="1"/>
  <c r="G31" i="11" a="1"/>
  <c r="G31" i="11"/>
  <c r="J31" i="11" a="1"/>
  <c r="E31" i="11"/>
  <c r="F31" i="11"/>
  <c r="J31" i="11"/>
  <c r="I31" i="11" a="1"/>
  <c r="I31" i="11"/>
  <c r="B31" i="11" a="1"/>
  <c r="B31" i="11"/>
  <c r="H31" i="11" a="1"/>
  <c r="H31" i="11"/>
  <c r="N16" i="11"/>
  <c r="N43" i="11"/>
  <c r="N7" i="16"/>
  <c r="AF3" i="1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N1" i="16"/>
  <c r="M1" i="16"/>
  <c r="L1" i="16"/>
  <c r="K1" i="16"/>
  <c r="J1" i="16"/>
  <c r="I1" i="16"/>
  <c r="H1" i="16"/>
  <c r="G1" i="16"/>
  <c r="F1" i="16"/>
  <c r="E1" i="16"/>
  <c r="D1" i="16"/>
  <c r="C1" i="16"/>
  <c r="Q49" i="1"/>
  <c r="Q50" i="1"/>
  <c r="AH3" i="1"/>
  <c r="G3" i="1"/>
  <c r="G4" i="1"/>
  <c r="G5" i="1"/>
  <c r="AC7" i="1"/>
  <c r="AC8" i="1"/>
  <c r="AC10" i="1"/>
  <c r="AC11" i="1"/>
  <c r="AC13" i="1"/>
  <c r="AC14" i="1"/>
  <c r="AC16" i="1"/>
  <c r="AC17" i="1"/>
  <c r="AC19" i="1"/>
  <c r="AC20" i="1"/>
  <c r="AC22" i="1"/>
  <c r="AC23" i="1"/>
  <c r="AC25" i="1"/>
  <c r="AC26" i="1"/>
  <c r="AC28" i="1"/>
  <c r="AC29" i="1"/>
  <c r="AC31" i="1"/>
  <c r="AC32" i="1"/>
  <c r="AC34" i="1"/>
  <c r="AC35" i="1"/>
  <c r="AC37" i="1"/>
  <c r="AC38" i="1"/>
  <c r="AC40" i="1"/>
  <c r="AC41" i="1"/>
  <c r="AC43" i="1"/>
  <c r="AC44" i="1"/>
  <c r="AC46" i="1"/>
  <c r="AC47" i="1"/>
  <c r="AC49" i="1"/>
  <c r="AC50" i="1"/>
  <c r="AC52" i="1"/>
  <c r="AC53" i="1"/>
  <c r="AC55" i="1"/>
  <c r="AC56" i="1"/>
  <c r="AC58" i="1"/>
  <c r="AC59" i="1"/>
  <c r="AC61" i="1"/>
  <c r="AC62" i="1"/>
  <c r="AC64" i="1"/>
  <c r="AC65" i="1"/>
  <c r="AC67" i="1"/>
  <c r="AC68" i="1"/>
  <c r="AC70" i="1"/>
  <c r="AC71" i="1"/>
  <c r="AC73" i="1"/>
  <c r="AC74" i="1"/>
  <c r="AC76" i="1"/>
  <c r="AC77" i="1"/>
  <c r="AC79" i="1"/>
  <c r="AC80" i="1"/>
  <c r="AC82" i="1"/>
  <c r="AC83" i="1"/>
  <c r="AC85" i="1"/>
  <c r="AC86" i="1"/>
  <c r="AC88" i="1"/>
  <c r="AC89" i="1"/>
  <c r="AC91" i="1"/>
  <c r="AC92" i="1"/>
  <c r="AC94" i="1"/>
  <c r="AC95" i="1"/>
  <c r="AC97" i="1"/>
  <c r="AC98" i="1"/>
  <c r="AC100" i="1"/>
  <c r="AC101" i="1"/>
  <c r="AC103" i="1"/>
  <c r="AC104" i="1"/>
  <c r="AC106" i="1"/>
  <c r="AC107" i="1"/>
  <c r="AC109" i="1"/>
  <c r="AC110" i="1"/>
  <c r="AC112" i="1"/>
  <c r="AC113" i="1"/>
  <c r="AC115" i="1"/>
  <c r="AC116" i="1"/>
  <c r="AC118" i="1"/>
  <c r="AC119" i="1"/>
  <c r="AC121" i="1"/>
  <c r="AC122" i="1"/>
  <c r="AC124" i="1"/>
  <c r="AC125" i="1"/>
  <c r="AC127" i="1"/>
  <c r="AC128" i="1"/>
  <c r="AC130" i="1"/>
  <c r="AC131" i="1"/>
  <c r="AC133" i="1"/>
  <c r="AC134" i="1"/>
  <c r="AC136" i="1"/>
  <c r="AC137" i="1"/>
  <c r="AC139" i="1"/>
  <c r="AC140" i="1"/>
  <c r="AC142" i="1"/>
  <c r="AC143" i="1"/>
  <c r="AC145" i="1"/>
  <c r="AC146" i="1"/>
  <c r="AC148" i="1"/>
  <c r="AC149" i="1"/>
  <c r="AC151" i="1"/>
  <c r="AC152" i="1"/>
  <c r="AC154" i="1"/>
  <c r="AC155" i="1"/>
  <c r="AC157" i="1"/>
  <c r="AC158" i="1"/>
  <c r="AC160" i="1"/>
  <c r="AC161" i="1"/>
  <c r="AC163" i="1"/>
  <c r="AC164" i="1"/>
  <c r="AC166" i="1"/>
  <c r="AC167" i="1"/>
  <c r="AC169" i="1"/>
  <c r="AC170" i="1"/>
  <c r="AC172" i="1"/>
  <c r="AC173" i="1"/>
  <c r="AC175" i="1"/>
  <c r="AC176" i="1"/>
  <c r="AC178" i="1"/>
  <c r="AC179" i="1"/>
  <c r="AC181" i="1"/>
  <c r="AC182" i="1"/>
  <c r="AC184" i="1"/>
  <c r="AC185" i="1"/>
  <c r="AC187" i="1"/>
  <c r="AC188" i="1"/>
  <c r="AC190" i="1"/>
  <c r="AC191" i="1"/>
  <c r="AC193" i="1"/>
  <c r="AC194" i="1"/>
  <c r="AC196" i="1"/>
  <c r="AC197" i="1"/>
  <c r="AC199" i="1"/>
  <c r="AC200" i="1"/>
  <c r="AC202" i="1"/>
  <c r="AC203" i="1"/>
  <c r="AC205" i="1"/>
  <c r="AC206" i="1"/>
  <c r="AC208" i="1"/>
  <c r="AC209" i="1"/>
  <c r="AC211" i="1"/>
  <c r="AC212" i="1"/>
  <c r="AC214" i="1"/>
  <c r="AC215" i="1"/>
  <c r="AC217" i="1"/>
  <c r="AC218" i="1"/>
  <c r="AC220" i="1"/>
  <c r="AC221" i="1"/>
  <c r="AC223" i="1"/>
  <c r="AC224" i="1"/>
  <c r="AC226" i="1"/>
  <c r="AC227" i="1"/>
  <c r="AC229" i="1"/>
  <c r="AC230" i="1"/>
  <c r="AC232" i="1"/>
  <c r="AC233" i="1"/>
  <c r="AC235" i="1"/>
  <c r="AC236" i="1"/>
  <c r="AC238" i="1"/>
  <c r="AC239" i="1"/>
  <c r="AC241" i="1"/>
  <c r="AC242" i="1"/>
  <c r="AC244" i="1"/>
  <c r="AC245" i="1"/>
  <c r="AC247" i="1"/>
  <c r="AC248" i="1"/>
  <c r="AC250" i="1"/>
  <c r="AC251" i="1"/>
  <c r="AC253" i="1"/>
  <c r="AC254" i="1"/>
  <c r="AC256" i="1"/>
  <c r="AC257" i="1"/>
  <c r="AC259" i="1"/>
  <c r="AC260" i="1"/>
  <c r="AC262" i="1"/>
  <c r="AC263" i="1"/>
  <c r="AC265" i="1"/>
  <c r="AC266" i="1"/>
  <c r="AC268" i="1"/>
  <c r="AC269" i="1"/>
  <c r="AC271" i="1"/>
  <c r="AC272" i="1"/>
  <c r="AC274" i="1"/>
  <c r="AC275" i="1"/>
  <c r="AC277" i="1"/>
  <c r="AC278" i="1"/>
  <c r="AC280" i="1"/>
  <c r="AC281" i="1"/>
  <c r="AC283" i="1"/>
  <c r="AC284" i="1"/>
  <c r="AC286" i="1"/>
  <c r="AC287" i="1"/>
  <c r="AC289" i="1"/>
  <c r="AC290" i="1"/>
  <c r="AC292" i="1"/>
  <c r="AC293" i="1"/>
  <c r="AC295" i="1"/>
  <c r="AC296" i="1"/>
  <c r="AC298" i="1"/>
  <c r="AC299" i="1"/>
  <c r="AC301" i="1"/>
  <c r="AC302" i="1"/>
  <c r="AC304" i="1"/>
  <c r="AC305" i="1"/>
  <c r="AC307" i="1"/>
  <c r="AC308" i="1"/>
  <c r="AC310" i="1"/>
  <c r="AC311" i="1"/>
  <c r="AC313" i="1"/>
  <c r="AC314" i="1"/>
  <c r="AC316" i="1"/>
  <c r="AC317" i="1"/>
  <c r="AC319" i="1"/>
  <c r="AC320" i="1"/>
  <c r="AC322" i="1"/>
  <c r="AC323" i="1"/>
  <c r="AC325" i="1"/>
  <c r="AC326" i="1"/>
  <c r="AC328" i="1"/>
  <c r="AC329" i="1"/>
  <c r="AC331" i="1"/>
  <c r="AC332" i="1"/>
  <c r="AC334" i="1"/>
  <c r="AC335" i="1"/>
  <c r="AC337" i="1"/>
  <c r="AC338" i="1"/>
  <c r="AC340" i="1"/>
  <c r="AC341" i="1"/>
  <c r="AC343" i="1"/>
  <c r="AC344" i="1"/>
  <c r="AC346" i="1"/>
  <c r="AC347" i="1"/>
  <c r="AC349" i="1"/>
  <c r="AC350" i="1"/>
  <c r="AC352" i="1"/>
  <c r="AC353" i="1"/>
  <c r="AC355" i="1"/>
  <c r="AC356" i="1"/>
  <c r="AC358" i="1"/>
  <c r="AC359" i="1"/>
  <c r="AC361" i="1"/>
  <c r="AC362" i="1"/>
  <c r="AC364" i="1"/>
  <c r="AC365" i="1"/>
  <c r="AC367" i="1"/>
  <c r="AC368" i="1"/>
  <c r="AC370" i="1"/>
  <c r="AC371" i="1"/>
  <c r="AC373" i="1"/>
  <c r="AC374" i="1"/>
  <c r="AC376" i="1"/>
  <c r="AC377" i="1"/>
  <c r="AC379" i="1"/>
  <c r="AC380" i="1"/>
  <c r="AC382" i="1"/>
  <c r="AC383" i="1"/>
  <c r="AC385" i="1"/>
  <c r="AC386" i="1"/>
  <c r="AC388" i="1"/>
  <c r="AC389" i="1"/>
  <c r="AC391" i="1"/>
  <c r="AC392" i="1"/>
  <c r="AC394" i="1"/>
  <c r="AC395" i="1"/>
  <c r="AC397" i="1"/>
  <c r="AC398" i="1"/>
  <c r="AC400" i="1"/>
  <c r="AC401" i="1"/>
  <c r="AC403" i="1"/>
  <c r="AC404" i="1"/>
  <c r="AC406" i="1"/>
  <c r="AC407" i="1"/>
  <c r="AC409" i="1"/>
  <c r="AC410" i="1"/>
  <c r="AC412" i="1"/>
  <c r="AC413" i="1"/>
  <c r="AC415" i="1"/>
  <c r="AC416" i="1"/>
  <c r="AC418" i="1"/>
  <c r="AC419" i="1"/>
  <c r="AC421" i="1"/>
  <c r="AC422" i="1"/>
  <c r="AC424" i="1"/>
  <c r="AC425" i="1"/>
  <c r="AC427" i="1"/>
  <c r="AC428" i="1"/>
  <c r="AC430" i="1"/>
  <c r="AC431" i="1"/>
  <c r="AC433" i="1"/>
  <c r="AC434" i="1"/>
  <c r="AC436" i="1"/>
  <c r="AC437" i="1"/>
  <c r="AC439" i="1"/>
  <c r="AC440" i="1"/>
  <c r="AC442" i="1"/>
  <c r="AC443" i="1"/>
  <c r="AC445" i="1"/>
  <c r="AC446" i="1"/>
  <c r="AC448" i="1"/>
  <c r="AC449" i="1"/>
  <c r="AC451" i="1"/>
  <c r="AC452" i="1"/>
  <c r="AC454" i="1"/>
  <c r="AC455" i="1"/>
  <c r="AC457" i="1"/>
  <c r="AC458" i="1"/>
  <c r="AC460" i="1"/>
  <c r="AC461" i="1"/>
  <c r="AC463" i="1"/>
  <c r="AC464" i="1"/>
  <c r="AC466" i="1"/>
  <c r="AC467" i="1"/>
  <c r="AC469" i="1"/>
  <c r="AC470" i="1"/>
  <c r="AC472" i="1"/>
  <c r="AC473" i="1"/>
  <c r="AC475" i="1"/>
  <c r="AC476" i="1"/>
  <c r="AC478" i="1"/>
  <c r="AC479" i="1"/>
  <c r="AC481" i="1"/>
  <c r="AC482" i="1"/>
  <c r="AC484" i="1"/>
  <c r="AC485" i="1"/>
  <c r="AC487" i="1"/>
  <c r="AC488" i="1"/>
  <c r="AC490" i="1"/>
  <c r="AC491" i="1"/>
  <c r="AC493" i="1"/>
  <c r="AC494" i="1"/>
  <c r="AC496" i="1"/>
  <c r="AC497" i="1"/>
  <c r="AC499" i="1"/>
  <c r="AC500" i="1"/>
  <c r="AC502" i="1"/>
  <c r="AC503" i="1"/>
  <c r="AC505" i="1"/>
  <c r="AC506" i="1"/>
  <c r="AC508" i="1"/>
  <c r="AC509" i="1"/>
  <c r="AC511" i="1"/>
  <c r="AC512" i="1"/>
  <c r="AC514" i="1"/>
  <c r="AC515" i="1"/>
  <c r="AC517" i="1"/>
  <c r="AC518" i="1"/>
  <c r="AC520" i="1"/>
  <c r="AC521" i="1"/>
  <c r="AC523" i="1"/>
  <c r="AC524" i="1"/>
  <c r="AC526" i="1"/>
  <c r="AC527" i="1"/>
  <c r="AC529" i="1"/>
  <c r="AC530" i="1"/>
  <c r="AC532" i="1"/>
  <c r="AC533" i="1"/>
  <c r="AC535" i="1"/>
  <c r="AC536" i="1"/>
  <c r="AC538" i="1"/>
  <c r="AC539" i="1"/>
  <c r="AC541" i="1"/>
  <c r="AC542" i="1"/>
  <c r="AC544" i="1"/>
  <c r="AC545" i="1"/>
  <c r="AC547" i="1"/>
  <c r="AC548" i="1"/>
  <c r="AC550" i="1"/>
  <c r="AC551" i="1"/>
  <c r="AC553" i="1"/>
  <c r="AC554" i="1"/>
  <c r="AC556" i="1"/>
  <c r="AC557" i="1"/>
  <c r="AC559" i="1"/>
  <c r="AC560" i="1"/>
  <c r="AC562" i="1"/>
  <c r="AC563" i="1"/>
  <c r="AC565" i="1"/>
  <c r="AC566" i="1"/>
  <c r="AC4" i="1"/>
  <c r="AC5" i="1"/>
  <c r="AC3" i="1"/>
  <c r="AA1" i="1"/>
  <c r="L1" i="11" s="1"/>
  <c r="H33" i="12"/>
  <c r="A2" i="14"/>
  <c r="AC1" i="1"/>
  <c r="L33" i="12"/>
  <c r="A2" i="15"/>
  <c r="D18" i="1"/>
  <c r="A2" i="10"/>
  <c r="W1" i="1"/>
  <c r="J1" i="11" s="1"/>
  <c r="T22" i="12"/>
  <c r="A2" i="13"/>
  <c r="U1" i="1"/>
  <c r="S1" i="1"/>
  <c r="O1" i="1"/>
  <c r="M1" i="1"/>
  <c r="K1" i="1"/>
  <c r="I1" i="1"/>
  <c r="G1" i="1"/>
  <c r="B9" i="1"/>
  <c r="B10" i="1"/>
  <c r="B11" i="1"/>
  <c r="B12" i="1"/>
  <c r="E9" i="1" s="1"/>
  <c r="B13" i="1"/>
  <c r="E10" i="1" s="1"/>
  <c r="B14" i="1"/>
  <c r="E11" i="1" s="1"/>
  <c r="B15" i="1"/>
  <c r="E12" i="1" s="1"/>
  <c r="B16" i="1"/>
  <c r="E13" i="1" s="1"/>
  <c r="B17" i="1"/>
  <c r="E14" i="1" s="1"/>
  <c r="B18" i="1"/>
  <c r="E15" i="1" s="1"/>
  <c r="B19" i="1"/>
  <c r="E16" i="1" s="1"/>
  <c r="B20" i="1"/>
  <c r="E17" i="1" s="1"/>
  <c r="B21" i="1"/>
  <c r="E18" i="1" s="1"/>
  <c r="B22" i="1"/>
  <c r="E19" i="1" s="1"/>
  <c r="B23" i="1"/>
  <c r="E20" i="1" s="1"/>
  <c r="B24" i="1"/>
  <c r="E21" i="1" s="1"/>
  <c r="B25" i="1"/>
  <c r="E22" i="1" s="1"/>
  <c r="B26" i="1"/>
  <c r="E23" i="1" s="1"/>
  <c r="B27" i="1"/>
  <c r="E24" i="1" s="1"/>
  <c r="B28" i="1"/>
  <c r="E25" i="1" s="1"/>
  <c r="B29" i="1"/>
  <c r="E26" i="1" s="1"/>
  <c r="B30" i="1"/>
  <c r="E27" i="1" s="1"/>
  <c r="B31" i="1"/>
  <c r="E28" i="1" s="1"/>
  <c r="B32" i="1"/>
  <c r="E29" i="1" s="1"/>
  <c r="B33" i="1"/>
  <c r="E30" i="1" s="1"/>
  <c r="B34" i="1"/>
  <c r="E31" i="1" s="1"/>
  <c r="B35" i="1"/>
  <c r="E32" i="1" s="1"/>
  <c r="B36" i="1"/>
  <c r="E33" i="1" s="1"/>
  <c r="B37" i="1"/>
  <c r="E34" i="1" s="1"/>
  <c r="B38" i="1"/>
  <c r="E35" i="1" s="1"/>
  <c r="B39" i="1"/>
  <c r="E36" i="1" s="1"/>
  <c r="B40" i="1"/>
  <c r="E37" i="1" s="1"/>
  <c r="B41" i="1"/>
  <c r="E38" i="1" s="1"/>
  <c r="B42" i="1"/>
  <c r="E39" i="1" s="1"/>
  <c r="B43" i="1"/>
  <c r="E40" i="1" s="1"/>
  <c r="B44" i="1"/>
  <c r="E41" i="1" s="1"/>
  <c r="B45" i="1"/>
  <c r="E42" i="1" s="1"/>
  <c r="B46" i="1"/>
  <c r="E43" i="1" s="1"/>
  <c r="B47" i="1"/>
  <c r="E44" i="1" s="1"/>
  <c r="B48" i="1"/>
  <c r="E45" i="1" s="1"/>
  <c r="B49" i="1"/>
  <c r="E46" i="1" s="1"/>
  <c r="B50" i="1"/>
  <c r="E47" i="1" s="1"/>
  <c r="B51" i="1"/>
  <c r="E48" i="1" s="1"/>
  <c r="B52" i="1"/>
  <c r="E49" i="1" s="1"/>
  <c r="B53" i="1"/>
  <c r="E50" i="1" s="1"/>
  <c r="B54" i="1"/>
  <c r="E51" i="1" s="1"/>
  <c r="B55" i="1"/>
  <c r="E52" i="1" s="1"/>
  <c r="B56" i="1"/>
  <c r="E53" i="1" s="1"/>
  <c r="B57" i="1"/>
  <c r="E54" i="1" s="1"/>
  <c r="B58" i="1"/>
  <c r="E55" i="1" s="1"/>
  <c r="B59" i="1"/>
  <c r="E56" i="1" s="1"/>
  <c r="B60" i="1"/>
  <c r="E57" i="1" s="1"/>
  <c r="B61" i="1"/>
  <c r="E58" i="1" s="1"/>
  <c r="B62" i="1"/>
  <c r="E59" i="1" s="1"/>
  <c r="B63" i="1"/>
  <c r="E60" i="1" s="1"/>
  <c r="B64" i="1"/>
  <c r="E61" i="1" s="1"/>
  <c r="B65" i="1"/>
  <c r="E62" i="1" s="1"/>
  <c r="B66" i="1"/>
  <c r="E63" i="1" s="1"/>
  <c r="B67" i="1"/>
  <c r="E64" i="1" s="1"/>
  <c r="B68" i="1"/>
  <c r="E65" i="1" s="1"/>
  <c r="B69" i="1"/>
  <c r="E66" i="1" s="1"/>
  <c r="B70" i="1"/>
  <c r="E67" i="1" s="1"/>
  <c r="B71" i="1"/>
  <c r="E68" i="1" s="1"/>
  <c r="B72" i="1"/>
  <c r="E69" i="1" s="1"/>
  <c r="B73" i="1"/>
  <c r="E70" i="1" s="1"/>
  <c r="B74" i="1"/>
  <c r="E71" i="1" s="1"/>
  <c r="B75" i="1"/>
  <c r="E72" i="1" s="1"/>
  <c r="B76" i="1"/>
  <c r="E73" i="1" s="1"/>
  <c r="B77" i="1"/>
  <c r="E74" i="1" s="1"/>
  <c r="B78" i="1"/>
  <c r="E75" i="1" s="1"/>
  <c r="B79" i="1"/>
  <c r="E76" i="1" s="1"/>
  <c r="B80" i="1"/>
  <c r="E77" i="1" s="1"/>
  <c r="B81" i="1"/>
  <c r="E78" i="1" s="1"/>
  <c r="B82" i="1"/>
  <c r="E79" i="1" s="1"/>
  <c r="B83" i="1"/>
  <c r="E80" i="1" s="1"/>
  <c r="B84" i="1"/>
  <c r="E81" i="1" s="1"/>
  <c r="B85" i="1"/>
  <c r="E82" i="1" s="1"/>
  <c r="B86" i="1"/>
  <c r="E83" i="1" s="1"/>
  <c r="B87" i="1"/>
  <c r="E84" i="1" s="1"/>
  <c r="B88" i="1"/>
  <c r="E85" i="1" s="1"/>
  <c r="B89" i="1"/>
  <c r="E86" i="1" s="1"/>
  <c r="B90" i="1"/>
  <c r="E87" i="1" s="1"/>
  <c r="B91" i="1"/>
  <c r="E88" i="1" s="1"/>
  <c r="B92" i="1"/>
  <c r="E89" i="1" s="1"/>
  <c r="B93" i="1"/>
  <c r="E90" i="1" s="1"/>
  <c r="B94" i="1"/>
  <c r="E91" i="1" s="1"/>
  <c r="B95" i="1"/>
  <c r="E92" i="1" s="1"/>
  <c r="B96" i="1"/>
  <c r="E93" i="1" s="1"/>
  <c r="B97" i="1"/>
  <c r="E94" i="1" s="1"/>
  <c r="B98" i="1"/>
  <c r="E95" i="1" s="1"/>
  <c r="B99" i="1"/>
  <c r="E96" i="1" s="1"/>
  <c r="B100" i="1"/>
  <c r="E97" i="1" s="1"/>
  <c r="B101" i="1"/>
  <c r="E98" i="1" s="1"/>
  <c r="B102" i="1"/>
  <c r="E99" i="1" s="1"/>
  <c r="B103" i="1"/>
  <c r="E100" i="1" s="1"/>
  <c r="B104" i="1"/>
  <c r="E101" i="1" s="1"/>
  <c r="B105" i="1"/>
  <c r="E102" i="1" s="1"/>
  <c r="B106" i="1"/>
  <c r="E103" i="1" s="1"/>
  <c r="B107" i="1"/>
  <c r="E104" i="1" s="1"/>
  <c r="B108" i="1"/>
  <c r="E105" i="1" s="1"/>
  <c r="B109" i="1"/>
  <c r="E106" i="1" s="1"/>
  <c r="B110" i="1"/>
  <c r="E107" i="1" s="1"/>
  <c r="B111" i="1"/>
  <c r="E108" i="1" s="1"/>
  <c r="B112" i="1"/>
  <c r="E109" i="1" s="1"/>
  <c r="B113" i="1"/>
  <c r="E110" i="1" s="1"/>
  <c r="B114" i="1"/>
  <c r="E111" i="1" s="1"/>
  <c r="B115" i="1"/>
  <c r="E112" i="1" s="1"/>
  <c r="B116" i="1"/>
  <c r="E113" i="1" s="1"/>
  <c r="B117" i="1"/>
  <c r="E114" i="1" s="1"/>
  <c r="B118" i="1"/>
  <c r="E115" i="1" s="1"/>
  <c r="B119" i="1"/>
  <c r="E116" i="1" s="1"/>
  <c r="B120" i="1"/>
  <c r="E117" i="1" s="1"/>
  <c r="B121" i="1"/>
  <c r="E118" i="1" s="1"/>
  <c r="B122" i="1"/>
  <c r="E119" i="1" s="1"/>
  <c r="B123" i="1"/>
  <c r="E120" i="1" s="1"/>
  <c r="B124" i="1"/>
  <c r="E121" i="1" s="1"/>
  <c r="B125" i="1"/>
  <c r="E122" i="1" s="1"/>
  <c r="B126" i="1"/>
  <c r="E123" i="1" s="1"/>
  <c r="B127" i="1"/>
  <c r="E124" i="1" s="1"/>
  <c r="B128" i="1"/>
  <c r="E125" i="1" s="1"/>
  <c r="B129" i="1"/>
  <c r="E126" i="1" s="1"/>
  <c r="B130" i="1"/>
  <c r="E127" i="1" s="1"/>
  <c r="B131" i="1"/>
  <c r="E128" i="1" s="1"/>
  <c r="B132" i="1"/>
  <c r="E129" i="1" s="1"/>
  <c r="B133" i="1"/>
  <c r="E130" i="1" s="1"/>
  <c r="B134" i="1"/>
  <c r="E131" i="1" s="1"/>
  <c r="B135" i="1"/>
  <c r="E132" i="1" s="1"/>
  <c r="B136" i="1"/>
  <c r="E133" i="1" s="1"/>
  <c r="B137" i="1"/>
  <c r="E134" i="1" s="1"/>
  <c r="B138" i="1"/>
  <c r="E135" i="1" s="1"/>
  <c r="B139" i="1"/>
  <c r="E136" i="1" s="1"/>
  <c r="B140" i="1"/>
  <c r="E137" i="1" s="1"/>
  <c r="B141" i="1"/>
  <c r="E138" i="1" s="1"/>
  <c r="B142" i="1"/>
  <c r="E139" i="1" s="1"/>
  <c r="B143" i="1"/>
  <c r="E140" i="1" s="1"/>
  <c r="B144" i="1"/>
  <c r="E141" i="1" s="1"/>
  <c r="B145" i="1"/>
  <c r="E142" i="1" s="1"/>
  <c r="B146" i="1"/>
  <c r="E143" i="1" s="1"/>
  <c r="B147" i="1"/>
  <c r="E144" i="1" s="1"/>
  <c r="B148" i="1"/>
  <c r="E145" i="1" s="1"/>
  <c r="B149" i="1"/>
  <c r="E146" i="1" s="1"/>
  <c r="B150" i="1"/>
  <c r="E147" i="1" s="1"/>
  <c r="B151" i="1"/>
  <c r="E148" i="1" s="1"/>
  <c r="B152" i="1"/>
  <c r="E149" i="1" s="1"/>
  <c r="B153" i="1"/>
  <c r="E150" i="1" s="1"/>
  <c r="B154" i="1"/>
  <c r="E151" i="1" s="1"/>
  <c r="B155" i="1"/>
  <c r="E152" i="1" s="1"/>
  <c r="B156" i="1"/>
  <c r="E153" i="1" s="1"/>
  <c r="B157" i="1"/>
  <c r="E154" i="1" s="1"/>
  <c r="B158" i="1"/>
  <c r="E155" i="1" s="1"/>
  <c r="B159" i="1"/>
  <c r="E156" i="1" s="1"/>
  <c r="B160" i="1"/>
  <c r="E157" i="1" s="1"/>
  <c r="B161" i="1"/>
  <c r="E158" i="1" s="1"/>
  <c r="B162" i="1"/>
  <c r="E159" i="1" s="1"/>
  <c r="B163" i="1"/>
  <c r="E160" i="1" s="1"/>
  <c r="B164" i="1"/>
  <c r="E161" i="1" s="1"/>
  <c r="B165" i="1"/>
  <c r="E162" i="1" s="1"/>
  <c r="B166" i="1"/>
  <c r="E163" i="1" s="1"/>
  <c r="B167" i="1"/>
  <c r="E164" i="1" s="1"/>
  <c r="B168" i="1"/>
  <c r="E165" i="1" s="1"/>
  <c r="B169" i="1"/>
  <c r="E166" i="1" s="1"/>
  <c r="B170" i="1"/>
  <c r="E167" i="1" s="1"/>
  <c r="B171" i="1"/>
  <c r="E168" i="1" s="1"/>
  <c r="B172" i="1"/>
  <c r="E169" i="1" s="1"/>
  <c r="B173" i="1"/>
  <c r="E170" i="1" s="1"/>
  <c r="B174" i="1"/>
  <c r="E171" i="1" s="1"/>
  <c r="B175" i="1"/>
  <c r="E172" i="1" s="1"/>
  <c r="B176" i="1"/>
  <c r="E173" i="1" s="1"/>
  <c r="B177" i="1"/>
  <c r="E174" i="1" s="1"/>
  <c r="B178" i="1"/>
  <c r="E175" i="1" s="1"/>
  <c r="B179" i="1"/>
  <c r="E176" i="1" s="1"/>
  <c r="B180" i="1"/>
  <c r="E177" i="1" s="1"/>
  <c r="B181" i="1"/>
  <c r="E178" i="1" s="1"/>
  <c r="B182" i="1"/>
  <c r="E179" i="1" s="1"/>
  <c r="B183" i="1"/>
  <c r="E180" i="1" s="1"/>
  <c r="B184" i="1"/>
  <c r="E181" i="1" s="1"/>
  <c r="B185" i="1"/>
  <c r="E182" i="1" s="1"/>
  <c r="B186" i="1"/>
  <c r="E183" i="1" s="1"/>
  <c r="B187" i="1"/>
  <c r="E184" i="1" s="1"/>
  <c r="B188" i="1"/>
  <c r="E185" i="1" s="1"/>
  <c r="B189" i="1"/>
  <c r="E186" i="1" s="1"/>
  <c r="B190" i="1"/>
  <c r="E187" i="1" s="1"/>
  <c r="B191" i="1"/>
  <c r="E188" i="1" s="1"/>
  <c r="B192" i="1"/>
  <c r="E189" i="1" s="1"/>
  <c r="B193" i="1"/>
  <c r="E190" i="1" s="1"/>
  <c r="B194" i="1"/>
  <c r="E191" i="1" s="1"/>
  <c r="B195" i="1"/>
  <c r="E192" i="1" s="1"/>
  <c r="B196" i="1"/>
  <c r="E193" i="1" s="1"/>
  <c r="B197" i="1"/>
  <c r="E194" i="1" s="1"/>
  <c r="B198" i="1"/>
  <c r="E195" i="1" s="1"/>
  <c r="B199" i="1"/>
  <c r="E196" i="1" s="1"/>
  <c r="B200" i="1"/>
  <c r="E197" i="1" s="1"/>
  <c r="B201" i="1"/>
  <c r="E198" i="1" s="1"/>
  <c r="B202" i="1"/>
  <c r="E199" i="1" s="1"/>
  <c r="B203" i="1"/>
  <c r="E200" i="1" s="1"/>
  <c r="B204" i="1"/>
  <c r="E201" i="1" s="1"/>
  <c r="B205" i="1"/>
  <c r="E202" i="1" s="1"/>
  <c r="B206" i="1"/>
  <c r="E203" i="1" s="1"/>
  <c r="B207" i="1"/>
  <c r="E204" i="1" s="1"/>
  <c r="B208" i="1"/>
  <c r="E205" i="1" s="1"/>
  <c r="B209" i="1"/>
  <c r="E206" i="1" s="1"/>
  <c r="B210" i="1"/>
  <c r="E207" i="1" s="1"/>
  <c r="B211" i="1"/>
  <c r="E208" i="1" s="1"/>
  <c r="B212" i="1"/>
  <c r="E209" i="1" s="1"/>
  <c r="B213" i="1"/>
  <c r="E210" i="1" s="1"/>
  <c r="B214" i="1"/>
  <c r="E211" i="1" s="1"/>
  <c r="B215" i="1"/>
  <c r="E212" i="1" s="1"/>
  <c r="B216" i="1"/>
  <c r="E213" i="1" s="1"/>
  <c r="B217" i="1"/>
  <c r="E214" i="1" s="1"/>
  <c r="B218" i="1"/>
  <c r="E215" i="1" s="1"/>
  <c r="B219" i="1"/>
  <c r="E216" i="1" s="1"/>
  <c r="B220" i="1"/>
  <c r="E217" i="1" s="1"/>
  <c r="B221" i="1"/>
  <c r="E218" i="1" s="1"/>
  <c r="B222" i="1"/>
  <c r="E219" i="1" s="1"/>
  <c r="B223" i="1"/>
  <c r="E220" i="1" s="1"/>
  <c r="B224" i="1"/>
  <c r="E221" i="1" s="1"/>
  <c r="B225" i="1"/>
  <c r="E222" i="1" s="1"/>
  <c r="B226" i="1"/>
  <c r="E223" i="1" s="1"/>
  <c r="B227" i="1"/>
  <c r="E224" i="1" s="1"/>
  <c r="B228" i="1"/>
  <c r="E225" i="1" s="1"/>
  <c r="B229" i="1"/>
  <c r="E226" i="1" s="1"/>
  <c r="B230" i="1"/>
  <c r="E227" i="1" s="1"/>
  <c r="B231" i="1"/>
  <c r="E228" i="1" s="1"/>
  <c r="B232" i="1"/>
  <c r="E229" i="1" s="1"/>
  <c r="B233" i="1"/>
  <c r="E230" i="1" s="1"/>
  <c r="B234" i="1"/>
  <c r="E231" i="1" s="1"/>
  <c r="B235" i="1"/>
  <c r="E232" i="1" s="1"/>
  <c r="B236" i="1"/>
  <c r="E233" i="1" s="1"/>
  <c r="B237" i="1"/>
  <c r="E234" i="1" s="1"/>
  <c r="B238" i="1"/>
  <c r="E235" i="1" s="1"/>
  <c r="B239" i="1"/>
  <c r="E236" i="1" s="1"/>
  <c r="B240" i="1"/>
  <c r="E237" i="1" s="1"/>
  <c r="B241" i="1"/>
  <c r="E238" i="1" s="1"/>
  <c r="B242" i="1"/>
  <c r="E239" i="1" s="1"/>
  <c r="B243" i="1"/>
  <c r="E240" i="1" s="1"/>
  <c r="B244" i="1"/>
  <c r="E241" i="1" s="1"/>
  <c r="B245" i="1"/>
  <c r="E242" i="1" s="1"/>
  <c r="B246" i="1"/>
  <c r="E243" i="1" s="1"/>
  <c r="B247" i="1"/>
  <c r="E244" i="1" s="1"/>
  <c r="B248" i="1"/>
  <c r="E245" i="1" s="1"/>
  <c r="B249" i="1"/>
  <c r="E246" i="1" s="1"/>
  <c r="B250" i="1"/>
  <c r="E247" i="1" s="1"/>
  <c r="B251" i="1"/>
  <c r="E248" i="1" s="1"/>
  <c r="B252" i="1"/>
  <c r="E249" i="1" s="1"/>
  <c r="B253" i="1"/>
  <c r="E250" i="1" s="1"/>
  <c r="B254" i="1"/>
  <c r="E251" i="1" s="1"/>
  <c r="B255" i="1"/>
  <c r="E252" i="1" s="1"/>
  <c r="B256" i="1"/>
  <c r="E253" i="1" s="1"/>
  <c r="B257" i="1"/>
  <c r="E254" i="1" s="1"/>
  <c r="B258" i="1"/>
  <c r="E255" i="1" s="1"/>
  <c r="B259" i="1"/>
  <c r="E256" i="1" s="1"/>
  <c r="B260" i="1"/>
  <c r="E257" i="1" s="1"/>
  <c r="B261" i="1"/>
  <c r="E258" i="1" s="1"/>
  <c r="B262" i="1"/>
  <c r="E259" i="1" s="1"/>
  <c r="B263" i="1"/>
  <c r="E260" i="1" s="1"/>
  <c r="B264" i="1"/>
  <c r="E261" i="1" s="1"/>
  <c r="B265" i="1"/>
  <c r="E262" i="1" s="1"/>
  <c r="B266" i="1"/>
  <c r="E263" i="1" s="1"/>
  <c r="B267" i="1"/>
  <c r="E264" i="1" s="1"/>
  <c r="B268" i="1"/>
  <c r="E265" i="1" s="1"/>
  <c r="B269" i="1"/>
  <c r="E266" i="1" s="1"/>
  <c r="B270" i="1"/>
  <c r="E267" i="1" s="1"/>
  <c r="B271" i="1"/>
  <c r="E268" i="1" s="1"/>
  <c r="B272" i="1"/>
  <c r="E269" i="1" s="1"/>
  <c r="B273" i="1"/>
  <c r="E270" i="1" s="1"/>
  <c r="B274" i="1"/>
  <c r="E271" i="1" s="1"/>
  <c r="B275" i="1"/>
  <c r="E272" i="1" s="1"/>
  <c r="B276" i="1"/>
  <c r="E273" i="1" s="1"/>
  <c r="B277" i="1"/>
  <c r="E274" i="1" s="1"/>
  <c r="B278" i="1"/>
  <c r="E275" i="1" s="1"/>
  <c r="B279" i="1"/>
  <c r="E276" i="1" s="1"/>
  <c r="B280" i="1"/>
  <c r="E277" i="1" s="1"/>
  <c r="B281" i="1"/>
  <c r="E278" i="1" s="1"/>
  <c r="B282" i="1"/>
  <c r="E279" i="1" s="1"/>
  <c r="B283" i="1"/>
  <c r="E280" i="1" s="1"/>
  <c r="B284" i="1"/>
  <c r="E281" i="1" s="1"/>
  <c r="B285" i="1"/>
  <c r="E282" i="1" s="1"/>
  <c r="B286" i="1"/>
  <c r="E283" i="1" s="1"/>
  <c r="B287" i="1"/>
  <c r="E284" i="1" s="1"/>
  <c r="B288" i="1"/>
  <c r="E285" i="1" s="1"/>
  <c r="B289" i="1"/>
  <c r="E286" i="1" s="1"/>
  <c r="B290" i="1"/>
  <c r="E287" i="1" s="1"/>
  <c r="B291" i="1"/>
  <c r="E288" i="1" s="1"/>
  <c r="B292" i="1"/>
  <c r="E289" i="1" s="1"/>
  <c r="B293" i="1"/>
  <c r="E290" i="1" s="1"/>
  <c r="B294" i="1"/>
  <c r="E291" i="1" s="1"/>
  <c r="B295" i="1"/>
  <c r="E292" i="1" s="1"/>
  <c r="B296" i="1"/>
  <c r="E293" i="1" s="1"/>
  <c r="B297" i="1"/>
  <c r="E294" i="1" s="1"/>
  <c r="B298" i="1"/>
  <c r="E295" i="1" s="1"/>
  <c r="B299" i="1"/>
  <c r="E296" i="1" s="1"/>
  <c r="B300" i="1"/>
  <c r="E297" i="1" s="1"/>
  <c r="B301" i="1"/>
  <c r="E298" i="1" s="1"/>
  <c r="B302" i="1"/>
  <c r="E299" i="1" s="1"/>
  <c r="B303" i="1"/>
  <c r="E300" i="1" s="1"/>
  <c r="B304" i="1"/>
  <c r="E301" i="1" s="1"/>
  <c r="B305" i="1"/>
  <c r="E302" i="1" s="1"/>
  <c r="B306" i="1"/>
  <c r="E303" i="1" s="1"/>
  <c r="B307" i="1"/>
  <c r="E304" i="1" s="1"/>
  <c r="B308" i="1"/>
  <c r="E305" i="1" s="1"/>
  <c r="B309" i="1"/>
  <c r="E306" i="1" s="1"/>
  <c r="B310" i="1"/>
  <c r="E307" i="1" s="1"/>
  <c r="B311" i="1"/>
  <c r="E308" i="1" s="1"/>
  <c r="B312" i="1"/>
  <c r="E309" i="1" s="1"/>
  <c r="B313" i="1"/>
  <c r="E310" i="1" s="1"/>
  <c r="B314" i="1"/>
  <c r="E311" i="1" s="1"/>
  <c r="B315" i="1"/>
  <c r="E312" i="1" s="1"/>
  <c r="B316" i="1"/>
  <c r="E313" i="1" s="1"/>
  <c r="B317" i="1"/>
  <c r="E314" i="1" s="1"/>
  <c r="B318" i="1"/>
  <c r="E315" i="1" s="1"/>
  <c r="B319" i="1"/>
  <c r="E316" i="1" s="1"/>
  <c r="B320" i="1"/>
  <c r="E317" i="1" s="1"/>
  <c r="B321" i="1"/>
  <c r="E318" i="1" s="1"/>
  <c r="B322" i="1"/>
  <c r="E319" i="1" s="1"/>
  <c r="B323" i="1"/>
  <c r="E320" i="1" s="1"/>
  <c r="B324" i="1"/>
  <c r="E321" i="1" s="1"/>
  <c r="B325" i="1"/>
  <c r="E322" i="1" s="1"/>
  <c r="B326" i="1"/>
  <c r="E323" i="1" s="1"/>
  <c r="B327" i="1"/>
  <c r="E324" i="1" s="1"/>
  <c r="B328" i="1"/>
  <c r="E325" i="1" s="1"/>
  <c r="B329" i="1"/>
  <c r="E326" i="1" s="1"/>
  <c r="B330" i="1"/>
  <c r="E327" i="1" s="1"/>
  <c r="B331" i="1"/>
  <c r="E328" i="1" s="1"/>
  <c r="B332" i="1"/>
  <c r="E329" i="1" s="1"/>
  <c r="B333" i="1"/>
  <c r="E330" i="1" s="1"/>
  <c r="B334" i="1"/>
  <c r="E331" i="1" s="1"/>
  <c r="B335" i="1"/>
  <c r="E332" i="1" s="1"/>
  <c r="B336" i="1"/>
  <c r="E333" i="1" s="1"/>
  <c r="B337" i="1"/>
  <c r="E334" i="1" s="1"/>
  <c r="B338" i="1"/>
  <c r="E335" i="1" s="1"/>
  <c r="B339" i="1"/>
  <c r="E336" i="1" s="1"/>
  <c r="B340" i="1"/>
  <c r="E337" i="1" s="1"/>
  <c r="B341" i="1"/>
  <c r="E338" i="1" s="1"/>
  <c r="B342" i="1"/>
  <c r="E339" i="1" s="1"/>
  <c r="B343" i="1"/>
  <c r="E340" i="1" s="1"/>
  <c r="B344" i="1"/>
  <c r="E341" i="1" s="1"/>
  <c r="B345" i="1"/>
  <c r="E342" i="1" s="1"/>
  <c r="B346" i="1"/>
  <c r="E343" i="1" s="1"/>
  <c r="B347" i="1"/>
  <c r="E344" i="1" s="1"/>
  <c r="B348" i="1"/>
  <c r="E345" i="1" s="1"/>
  <c r="B349" i="1"/>
  <c r="E346" i="1" s="1"/>
  <c r="B350" i="1"/>
  <c r="E347" i="1" s="1"/>
  <c r="B351" i="1"/>
  <c r="E348" i="1" s="1"/>
  <c r="B352" i="1"/>
  <c r="E349" i="1" s="1"/>
  <c r="B353" i="1"/>
  <c r="E350" i="1" s="1"/>
  <c r="B354" i="1"/>
  <c r="E351" i="1" s="1"/>
  <c r="B355" i="1"/>
  <c r="E352" i="1" s="1"/>
  <c r="B356" i="1"/>
  <c r="E353" i="1" s="1"/>
  <c r="B357" i="1"/>
  <c r="E354" i="1" s="1"/>
  <c r="B358" i="1"/>
  <c r="E355" i="1" s="1"/>
  <c r="B359" i="1"/>
  <c r="E356" i="1" s="1"/>
  <c r="B360" i="1"/>
  <c r="E357" i="1" s="1"/>
  <c r="B361" i="1"/>
  <c r="E358" i="1" s="1"/>
  <c r="B362" i="1"/>
  <c r="E359" i="1" s="1"/>
  <c r="B363" i="1"/>
  <c r="E360" i="1" s="1"/>
  <c r="B364" i="1"/>
  <c r="E361" i="1" s="1"/>
  <c r="B365" i="1"/>
  <c r="E362" i="1" s="1"/>
  <c r="B366" i="1"/>
  <c r="E363" i="1" s="1"/>
  <c r="B367" i="1"/>
  <c r="E364" i="1" s="1"/>
  <c r="B368" i="1"/>
  <c r="E365" i="1" s="1"/>
  <c r="B369" i="1"/>
  <c r="E366" i="1" s="1"/>
  <c r="B370" i="1"/>
  <c r="E367" i="1" s="1"/>
  <c r="B371" i="1"/>
  <c r="E368" i="1" s="1"/>
  <c r="B372" i="1"/>
  <c r="E369" i="1" s="1"/>
  <c r="B373" i="1"/>
  <c r="E370" i="1" s="1"/>
  <c r="B374" i="1"/>
  <c r="E371" i="1" s="1"/>
  <c r="B375" i="1"/>
  <c r="E372" i="1" s="1"/>
  <c r="B376" i="1"/>
  <c r="E373" i="1" s="1"/>
  <c r="B377" i="1"/>
  <c r="E374" i="1" s="1"/>
  <c r="B378" i="1"/>
  <c r="E375" i="1" s="1"/>
  <c r="B379" i="1"/>
  <c r="E376" i="1" s="1"/>
  <c r="B380" i="1"/>
  <c r="E377" i="1" s="1"/>
  <c r="B381" i="1"/>
  <c r="E378" i="1" s="1"/>
  <c r="B382" i="1"/>
  <c r="E379" i="1" s="1"/>
  <c r="B383" i="1"/>
  <c r="E380" i="1" s="1"/>
  <c r="B384" i="1"/>
  <c r="E381" i="1" s="1"/>
  <c r="B385" i="1"/>
  <c r="E382" i="1" s="1"/>
  <c r="B386" i="1"/>
  <c r="E383" i="1" s="1"/>
  <c r="B387" i="1"/>
  <c r="E384" i="1" s="1"/>
  <c r="B388" i="1"/>
  <c r="E385" i="1" s="1"/>
  <c r="B389" i="1"/>
  <c r="E386" i="1" s="1"/>
  <c r="B390" i="1"/>
  <c r="E387" i="1" s="1"/>
  <c r="B391" i="1"/>
  <c r="E388" i="1" s="1"/>
  <c r="B392" i="1"/>
  <c r="E389" i="1" s="1"/>
  <c r="B393" i="1"/>
  <c r="E390" i="1" s="1"/>
  <c r="B394" i="1"/>
  <c r="E391" i="1" s="1"/>
  <c r="B395" i="1"/>
  <c r="E392" i="1" s="1"/>
  <c r="B396" i="1"/>
  <c r="E393" i="1" s="1"/>
  <c r="B397" i="1"/>
  <c r="E394" i="1" s="1"/>
  <c r="B398" i="1"/>
  <c r="E395" i="1" s="1"/>
  <c r="B399" i="1"/>
  <c r="E396" i="1" s="1"/>
  <c r="B400" i="1"/>
  <c r="E397" i="1" s="1"/>
  <c r="B401" i="1"/>
  <c r="E398" i="1" s="1"/>
  <c r="B402" i="1"/>
  <c r="E399" i="1" s="1"/>
  <c r="B403" i="1"/>
  <c r="E400" i="1" s="1"/>
  <c r="B404" i="1"/>
  <c r="E401" i="1" s="1"/>
  <c r="B405" i="1"/>
  <c r="E402" i="1" s="1"/>
  <c r="B406" i="1"/>
  <c r="E403" i="1" s="1"/>
  <c r="B407" i="1"/>
  <c r="E404" i="1" s="1"/>
  <c r="B408" i="1"/>
  <c r="E405" i="1" s="1"/>
  <c r="B409" i="1"/>
  <c r="E406" i="1" s="1"/>
  <c r="B410" i="1"/>
  <c r="E407" i="1" s="1"/>
  <c r="B411" i="1"/>
  <c r="E408" i="1" s="1"/>
  <c r="B412" i="1"/>
  <c r="E409" i="1" s="1"/>
  <c r="B413" i="1"/>
  <c r="E410" i="1" s="1"/>
  <c r="B414" i="1"/>
  <c r="E411" i="1" s="1"/>
  <c r="B415" i="1"/>
  <c r="E412" i="1" s="1"/>
  <c r="B416" i="1"/>
  <c r="E413" i="1" s="1"/>
  <c r="B417" i="1"/>
  <c r="E414" i="1" s="1"/>
  <c r="B418" i="1"/>
  <c r="E415" i="1" s="1"/>
  <c r="B419" i="1"/>
  <c r="E416" i="1" s="1"/>
  <c r="B420" i="1"/>
  <c r="E417" i="1" s="1"/>
  <c r="B421" i="1"/>
  <c r="E418" i="1" s="1"/>
  <c r="B422" i="1"/>
  <c r="E419" i="1" s="1"/>
  <c r="B423" i="1"/>
  <c r="E420" i="1" s="1"/>
  <c r="B424" i="1"/>
  <c r="E421" i="1" s="1"/>
  <c r="B425" i="1"/>
  <c r="E422" i="1" s="1"/>
  <c r="B426" i="1"/>
  <c r="E423" i="1" s="1"/>
  <c r="B427" i="1"/>
  <c r="E424" i="1" s="1"/>
  <c r="B428" i="1"/>
  <c r="E425" i="1" s="1"/>
  <c r="B429" i="1"/>
  <c r="E426" i="1" s="1"/>
  <c r="B430" i="1"/>
  <c r="E427" i="1" s="1"/>
  <c r="B431" i="1"/>
  <c r="E428" i="1" s="1"/>
  <c r="B432" i="1"/>
  <c r="E429" i="1" s="1"/>
  <c r="B433" i="1"/>
  <c r="E430" i="1" s="1"/>
  <c r="B434" i="1"/>
  <c r="E431" i="1" s="1"/>
  <c r="B435" i="1"/>
  <c r="E432" i="1" s="1"/>
  <c r="B436" i="1"/>
  <c r="E433" i="1" s="1"/>
  <c r="B437" i="1"/>
  <c r="E434" i="1" s="1"/>
  <c r="B438" i="1"/>
  <c r="E435" i="1" s="1"/>
  <c r="B439" i="1"/>
  <c r="E436" i="1" s="1"/>
  <c r="B440" i="1"/>
  <c r="E437" i="1" s="1"/>
  <c r="B441" i="1"/>
  <c r="E438" i="1" s="1"/>
  <c r="B442" i="1"/>
  <c r="E439" i="1" s="1"/>
  <c r="B443" i="1"/>
  <c r="E440" i="1" s="1"/>
  <c r="B444" i="1"/>
  <c r="E441" i="1" s="1"/>
  <c r="B445" i="1"/>
  <c r="E442" i="1" s="1"/>
  <c r="B446" i="1"/>
  <c r="E443" i="1" s="1"/>
  <c r="B447" i="1"/>
  <c r="E444" i="1" s="1"/>
  <c r="B448" i="1"/>
  <c r="E445" i="1" s="1"/>
  <c r="B449" i="1"/>
  <c r="E446" i="1" s="1"/>
  <c r="B450" i="1"/>
  <c r="E447" i="1" s="1"/>
  <c r="B451" i="1"/>
  <c r="E448" i="1" s="1"/>
  <c r="B452" i="1"/>
  <c r="E449" i="1" s="1"/>
  <c r="B453" i="1"/>
  <c r="E450" i="1" s="1"/>
  <c r="B454" i="1"/>
  <c r="E451" i="1" s="1"/>
  <c r="B455" i="1"/>
  <c r="E452" i="1" s="1"/>
  <c r="B456" i="1"/>
  <c r="E453" i="1" s="1"/>
  <c r="B457" i="1"/>
  <c r="E454" i="1" s="1"/>
  <c r="B458" i="1"/>
  <c r="E455" i="1" s="1"/>
  <c r="B459" i="1"/>
  <c r="E456" i="1" s="1"/>
  <c r="B460" i="1"/>
  <c r="E457" i="1" s="1"/>
  <c r="B461" i="1"/>
  <c r="E458" i="1" s="1"/>
  <c r="B462" i="1"/>
  <c r="E459" i="1" s="1"/>
  <c r="B463" i="1"/>
  <c r="E460" i="1" s="1"/>
  <c r="B464" i="1"/>
  <c r="E461" i="1" s="1"/>
  <c r="B465" i="1"/>
  <c r="E462" i="1" s="1"/>
  <c r="B466" i="1"/>
  <c r="E463" i="1" s="1"/>
  <c r="B467" i="1"/>
  <c r="E464" i="1" s="1"/>
  <c r="B468" i="1"/>
  <c r="E465" i="1" s="1"/>
  <c r="B469" i="1"/>
  <c r="E466" i="1" s="1"/>
  <c r="B470" i="1"/>
  <c r="E467" i="1" s="1"/>
  <c r="B471" i="1"/>
  <c r="E468" i="1" s="1"/>
  <c r="B472" i="1"/>
  <c r="E469" i="1" s="1"/>
  <c r="B473" i="1"/>
  <c r="E470" i="1" s="1"/>
  <c r="B474" i="1"/>
  <c r="E471" i="1" s="1"/>
  <c r="B475" i="1"/>
  <c r="E472" i="1" s="1"/>
  <c r="B476" i="1"/>
  <c r="E473" i="1" s="1"/>
  <c r="B477" i="1"/>
  <c r="E474" i="1" s="1"/>
  <c r="B478" i="1"/>
  <c r="E475" i="1" s="1"/>
  <c r="B479" i="1"/>
  <c r="E476" i="1" s="1"/>
  <c r="B480" i="1"/>
  <c r="E477" i="1" s="1"/>
  <c r="B481" i="1"/>
  <c r="E478" i="1" s="1"/>
  <c r="B482" i="1"/>
  <c r="E479" i="1" s="1"/>
  <c r="B483" i="1"/>
  <c r="E480" i="1" s="1"/>
  <c r="B484" i="1"/>
  <c r="E481" i="1" s="1"/>
  <c r="B485" i="1"/>
  <c r="E482" i="1" s="1"/>
  <c r="B486" i="1"/>
  <c r="E483" i="1" s="1"/>
  <c r="B487" i="1"/>
  <c r="E484" i="1" s="1"/>
  <c r="B488" i="1"/>
  <c r="E485" i="1" s="1"/>
  <c r="B489" i="1"/>
  <c r="E486" i="1" s="1"/>
  <c r="B490" i="1"/>
  <c r="E487" i="1" s="1"/>
  <c r="B491" i="1"/>
  <c r="E488" i="1" s="1"/>
  <c r="B492" i="1"/>
  <c r="E489" i="1" s="1"/>
  <c r="B493" i="1"/>
  <c r="E490" i="1" s="1"/>
  <c r="B494" i="1"/>
  <c r="E491" i="1" s="1"/>
  <c r="B495" i="1"/>
  <c r="E492" i="1" s="1"/>
  <c r="B496" i="1"/>
  <c r="E493" i="1" s="1"/>
  <c r="B497" i="1"/>
  <c r="E494" i="1" s="1"/>
  <c r="B498" i="1"/>
  <c r="E495" i="1" s="1"/>
  <c r="B499" i="1"/>
  <c r="E496" i="1" s="1"/>
  <c r="B500" i="1"/>
  <c r="E497" i="1" s="1"/>
  <c r="C501" i="1"/>
  <c r="B501" i="1"/>
  <c r="E498" i="1" s="1"/>
  <c r="B502" i="1"/>
  <c r="E499" i="1" s="1"/>
  <c r="B503" i="1"/>
  <c r="E500" i="1" s="1"/>
  <c r="C504" i="1"/>
  <c r="B504" i="1"/>
  <c r="E501" i="1" s="1"/>
  <c r="B505" i="1"/>
  <c r="E502" i="1" s="1"/>
  <c r="B506" i="1"/>
  <c r="E503" i="1" s="1"/>
  <c r="C507" i="1"/>
  <c r="B507" i="1"/>
  <c r="E504" i="1" s="1"/>
  <c r="B508" i="1"/>
  <c r="E505" i="1" s="1"/>
  <c r="B509" i="1"/>
  <c r="E506" i="1" s="1"/>
  <c r="C510" i="1"/>
  <c r="B510" i="1"/>
  <c r="E507" i="1" s="1"/>
  <c r="B511" i="1"/>
  <c r="E508" i="1" s="1"/>
  <c r="B512" i="1"/>
  <c r="E509" i="1" s="1"/>
  <c r="C513" i="1"/>
  <c r="B513" i="1"/>
  <c r="E510" i="1" s="1"/>
  <c r="B514" i="1"/>
  <c r="E511" i="1" s="1"/>
  <c r="B515" i="1"/>
  <c r="E512" i="1" s="1"/>
  <c r="C516" i="1"/>
  <c r="B516" i="1"/>
  <c r="E513" i="1" s="1"/>
  <c r="B517" i="1"/>
  <c r="E514" i="1" s="1"/>
  <c r="B518" i="1"/>
  <c r="E515" i="1" s="1"/>
  <c r="C519" i="1"/>
  <c r="B519" i="1"/>
  <c r="E516" i="1" s="1"/>
  <c r="B520" i="1"/>
  <c r="E517" i="1" s="1"/>
  <c r="B521" i="1"/>
  <c r="E518" i="1" s="1"/>
  <c r="C522" i="1"/>
  <c r="B522" i="1"/>
  <c r="E519" i="1" s="1"/>
  <c r="B523" i="1"/>
  <c r="E520" i="1" s="1"/>
  <c r="B524" i="1"/>
  <c r="E521" i="1" s="1"/>
  <c r="C525" i="1"/>
  <c r="B525" i="1"/>
  <c r="E522" i="1" s="1"/>
  <c r="B526" i="1"/>
  <c r="E523" i="1" s="1"/>
  <c r="B527" i="1"/>
  <c r="E524" i="1" s="1"/>
  <c r="C528" i="1"/>
  <c r="B528" i="1"/>
  <c r="E525" i="1" s="1"/>
  <c r="B529" i="1"/>
  <c r="E526" i="1" s="1"/>
  <c r="B530" i="1"/>
  <c r="E527" i="1" s="1"/>
  <c r="C531" i="1"/>
  <c r="B531" i="1"/>
  <c r="E528" i="1" s="1"/>
  <c r="B532" i="1"/>
  <c r="E529" i="1" s="1"/>
  <c r="B533" i="1"/>
  <c r="E530" i="1" s="1"/>
  <c r="C534" i="1"/>
  <c r="B534" i="1"/>
  <c r="E531" i="1" s="1"/>
  <c r="B535" i="1"/>
  <c r="E532" i="1" s="1"/>
  <c r="B536" i="1"/>
  <c r="E533" i="1" s="1"/>
  <c r="C537" i="1"/>
  <c r="B537" i="1"/>
  <c r="E534" i="1" s="1"/>
  <c r="B538" i="1"/>
  <c r="E535" i="1" s="1"/>
  <c r="B539" i="1"/>
  <c r="E536" i="1" s="1"/>
  <c r="C540" i="1"/>
  <c r="B540" i="1"/>
  <c r="E537" i="1" s="1"/>
  <c r="B541" i="1"/>
  <c r="E538" i="1" s="1"/>
  <c r="B542" i="1"/>
  <c r="E539" i="1" s="1"/>
  <c r="C543" i="1"/>
  <c r="B543" i="1"/>
  <c r="E540" i="1" s="1"/>
  <c r="B544" i="1"/>
  <c r="E541" i="1" s="1"/>
  <c r="B545" i="1"/>
  <c r="E542" i="1" s="1"/>
  <c r="C546" i="1"/>
  <c r="B546" i="1"/>
  <c r="E543" i="1" s="1"/>
  <c r="B547" i="1"/>
  <c r="E544" i="1" s="1"/>
  <c r="B548" i="1"/>
  <c r="E545" i="1" s="1"/>
  <c r="C549" i="1"/>
  <c r="B549" i="1"/>
  <c r="E546" i="1" s="1"/>
  <c r="B550" i="1"/>
  <c r="E547" i="1" s="1"/>
  <c r="B551" i="1"/>
  <c r="E548" i="1" s="1"/>
  <c r="C552" i="1"/>
  <c r="B552" i="1"/>
  <c r="E549" i="1" s="1"/>
  <c r="B553" i="1"/>
  <c r="E550" i="1" s="1"/>
  <c r="B554" i="1"/>
  <c r="E551" i="1" s="1"/>
  <c r="C555" i="1"/>
  <c r="B555" i="1"/>
  <c r="E552" i="1" s="1"/>
  <c r="B556" i="1"/>
  <c r="E553" i="1" s="1"/>
  <c r="B557" i="1"/>
  <c r="E554" i="1" s="1"/>
  <c r="C558" i="1"/>
  <c r="B558" i="1"/>
  <c r="E555" i="1" s="1"/>
  <c r="B559" i="1"/>
  <c r="E556" i="1" s="1"/>
  <c r="B560" i="1"/>
  <c r="E557" i="1" s="1"/>
  <c r="C561" i="1"/>
  <c r="B561" i="1"/>
  <c r="E558" i="1" s="1"/>
  <c r="B562" i="1"/>
  <c r="E559" i="1" s="1"/>
  <c r="B563" i="1"/>
  <c r="E560" i="1" s="1"/>
  <c r="C564" i="1"/>
  <c r="B564" i="1"/>
  <c r="B565" i="1"/>
  <c r="B566" i="1"/>
  <c r="B7" i="1"/>
  <c r="B8" i="1"/>
  <c r="B6" i="1"/>
  <c r="H8" i="12"/>
  <c r="U3" i="1"/>
  <c r="U4" i="1"/>
  <c r="U5" i="1"/>
  <c r="D6" i="1"/>
  <c r="U6" i="1"/>
  <c r="U7" i="1"/>
  <c r="U8" i="1"/>
  <c r="D12" i="1"/>
  <c r="U12" i="1"/>
  <c r="U13" i="1"/>
  <c r="U14" i="1"/>
  <c r="D15" i="1"/>
  <c r="U15" i="1"/>
  <c r="U16" i="1"/>
  <c r="U17" i="1"/>
  <c r="U18" i="1"/>
  <c r="U19" i="1"/>
  <c r="U20" i="1"/>
  <c r="D21" i="1"/>
  <c r="U21" i="1"/>
  <c r="U22" i="1"/>
  <c r="U23" i="1"/>
  <c r="D27" i="1"/>
  <c r="U27" i="1"/>
  <c r="U28" i="1"/>
  <c r="U29" i="1"/>
  <c r="D30" i="1"/>
  <c r="U30" i="1"/>
  <c r="U31" i="1"/>
  <c r="U32" i="1"/>
  <c r="D33" i="1"/>
  <c r="U33" i="1"/>
  <c r="U34" i="1"/>
  <c r="U35" i="1"/>
  <c r="D36" i="1"/>
  <c r="U36" i="1"/>
  <c r="U37" i="1"/>
  <c r="U38" i="1"/>
  <c r="D39" i="1"/>
  <c r="U41" i="1"/>
  <c r="D42" i="1"/>
  <c r="U42" i="1"/>
  <c r="U43" i="1"/>
  <c r="U44" i="1"/>
  <c r="D45" i="1"/>
  <c r="U45" i="1"/>
  <c r="U46" i="1"/>
  <c r="U47" i="1"/>
  <c r="D48" i="1"/>
  <c r="Q48" i="1"/>
  <c r="U48" i="1"/>
  <c r="U49" i="1"/>
  <c r="U50" i="1"/>
  <c r="D51" i="1"/>
  <c r="U51" i="1"/>
  <c r="U52" i="1"/>
  <c r="U53" i="1"/>
  <c r="D54" i="1"/>
  <c r="U54" i="1"/>
  <c r="U55" i="1"/>
  <c r="U56" i="1"/>
  <c r="D57" i="1"/>
  <c r="U57" i="1"/>
  <c r="U58" i="1"/>
  <c r="U59" i="1"/>
  <c r="D60" i="1"/>
  <c r="U60" i="1"/>
  <c r="U61" i="1"/>
  <c r="U62" i="1"/>
  <c r="D63" i="1"/>
  <c r="U63" i="1"/>
  <c r="U64" i="1"/>
  <c r="U65" i="1"/>
  <c r="D66" i="1"/>
  <c r="U66" i="1"/>
  <c r="U67" i="1"/>
  <c r="U68" i="1"/>
  <c r="D69" i="1"/>
  <c r="U69" i="1"/>
  <c r="U70" i="1"/>
  <c r="U71" i="1"/>
  <c r="D72" i="1"/>
  <c r="U72" i="1"/>
  <c r="U73" i="1"/>
  <c r="U74" i="1"/>
  <c r="D75" i="1"/>
  <c r="U75" i="1"/>
  <c r="U76" i="1"/>
  <c r="U77" i="1"/>
  <c r="D78" i="1"/>
  <c r="U78" i="1"/>
  <c r="U79" i="1"/>
  <c r="U80" i="1"/>
  <c r="D81" i="1"/>
  <c r="U81" i="1"/>
  <c r="U82" i="1"/>
  <c r="U83" i="1"/>
  <c r="D84" i="1"/>
  <c r="U84" i="1"/>
  <c r="U85" i="1"/>
  <c r="U86" i="1"/>
  <c r="D87" i="1"/>
  <c r="U87" i="1"/>
  <c r="U88" i="1"/>
  <c r="U89" i="1"/>
  <c r="D90" i="1"/>
  <c r="U90" i="1"/>
  <c r="U91" i="1"/>
  <c r="U92" i="1"/>
  <c r="D93" i="1"/>
  <c r="U93" i="1"/>
  <c r="U94" i="1"/>
  <c r="U95" i="1"/>
  <c r="D96" i="1"/>
  <c r="U96" i="1"/>
  <c r="U97" i="1"/>
  <c r="U98" i="1"/>
  <c r="D99" i="1"/>
  <c r="U99" i="1"/>
  <c r="U100" i="1"/>
  <c r="U101" i="1"/>
  <c r="D102" i="1"/>
  <c r="U102" i="1"/>
  <c r="U103" i="1"/>
  <c r="U104" i="1"/>
  <c r="D105" i="1"/>
  <c r="U105" i="1"/>
  <c r="U106" i="1"/>
  <c r="U107" i="1"/>
  <c r="D108" i="1"/>
  <c r="U108" i="1"/>
  <c r="U109" i="1"/>
  <c r="U110" i="1"/>
  <c r="D111" i="1"/>
  <c r="U111" i="1"/>
  <c r="U112" i="1"/>
  <c r="U113" i="1"/>
  <c r="D114" i="1"/>
  <c r="U114" i="1"/>
  <c r="U115" i="1"/>
  <c r="U116" i="1"/>
  <c r="D117" i="1"/>
  <c r="U117" i="1"/>
  <c r="U118" i="1"/>
  <c r="U119" i="1"/>
  <c r="D120" i="1"/>
  <c r="U120" i="1"/>
  <c r="U121" i="1"/>
  <c r="U122" i="1"/>
  <c r="D123" i="1"/>
  <c r="U123" i="1"/>
  <c r="U124" i="1"/>
  <c r="U125" i="1"/>
  <c r="D126" i="1"/>
  <c r="U126" i="1"/>
  <c r="U127" i="1"/>
  <c r="U128" i="1"/>
  <c r="D129" i="1"/>
  <c r="U129" i="1"/>
  <c r="U130" i="1"/>
  <c r="U131" i="1"/>
  <c r="D132" i="1"/>
  <c r="U132" i="1"/>
  <c r="U133" i="1"/>
  <c r="U134" i="1"/>
  <c r="D135" i="1"/>
  <c r="U135" i="1"/>
  <c r="U136" i="1"/>
  <c r="U137" i="1"/>
  <c r="D138" i="1"/>
  <c r="U138" i="1"/>
  <c r="U139" i="1"/>
  <c r="U140" i="1"/>
  <c r="D141" i="1"/>
  <c r="U141" i="1"/>
  <c r="U142" i="1"/>
  <c r="U143" i="1"/>
  <c r="D144" i="1"/>
  <c r="U144" i="1"/>
  <c r="U145" i="1"/>
  <c r="U146" i="1"/>
  <c r="D147" i="1"/>
  <c r="U147" i="1"/>
  <c r="U148" i="1"/>
  <c r="U149" i="1"/>
  <c r="D150" i="1"/>
  <c r="U150" i="1"/>
  <c r="U151" i="1"/>
  <c r="U152" i="1"/>
  <c r="D153" i="1"/>
  <c r="U153" i="1"/>
  <c r="U154" i="1"/>
  <c r="U155" i="1"/>
  <c r="U156" i="1"/>
  <c r="U157" i="1"/>
  <c r="U158" i="1"/>
  <c r="D159" i="1"/>
  <c r="U159" i="1"/>
  <c r="U160" i="1"/>
  <c r="U161" i="1"/>
  <c r="D162" i="1"/>
  <c r="U162" i="1"/>
  <c r="U163" i="1"/>
  <c r="U164" i="1"/>
  <c r="D165" i="1"/>
  <c r="U165" i="1"/>
  <c r="U166" i="1"/>
  <c r="U167" i="1"/>
  <c r="D168" i="1"/>
  <c r="U168" i="1"/>
  <c r="U169" i="1"/>
  <c r="U170" i="1"/>
  <c r="D171" i="1"/>
  <c r="U171" i="1"/>
  <c r="U172" i="1"/>
  <c r="U173" i="1"/>
  <c r="D174" i="1"/>
  <c r="U174" i="1"/>
  <c r="U175" i="1"/>
  <c r="U176" i="1"/>
  <c r="D177" i="1"/>
  <c r="U177" i="1"/>
  <c r="U178" i="1"/>
  <c r="U179" i="1"/>
  <c r="D180" i="1"/>
  <c r="U180" i="1"/>
  <c r="U181" i="1"/>
  <c r="U182" i="1"/>
  <c r="D183" i="1"/>
  <c r="U183" i="1"/>
  <c r="U184" i="1"/>
  <c r="U185" i="1"/>
  <c r="D186" i="1"/>
  <c r="U186" i="1"/>
  <c r="U187" i="1"/>
  <c r="U188" i="1"/>
  <c r="D189" i="1"/>
  <c r="U189" i="1"/>
  <c r="U190" i="1"/>
  <c r="U191" i="1"/>
  <c r="D192" i="1"/>
  <c r="U192" i="1"/>
  <c r="U193" i="1"/>
  <c r="U194" i="1"/>
  <c r="D195" i="1"/>
  <c r="U195" i="1"/>
  <c r="U196" i="1"/>
  <c r="U197" i="1"/>
  <c r="D198" i="1"/>
  <c r="U198" i="1"/>
  <c r="U199" i="1"/>
  <c r="U200" i="1"/>
  <c r="D201" i="1"/>
  <c r="U201" i="1"/>
  <c r="U202" i="1"/>
  <c r="U203" i="1"/>
  <c r="D204" i="1"/>
  <c r="U204" i="1"/>
  <c r="U205" i="1"/>
  <c r="U206" i="1"/>
  <c r="D207" i="1"/>
  <c r="U207" i="1"/>
  <c r="U208" i="1"/>
  <c r="U209" i="1"/>
  <c r="D210" i="1"/>
  <c r="U210" i="1"/>
  <c r="U211" i="1"/>
  <c r="U212" i="1"/>
  <c r="D213" i="1"/>
  <c r="U213" i="1"/>
  <c r="U214" i="1"/>
  <c r="U215" i="1"/>
  <c r="D216" i="1"/>
  <c r="U216" i="1"/>
  <c r="U217" i="1"/>
  <c r="U218" i="1"/>
  <c r="D219" i="1"/>
  <c r="U219" i="1"/>
  <c r="U220" i="1"/>
  <c r="U221" i="1"/>
  <c r="D222" i="1"/>
  <c r="U222" i="1"/>
  <c r="U223" i="1"/>
  <c r="U224" i="1"/>
  <c r="D225" i="1"/>
  <c r="U225" i="1"/>
  <c r="U226" i="1"/>
  <c r="U227" i="1"/>
  <c r="D228" i="1"/>
  <c r="U228" i="1"/>
  <c r="U229" i="1"/>
  <c r="U230" i="1"/>
  <c r="D231" i="1"/>
  <c r="U231" i="1"/>
  <c r="U232" i="1"/>
  <c r="U233" i="1"/>
  <c r="D234" i="1"/>
  <c r="U234" i="1"/>
  <c r="U235" i="1"/>
  <c r="U236" i="1"/>
  <c r="D237" i="1"/>
  <c r="U237" i="1"/>
  <c r="U238" i="1"/>
  <c r="U239" i="1"/>
  <c r="D240" i="1"/>
  <c r="U240" i="1"/>
  <c r="U241" i="1"/>
  <c r="U242" i="1"/>
  <c r="D243" i="1"/>
  <c r="U243" i="1"/>
  <c r="U244" i="1"/>
  <c r="U245" i="1"/>
  <c r="D246" i="1"/>
  <c r="U246" i="1"/>
  <c r="U247" i="1"/>
  <c r="U248" i="1"/>
  <c r="D249" i="1"/>
  <c r="U249" i="1"/>
  <c r="U250" i="1"/>
  <c r="U251" i="1"/>
  <c r="D252" i="1"/>
  <c r="U252" i="1"/>
  <c r="U253" i="1"/>
  <c r="U254" i="1"/>
  <c r="D255" i="1"/>
  <c r="U255" i="1"/>
  <c r="U256" i="1"/>
  <c r="U257" i="1"/>
  <c r="D258" i="1"/>
  <c r="U258" i="1"/>
  <c r="U259" i="1"/>
  <c r="U260" i="1"/>
  <c r="D261" i="1"/>
  <c r="U261" i="1"/>
  <c r="U262" i="1"/>
  <c r="U263" i="1"/>
  <c r="D264" i="1"/>
  <c r="U264" i="1"/>
  <c r="U265" i="1"/>
  <c r="U266" i="1"/>
  <c r="D267" i="1"/>
  <c r="U267" i="1"/>
  <c r="U268" i="1"/>
  <c r="U269" i="1"/>
  <c r="D270" i="1"/>
  <c r="U270" i="1"/>
  <c r="U271" i="1"/>
  <c r="U272" i="1"/>
  <c r="D273" i="1"/>
  <c r="U273" i="1"/>
  <c r="U274" i="1"/>
  <c r="U275" i="1"/>
  <c r="D276" i="1"/>
  <c r="U276" i="1"/>
  <c r="U277" i="1"/>
  <c r="U278" i="1"/>
  <c r="D279" i="1"/>
  <c r="U279" i="1"/>
  <c r="U280" i="1"/>
  <c r="U281" i="1"/>
  <c r="D282" i="1"/>
  <c r="U282" i="1"/>
  <c r="U283" i="1"/>
  <c r="U284" i="1"/>
  <c r="D285" i="1"/>
  <c r="U285" i="1"/>
  <c r="U286" i="1"/>
  <c r="U287" i="1"/>
  <c r="D288" i="1"/>
  <c r="U288" i="1"/>
  <c r="U289" i="1"/>
  <c r="U290" i="1"/>
  <c r="D291" i="1"/>
  <c r="U291" i="1"/>
  <c r="U292" i="1"/>
  <c r="U293" i="1"/>
  <c r="D294" i="1"/>
  <c r="U294" i="1"/>
  <c r="U295" i="1"/>
  <c r="U296" i="1"/>
  <c r="D297" i="1"/>
  <c r="U297" i="1"/>
  <c r="U298" i="1"/>
  <c r="U299" i="1"/>
  <c r="D300" i="1"/>
  <c r="U300" i="1"/>
  <c r="U301" i="1"/>
  <c r="U302" i="1"/>
  <c r="D303" i="1"/>
  <c r="U303" i="1"/>
  <c r="U304" i="1"/>
  <c r="U305" i="1"/>
  <c r="D306" i="1"/>
  <c r="U306" i="1"/>
  <c r="U307" i="1"/>
  <c r="U308" i="1"/>
  <c r="D309" i="1"/>
  <c r="U309" i="1"/>
  <c r="U310" i="1"/>
  <c r="U311" i="1"/>
  <c r="D312" i="1"/>
  <c r="U312" i="1"/>
  <c r="U313" i="1"/>
  <c r="U314" i="1"/>
  <c r="D315" i="1"/>
  <c r="U315" i="1"/>
  <c r="U316" i="1"/>
  <c r="U317" i="1"/>
  <c r="D318" i="1"/>
  <c r="U318" i="1"/>
  <c r="U319" i="1"/>
  <c r="U320" i="1"/>
  <c r="D321" i="1"/>
  <c r="U321" i="1"/>
  <c r="U322" i="1"/>
  <c r="U323" i="1"/>
  <c r="D324" i="1"/>
  <c r="U324" i="1"/>
  <c r="U325" i="1"/>
  <c r="U326" i="1"/>
  <c r="D327" i="1"/>
  <c r="U327" i="1"/>
  <c r="U328" i="1"/>
  <c r="U329" i="1"/>
  <c r="D330" i="1"/>
  <c r="U330" i="1"/>
  <c r="U331" i="1"/>
  <c r="U332" i="1"/>
  <c r="D333" i="1"/>
  <c r="U333" i="1"/>
  <c r="U334" i="1"/>
  <c r="U335" i="1"/>
  <c r="D336" i="1"/>
  <c r="U336" i="1"/>
  <c r="U337" i="1"/>
  <c r="U338" i="1"/>
  <c r="D339" i="1"/>
  <c r="U339" i="1"/>
  <c r="U340" i="1"/>
  <c r="U341" i="1"/>
  <c r="D342" i="1"/>
  <c r="U342" i="1"/>
  <c r="U343" i="1"/>
  <c r="U344" i="1"/>
  <c r="D345" i="1"/>
  <c r="U345" i="1"/>
  <c r="U346" i="1"/>
  <c r="U347" i="1"/>
  <c r="D348" i="1"/>
  <c r="U348" i="1"/>
  <c r="U349" i="1"/>
  <c r="U350" i="1"/>
  <c r="D351" i="1"/>
  <c r="U351" i="1"/>
  <c r="U352" i="1"/>
  <c r="U353" i="1"/>
  <c r="D354" i="1"/>
  <c r="U354" i="1"/>
  <c r="U355" i="1"/>
  <c r="U356" i="1"/>
  <c r="D357" i="1"/>
  <c r="U357" i="1"/>
  <c r="U358" i="1"/>
  <c r="U359" i="1"/>
  <c r="D360" i="1"/>
  <c r="U360" i="1"/>
  <c r="U361" i="1"/>
  <c r="U362" i="1"/>
  <c r="D363" i="1"/>
  <c r="U363" i="1"/>
  <c r="U364" i="1"/>
  <c r="U365" i="1"/>
  <c r="D366" i="1"/>
  <c r="U366" i="1"/>
  <c r="U367" i="1"/>
  <c r="U368" i="1"/>
  <c r="D369" i="1"/>
  <c r="U369" i="1"/>
  <c r="U370" i="1"/>
  <c r="U371" i="1"/>
  <c r="D372" i="1"/>
  <c r="U372" i="1"/>
  <c r="U373" i="1"/>
  <c r="U374" i="1"/>
  <c r="D375" i="1"/>
  <c r="U375" i="1"/>
  <c r="U376" i="1"/>
  <c r="U377" i="1"/>
  <c r="D378" i="1"/>
  <c r="U378" i="1"/>
  <c r="U379" i="1"/>
  <c r="U380" i="1"/>
  <c r="D381" i="1"/>
  <c r="U381" i="1"/>
  <c r="U382" i="1"/>
  <c r="U383" i="1"/>
  <c r="D384" i="1"/>
  <c r="U384" i="1"/>
  <c r="U385" i="1"/>
  <c r="U386" i="1"/>
  <c r="D387" i="1"/>
  <c r="U387" i="1"/>
  <c r="U388" i="1"/>
  <c r="U389" i="1"/>
  <c r="D390" i="1"/>
  <c r="U390" i="1"/>
  <c r="U391" i="1"/>
  <c r="U392" i="1"/>
  <c r="D393" i="1"/>
  <c r="U393" i="1"/>
  <c r="U394" i="1"/>
  <c r="U395" i="1"/>
  <c r="D396" i="1"/>
  <c r="U396" i="1"/>
  <c r="U397" i="1"/>
  <c r="U398" i="1"/>
  <c r="D399" i="1"/>
  <c r="U399" i="1"/>
  <c r="U400" i="1"/>
  <c r="U401" i="1"/>
  <c r="D402" i="1"/>
  <c r="U402" i="1"/>
  <c r="U403" i="1"/>
  <c r="U404" i="1"/>
  <c r="D405" i="1"/>
  <c r="U405" i="1"/>
  <c r="U406" i="1"/>
  <c r="U407" i="1"/>
  <c r="D408" i="1"/>
  <c r="U408" i="1"/>
  <c r="U409" i="1"/>
  <c r="U410" i="1"/>
  <c r="D411" i="1"/>
  <c r="U411" i="1"/>
  <c r="U412" i="1"/>
  <c r="U413" i="1"/>
  <c r="D414" i="1"/>
  <c r="U414" i="1"/>
  <c r="U415" i="1"/>
  <c r="U416" i="1"/>
  <c r="D417" i="1"/>
  <c r="U417" i="1"/>
  <c r="U418" i="1"/>
  <c r="U419" i="1"/>
  <c r="D420" i="1"/>
  <c r="U420" i="1"/>
  <c r="U421" i="1"/>
  <c r="U422" i="1"/>
  <c r="D423" i="1"/>
  <c r="U423" i="1"/>
  <c r="U424" i="1"/>
  <c r="U425" i="1"/>
  <c r="D426" i="1"/>
  <c r="U426" i="1"/>
  <c r="U427" i="1"/>
  <c r="U428" i="1"/>
  <c r="D429" i="1"/>
  <c r="U429" i="1"/>
  <c r="U430" i="1"/>
  <c r="U431" i="1"/>
  <c r="D432" i="1"/>
  <c r="U432" i="1"/>
  <c r="U433" i="1"/>
  <c r="U434" i="1"/>
  <c r="D435" i="1"/>
  <c r="U435" i="1"/>
  <c r="U436" i="1"/>
  <c r="U437" i="1"/>
  <c r="D438" i="1"/>
  <c r="U438" i="1"/>
  <c r="U439" i="1"/>
  <c r="U440" i="1"/>
  <c r="D441" i="1"/>
  <c r="U441" i="1"/>
  <c r="U442" i="1"/>
  <c r="U443" i="1"/>
  <c r="D444" i="1"/>
  <c r="U444" i="1"/>
  <c r="U445" i="1"/>
  <c r="U446" i="1"/>
  <c r="D447" i="1"/>
  <c r="U447" i="1"/>
  <c r="U448" i="1"/>
  <c r="U449" i="1"/>
  <c r="D450" i="1"/>
  <c r="U450" i="1"/>
  <c r="U451" i="1"/>
  <c r="U452" i="1"/>
  <c r="D453" i="1"/>
  <c r="U453" i="1"/>
  <c r="U454" i="1"/>
  <c r="U455" i="1"/>
  <c r="D456" i="1"/>
  <c r="U456" i="1"/>
  <c r="U457" i="1"/>
  <c r="U458" i="1"/>
  <c r="D459" i="1"/>
  <c r="U459" i="1"/>
  <c r="U460" i="1"/>
  <c r="U461" i="1"/>
  <c r="D462" i="1"/>
  <c r="U462" i="1"/>
  <c r="U463" i="1"/>
  <c r="U464" i="1"/>
  <c r="D465" i="1"/>
  <c r="U465" i="1"/>
  <c r="U466" i="1"/>
  <c r="U467" i="1"/>
  <c r="D468" i="1"/>
  <c r="U468" i="1"/>
  <c r="U469" i="1"/>
  <c r="U470" i="1"/>
  <c r="D471" i="1"/>
  <c r="U471" i="1"/>
  <c r="U472" i="1"/>
  <c r="U473" i="1"/>
  <c r="D474" i="1"/>
  <c r="U474" i="1"/>
  <c r="U475" i="1"/>
  <c r="U476" i="1"/>
  <c r="D477" i="1"/>
  <c r="U477" i="1"/>
  <c r="U478" i="1"/>
  <c r="U479" i="1"/>
  <c r="D480" i="1"/>
  <c r="U480" i="1"/>
  <c r="U481" i="1"/>
  <c r="U482" i="1"/>
  <c r="D483" i="1"/>
  <c r="U483" i="1"/>
  <c r="U484" i="1"/>
  <c r="U485" i="1"/>
  <c r="D486" i="1"/>
  <c r="U486" i="1"/>
  <c r="U487" i="1"/>
  <c r="U488" i="1"/>
  <c r="D489" i="1"/>
  <c r="U489" i="1"/>
  <c r="U490" i="1"/>
  <c r="U491" i="1"/>
  <c r="D492" i="1"/>
  <c r="U492" i="1"/>
  <c r="U493" i="1"/>
  <c r="U494" i="1"/>
  <c r="D495" i="1"/>
  <c r="U495" i="1"/>
  <c r="U496" i="1"/>
  <c r="U497" i="1"/>
  <c r="D498" i="1"/>
  <c r="U498" i="1"/>
  <c r="U499" i="1"/>
  <c r="U500" i="1"/>
  <c r="D501" i="1"/>
  <c r="U501" i="1"/>
  <c r="U502" i="1"/>
  <c r="U503" i="1"/>
  <c r="D504" i="1"/>
  <c r="U504" i="1"/>
  <c r="U505" i="1"/>
  <c r="U506" i="1"/>
  <c r="D507" i="1"/>
  <c r="U507" i="1"/>
  <c r="U508" i="1"/>
  <c r="U509" i="1"/>
  <c r="D510" i="1"/>
  <c r="U510" i="1"/>
  <c r="U511" i="1"/>
  <c r="U512" i="1"/>
  <c r="D513" i="1"/>
  <c r="U513" i="1"/>
  <c r="U514" i="1"/>
  <c r="U515" i="1"/>
  <c r="D516" i="1"/>
  <c r="U516" i="1"/>
  <c r="U517" i="1"/>
  <c r="U518" i="1"/>
  <c r="D519" i="1"/>
  <c r="U519" i="1"/>
  <c r="U520" i="1"/>
  <c r="U521" i="1"/>
  <c r="D522" i="1"/>
  <c r="U522" i="1"/>
  <c r="U523" i="1"/>
  <c r="U524" i="1"/>
  <c r="D525" i="1"/>
  <c r="U525" i="1"/>
  <c r="U526" i="1"/>
  <c r="U527" i="1"/>
  <c r="D528" i="1"/>
  <c r="U528" i="1"/>
  <c r="U529" i="1"/>
  <c r="U530" i="1"/>
  <c r="D531" i="1"/>
  <c r="U531" i="1"/>
  <c r="U532" i="1"/>
  <c r="U533" i="1"/>
  <c r="D534" i="1"/>
  <c r="U534" i="1"/>
  <c r="U535" i="1"/>
  <c r="U536" i="1"/>
  <c r="D537" i="1"/>
  <c r="U537" i="1"/>
  <c r="U538" i="1"/>
  <c r="U539" i="1"/>
  <c r="D540" i="1"/>
  <c r="U540" i="1"/>
  <c r="U541" i="1"/>
  <c r="U542" i="1"/>
  <c r="D543" i="1"/>
  <c r="U543" i="1"/>
  <c r="U544" i="1"/>
  <c r="U545" i="1"/>
  <c r="D546" i="1"/>
  <c r="U546" i="1"/>
  <c r="U547" i="1"/>
  <c r="U548" i="1"/>
  <c r="D549" i="1"/>
  <c r="U549" i="1"/>
  <c r="U550" i="1"/>
  <c r="U551" i="1"/>
  <c r="D552" i="1"/>
  <c r="U552" i="1"/>
  <c r="U553" i="1"/>
  <c r="U554" i="1"/>
  <c r="D555" i="1"/>
  <c r="U555" i="1"/>
  <c r="U556" i="1"/>
  <c r="U557" i="1"/>
  <c r="D558" i="1"/>
  <c r="U558" i="1"/>
  <c r="U559" i="1"/>
  <c r="U560" i="1"/>
  <c r="D561" i="1"/>
  <c r="U561" i="1"/>
  <c r="U562" i="1"/>
  <c r="U563" i="1"/>
  <c r="D564" i="1"/>
  <c r="U564" i="1"/>
  <c r="U565" i="1"/>
  <c r="U566" i="1"/>
  <c r="D9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D24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P22" i="12"/>
  <c r="L22" i="12"/>
  <c r="X11" i="12"/>
  <c r="T11" i="12"/>
  <c r="P11" i="12"/>
  <c r="L11" i="12"/>
  <c r="C7" i="12"/>
  <c r="H11" i="12"/>
  <c r="I1" i="11"/>
  <c r="H1" i="11"/>
  <c r="G1" i="11"/>
  <c r="F1" i="11"/>
  <c r="E1" i="11"/>
  <c r="D1" i="11"/>
  <c r="C1" i="11"/>
  <c r="B1" i="11"/>
  <c r="Q28" i="11"/>
  <c r="R28" i="11"/>
  <c r="S28" i="11"/>
  <c r="T28" i="11"/>
  <c r="U28" i="11"/>
  <c r="W28" i="11"/>
  <c r="X28" i="11"/>
  <c r="Y28" i="11"/>
  <c r="Z28" i="11"/>
  <c r="Q29" i="11"/>
  <c r="R29" i="11"/>
  <c r="S29" i="11"/>
  <c r="T29" i="11"/>
  <c r="U29" i="11"/>
  <c r="W29" i="11"/>
  <c r="X29" i="11"/>
  <c r="Y29" i="11"/>
  <c r="Z29" i="11"/>
  <c r="Q30" i="11"/>
  <c r="R30" i="11"/>
  <c r="S30" i="11"/>
  <c r="T30" i="11"/>
  <c r="U30" i="11"/>
  <c r="W30" i="11"/>
  <c r="X30" i="11"/>
  <c r="Y30" i="11"/>
  <c r="Z30" i="11"/>
  <c r="Q31" i="11"/>
  <c r="R31" i="11"/>
  <c r="S31" i="11"/>
  <c r="T31" i="11"/>
  <c r="U31" i="11"/>
  <c r="W31" i="11"/>
  <c r="X31" i="11"/>
  <c r="Y31" i="11"/>
  <c r="Z31" i="11"/>
  <c r="R27" i="11"/>
  <c r="S27" i="11"/>
  <c r="T27" i="11"/>
  <c r="U27" i="11"/>
  <c r="W27" i="11"/>
  <c r="X27" i="11"/>
  <c r="Y27" i="11"/>
  <c r="Z27" i="11"/>
  <c r="Q27" i="11"/>
  <c r="Z23" i="11"/>
  <c r="F23" i="11" a="1"/>
  <c r="F23" i="11"/>
  <c r="U23" i="11"/>
  <c r="Z22" i="11"/>
  <c r="F22" i="11" a="1"/>
  <c r="F22" i="11"/>
  <c r="U22" i="11"/>
  <c r="Z21" i="11"/>
  <c r="F21" i="11" a="1"/>
  <c r="F21" i="11"/>
  <c r="U21" i="11"/>
  <c r="Z20" i="11"/>
  <c r="F20" i="11" a="1"/>
  <c r="F20" i="11"/>
  <c r="U20" i="11"/>
  <c r="Z19" i="11"/>
  <c r="F19" i="11" a="1"/>
  <c r="F19" i="11"/>
  <c r="U19" i="11"/>
  <c r="Z15" i="11"/>
  <c r="F15" i="11" a="1"/>
  <c r="F15" i="11"/>
  <c r="U15" i="11"/>
  <c r="Z14" i="11"/>
  <c r="F14" i="11" a="1"/>
  <c r="F14" i="11"/>
  <c r="U14" i="11"/>
  <c r="Z13" i="11"/>
  <c r="F13" i="11" a="1"/>
  <c r="F13" i="11"/>
  <c r="U13" i="11"/>
  <c r="Z12" i="11"/>
  <c r="F12" i="11" a="1"/>
  <c r="F12" i="11"/>
  <c r="U12" i="11"/>
  <c r="Z11" i="11"/>
  <c r="F11" i="11" a="1"/>
  <c r="F11" i="11"/>
  <c r="U11" i="11"/>
  <c r="F4" i="11" a="1"/>
  <c r="F4" i="11"/>
  <c r="U4" i="11"/>
  <c r="Z4" i="11"/>
  <c r="F5" i="11" a="1"/>
  <c r="F5" i="11"/>
  <c r="U5" i="11"/>
  <c r="Z5" i="11"/>
  <c r="F6" i="11" a="1"/>
  <c r="F6" i="11"/>
  <c r="U6" i="11"/>
  <c r="Z6" i="11"/>
  <c r="F7" i="11" a="1"/>
  <c r="F7" i="11"/>
  <c r="U7" i="11"/>
  <c r="Z7" i="11"/>
  <c r="F3" i="11" a="1"/>
  <c r="F3" i="11"/>
  <c r="U3" i="11"/>
  <c r="Z3" i="1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F28" i="1"/>
  <c r="AF27" i="1"/>
  <c r="AF26" i="1"/>
  <c r="AF24" i="1"/>
  <c r="AF23" i="1"/>
  <c r="AF22" i="1"/>
  <c r="AF21" i="1"/>
  <c r="AF20" i="1"/>
  <c r="AF19" i="1"/>
  <c r="AF18" i="1"/>
  <c r="AF17" i="1"/>
  <c r="AF16" i="1"/>
  <c r="AF14" i="1"/>
  <c r="AF11" i="1"/>
  <c r="AF10" i="1"/>
  <c r="AF9" i="1"/>
  <c r="AF8" i="1"/>
  <c r="AF7" i="1"/>
  <c r="AF6" i="1"/>
  <c r="AF4" i="1"/>
  <c r="A2" i="9"/>
  <c r="A2" i="8"/>
  <c r="A2" i="7"/>
  <c r="A2" i="6"/>
  <c r="A2" i="5"/>
  <c r="A2" i="4"/>
  <c r="A2" i="3"/>
  <c r="A2" i="2"/>
  <c r="B5" i="1"/>
  <c r="B4" i="1"/>
  <c r="B3" i="1"/>
  <c r="S3" i="1"/>
  <c r="S6" i="1"/>
  <c r="S7" i="1"/>
  <c r="S8" i="1"/>
  <c r="S5" i="1"/>
  <c r="S4" i="1"/>
  <c r="Q6" i="1"/>
  <c r="Q7" i="1"/>
  <c r="Q8" i="1"/>
  <c r="I6" i="1"/>
  <c r="K6" i="1"/>
  <c r="M6" i="1"/>
  <c r="O6" i="1"/>
  <c r="I7" i="1"/>
  <c r="K7" i="1"/>
  <c r="M7" i="1"/>
  <c r="O7" i="1"/>
  <c r="I8" i="1"/>
  <c r="K8" i="1"/>
  <c r="M8" i="1"/>
  <c r="O8" i="1"/>
  <c r="Q11" i="1"/>
  <c r="O11" i="1"/>
  <c r="M9" i="1"/>
  <c r="M11" i="1"/>
  <c r="K9" i="1"/>
  <c r="K10" i="1"/>
  <c r="K11" i="1"/>
  <c r="I9" i="1"/>
  <c r="I10" i="1"/>
  <c r="I11" i="1"/>
  <c r="O12" i="1"/>
  <c r="O13" i="1"/>
  <c r="O14" i="1"/>
  <c r="M12" i="1"/>
  <c r="M13" i="1"/>
  <c r="M14" i="1"/>
  <c r="K12" i="1"/>
  <c r="K13" i="1"/>
  <c r="K14" i="1"/>
  <c r="S15" i="1"/>
  <c r="S16" i="1"/>
  <c r="S17" i="1"/>
  <c r="Q15" i="1"/>
  <c r="Q16" i="1"/>
  <c r="Q17" i="1"/>
  <c r="O15" i="1"/>
  <c r="O16" i="1"/>
  <c r="O17" i="1"/>
  <c r="M15" i="1"/>
  <c r="M17" i="1"/>
  <c r="K15" i="1"/>
  <c r="K17" i="1"/>
  <c r="I15" i="1"/>
  <c r="I16" i="1"/>
  <c r="I17" i="1"/>
  <c r="S20" i="1"/>
  <c r="S19" i="1"/>
  <c r="Q19" i="1"/>
  <c r="O19" i="1"/>
  <c r="M19" i="1"/>
  <c r="K19" i="1"/>
  <c r="I19" i="1"/>
  <c r="S18" i="1"/>
  <c r="Q18" i="1"/>
  <c r="O18" i="1"/>
  <c r="M18" i="1"/>
  <c r="K18" i="1"/>
  <c r="I18" i="1"/>
  <c r="S23" i="1"/>
  <c r="Q23" i="1"/>
  <c r="O23" i="1"/>
  <c r="M23" i="1"/>
  <c r="K23" i="1"/>
  <c r="I23" i="1"/>
  <c r="S22" i="1"/>
  <c r="Q22" i="1"/>
  <c r="O22" i="1"/>
  <c r="M22" i="1"/>
  <c r="K22" i="1"/>
  <c r="I22" i="1"/>
  <c r="S21" i="1"/>
  <c r="Q21" i="1"/>
  <c r="O21" i="1"/>
  <c r="M21" i="1"/>
  <c r="K21" i="1"/>
  <c r="I21" i="1"/>
  <c r="S29" i="1"/>
  <c r="Q29" i="1"/>
  <c r="O29" i="1"/>
  <c r="M29" i="1"/>
  <c r="K29" i="1"/>
  <c r="S28" i="1"/>
  <c r="Q28" i="1"/>
  <c r="O28" i="1"/>
  <c r="M28" i="1"/>
  <c r="K28" i="1"/>
  <c r="S27" i="1"/>
  <c r="Q27" i="1"/>
  <c r="O27" i="1"/>
  <c r="M27" i="1"/>
  <c r="K27" i="1"/>
  <c r="I27" i="1"/>
  <c r="S32" i="1"/>
  <c r="Q32" i="1"/>
  <c r="O32" i="1"/>
  <c r="M32" i="1"/>
  <c r="K32" i="1"/>
  <c r="I32" i="1"/>
  <c r="S31" i="1"/>
  <c r="Q31" i="1"/>
  <c r="O31" i="1"/>
  <c r="M31" i="1"/>
  <c r="K31" i="1"/>
  <c r="I31" i="1"/>
  <c r="S30" i="1"/>
  <c r="Q30" i="1"/>
  <c r="O30" i="1"/>
  <c r="M30" i="1"/>
  <c r="K30" i="1"/>
  <c r="I30" i="1"/>
  <c r="I33" i="1"/>
  <c r="K33" i="1"/>
  <c r="M33" i="1"/>
  <c r="O33" i="1"/>
  <c r="Q33" i="1"/>
  <c r="S33" i="1"/>
  <c r="I34" i="1"/>
  <c r="K34" i="1"/>
  <c r="M34" i="1"/>
  <c r="O34" i="1"/>
  <c r="Q34" i="1"/>
  <c r="S34" i="1"/>
  <c r="I35" i="1"/>
  <c r="K35" i="1"/>
  <c r="M35" i="1"/>
  <c r="O35" i="1"/>
  <c r="Q35" i="1"/>
  <c r="S35" i="1"/>
  <c r="I36" i="1"/>
  <c r="K36" i="1"/>
  <c r="M36" i="1"/>
  <c r="O36" i="1"/>
  <c r="Q36" i="1"/>
  <c r="S36" i="1"/>
  <c r="I37" i="1"/>
  <c r="K37" i="1"/>
  <c r="M37" i="1"/>
  <c r="O37" i="1"/>
  <c r="Q37" i="1"/>
  <c r="S37" i="1"/>
  <c r="I38" i="1"/>
  <c r="K38" i="1"/>
  <c r="M38" i="1"/>
  <c r="O38" i="1"/>
  <c r="Q38" i="1"/>
  <c r="S38" i="1"/>
  <c r="I39" i="1"/>
  <c r="Q39" i="1"/>
  <c r="S39" i="1"/>
  <c r="Q40" i="1"/>
  <c r="S40" i="1"/>
  <c r="I41" i="1"/>
  <c r="K41" i="1"/>
  <c r="M41" i="1"/>
  <c r="I42" i="1"/>
  <c r="K42" i="1"/>
  <c r="M42" i="1"/>
  <c r="O42" i="1"/>
  <c r="Q42" i="1"/>
  <c r="S42" i="1"/>
  <c r="I43" i="1"/>
  <c r="K43" i="1"/>
  <c r="M43" i="1"/>
  <c r="O43" i="1"/>
  <c r="Q43" i="1"/>
  <c r="S43" i="1"/>
  <c r="I44" i="1"/>
  <c r="K44" i="1"/>
  <c r="M44" i="1"/>
  <c r="O44" i="1"/>
  <c r="Q44" i="1"/>
  <c r="S44" i="1"/>
  <c r="I45" i="1"/>
  <c r="K45" i="1"/>
  <c r="M45" i="1"/>
  <c r="O45" i="1"/>
  <c r="Q45" i="1"/>
  <c r="S45" i="1"/>
  <c r="I46" i="1"/>
  <c r="K46" i="1"/>
  <c r="M46" i="1"/>
  <c r="O46" i="1"/>
  <c r="Q46" i="1"/>
  <c r="S46" i="1"/>
  <c r="I47" i="1"/>
  <c r="K47" i="1"/>
  <c r="M47" i="1"/>
  <c r="O47" i="1"/>
  <c r="Q47" i="1"/>
  <c r="S47" i="1"/>
  <c r="I48" i="1"/>
  <c r="K48" i="1"/>
  <c r="M48" i="1"/>
  <c r="S48" i="1"/>
  <c r="I49" i="1"/>
  <c r="K49" i="1"/>
  <c r="M49" i="1"/>
  <c r="S49" i="1"/>
  <c r="I50" i="1"/>
  <c r="K50" i="1"/>
  <c r="M50" i="1"/>
  <c r="S50" i="1"/>
  <c r="I51" i="1"/>
  <c r="K51" i="1"/>
  <c r="M51" i="1"/>
  <c r="O51" i="1"/>
  <c r="S51" i="1"/>
  <c r="I52" i="1"/>
  <c r="K52" i="1"/>
  <c r="M52" i="1"/>
  <c r="O52" i="1"/>
  <c r="S52" i="1"/>
  <c r="I53" i="1"/>
  <c r="K53" i="1"/>
  <c r="M53" i="1"/>
  <c r="O53" i="1"/>
  <c r="S53" i="1"/>
  <c r="I54" i="1"/>
  <c r="K54" i="1"/>
  <c r="M54" i="1"/>
  <c r="O54" i="1"/>
  <c r="S54" i="1"/>
  <c r="I55" i="1"/>
  <c r="K55" i="1"/>
  <c r="M55" i="1"/>
  <c r="O55" i="1"/>
  <c r="S55" i="1"/>
  <c r="I56" i="1"/>
  <c r="K56" i="1"/>
  <c r="M56" i="1"/>
  <c r="O56" i="1"/>
  <c r="S56" i="1"/>
  <c r="I57" i="1"/>
  <c r="K57" i="1"/>
  <c r="M57" i="1"/>
  <c r="O57" i="1"/>
  <c r="S57" i="1"/>
  <c r="I58" i="1"/>
  <c r="K58" i="1"/>
  <c r="M58" i="1"/>
  <c r="O58" i="1"/>
  <c r="S58" i="1"/>
  <c r="I59" i="1"/>
  <c r="K59" i="1"/>
  <c r="M59" i="1"/>
  <c r="O59" i="1"/>
  <c r="S59" i="1"/>
  <c r="I60" i="1"/>
  <c r="K60" i="1"/>
  <c r="M60" i="1"/>
  <c r="O60" i="1"/>
  <c r="S60" i="1"/>
  <c r="I61" i="1"/>
  <c r="K61" i="1"/>
  <c r="M61" i="1"/>
  <c r="O61" i="1"/>
  <c r="S61" i="1"/>
  <c r="I62" i="1"/>
  <c r="K62" i="1"/>
  <c r="M62" i="1"/>
  <c r="O62" i="1"/>
  <c r="S62" i="1"/>
  <c r="I63" i="1"/>
  <c r="K63" i="1"/>
  <c r="M63" i="1"/>
  <c r="O63" i="1"/>
  <c r="S63" i="1"/>
  <c r="I64" i="1"/>
  <c r="K64" i="1"/>
  <c r="M64" i="1"/>
  <c r="O64" i="1"/>
  <c r="S64" i="1"/>
  <c r="I65" i="1"/>
  <c r="K65" i="1"/>
  <c r="M65" i="1"/>
  <c r="O65" i="1"/>
  <c r="S65" i="1"/>
  <c r="I66" i="1"/>
  <c r="K66" i="1"/>
  <c r="M66" i="1"/>
  <c r="O66" i="1"/>
  <c r="S66" i="1"/>
  <c r="I67" i="1"/>
  <c r="K67" i="1"/>
  <c r="M67" i="1"/>
  <c r="O67" i="1"/>
  <c r="S67" i="1"/>
  <c r="I68" i="1"/>
  <c r="K68" i="1"/>
  <c r="M68" i="1"/>
  <c r="O68" i="1"/>
  <c r="S68" i="1"/>
  <c r="I69" i="1"/>
  <c r="K69" i="1"/>
  <c r="M69" i="1"/>
  <c r="O69" i="1"/>
  <c r="S69" i="1"/>
  <c r="I70" i="1"/>
  <c r="K70" i="1"/>
  <c r="M70" i="1"/>
  <c r="O70" i="1"/>
  <c r="S70" i="1"/>
  <c r="I71" i="1"/>
  <c r="K71" i="1"/>
  <c r="M71" i="1"/>
  <c r="O71" i="1"/>
  <c r="S71" i="1"/>
  <c r="I72" i="1"/>
  <c r="K72" i="1"/>
  <c r="M72" i="1"/>
  <c r="O72" i="1"/>
  <c r="S72" i="1"/>
  <c r="I73" i="1"/>
  <c r="K73" i="1"/>
  <c r="M73" i="1"/>
  <c r="O73" i="1"/>
  <c r="S73" i="1"/>
  <c r="I74" i="1"/>
  <c r="K74" i="1"/>
  <c r="M74" i="1"/>
  <c r="O74" i="1"/>
  <c r="S74" i="1"/>
  <c r="I75" i="1"/>
  <c r="K75" i="1"/>
  <c r="M75" i="1"/>
  <c r="O75" i="1"/>
  <c r="S75" i="1"/>
  <c r="I76" i="1"/>
  <c r="K76" i="1"/>
  <c r="M76" i="1"/>
  <c r="O76" i="1"/>
  <c r="S76" i="1"/>
  <c r="I77" i="1"/>
  <c r="K77" i="1"/>
  <c r="M77" i="1"/>
  <c r="O77" i="1"/>
  <c r="S77" i="1"/>
  <c r="I78" i="1"/>
  <c r="K78" i="1"/>
  <c r="M78" i="1"/>
  <c r="O78" i="1"/>
  <c r="S78" i="1"/>
  <c r="I79" i="1"/>
  <c r="K79" i="1"/>
  <c r="M79" i="1"/>
  <c r="O79" i="1"/>
  <c r="S79" i="1"/>
  <c r="I80" i="1"/>
  <c r="K80" i="1"/>
  <c r="M80" i="1"/>
  <c r="O80" i="1"/>
  <c r="S80" i="1"/>
  <c r="I81" i="1"/>
  <c r="K81" i="1"/>
  <c r="M81" i="1"/>
  <c r="O81" i="1"/>
  <c r="S81" i="1"/>
  <c r="I82" i="1"/>
  <c r="K82" i="1"/>
  <c r="M82" i="1"/>
  <c r="O82" i="1"/>
  <c r="S82" i="1"/>
  <c r="I83" i="1"/>
  <c r="K83" i="1"/>
  <c r="M83" i="1"/>
  <c r="O83" i="1"/>
  <c r="S83" i="1"/>
  <c r="I84" i="1"/>
  <c r="K84" i="1"/>
  <c r="M84" i="1"/>
  <c r="O84" i="1"/>
  <c r="S84" i="1"/>
  <c r="I85" i="1"/>
  <c r="K85" i="1"/>
  <c r="M85" i="1"/>
  <c r="O85" i="1"/>
  <c r="S85" i="1"/>
  <c r="I86" i="1"/>
  <c r="K86" i="1"/>
  <c r="M86" i="1"/>
  <c r="O86" i="1"/>
  <c r="S86" i="1"/>
  <c r="K87" i="1"/>
  <c r="M87" i="1"/>
  <c r="K88" i="1"/>
  <c r="M88" i="1"/>
  <c r="K89" i="1"/>
  <c r="M89" i="1"/>
  <c r="K90" i="1"/>
  <c r="O90" i="1"/>
  <c r="S90" i="1"/>
  <c r="K91" i="1"/>
  <c r="O91" i="1"/>
  <c r="S91" i="1"/>
  <c r="K92" i="1"/>
  <c r="M92" i="1"/>
  <c r="O92" i="1"/>
  <c r="S92" i="1"/>
  <c r="I93" i="1"/>
  <c r="K93" i="1"/>
  <c r="M93" i="1"/>
  <c r="O93" i="1"/>
  <c r="S93" i="1"/>
  <c r="I94" i="1"/>
  <c r="K94" i="1"/>
  <c r="M94" i="1"/>
  <c r="O94" i="1"/>
  <c r="S94" i="1"/>
  <c r="I95" i="1"/>
  <c r="K95" i="1"/>
  <c r="M95" i="1"/>
  <c r="O95" i="1"/>
  <c r="S95" i="1"/>
  <c r="I96" i="1"/>
  <c r="K96" i="1"/>
  <c r="M96" i="1"/>
  <c r="O96" i="1"/>
  <c r="S96" i="1"/>
  <c r="I97" i="1"/>
  <c r="K97" i="1"/>
  <c r="M97" i="1"/>
  <c r="O97" i="1"/>
  <c r="S97" i="1"/>
  <c r="I98" i="1"/>
  <c r="K98" i="1"/>
  <c r="M98" i="1"/>
  <c r="O98" i="1"/>
  <c r="S98" i="1"/>
  <c r="I99" i="1"/>
  <c r="K99" i="1"/>
  <c r="M99" i="1"/>
  <c r="O99" i="1"/>
  <c r="S99" i="1"/>
  <c r="I100" i="1"/>
  <c r="K100" i="1"/>
  <c r="M100" i="1"/>
  <c r="O100" i="1"/>
  <c r="S100" i="1"/>
  <c r="I101" i="1"/>
  <c r="K101" i="1"/>
  <c r="M101" i="1"/>
  <c r="O101" i="1"/>
  <c r="S101" i="1"/>
  <c r="I102" i="1"/>
  <c r="K102" i="1"/>
  <c r="M102" i="1"/>
  <c r="O102" i="1"/>
  <c r="S102" i="1"/>
  <c r="I103" i="1"/>
  <c r="K103" i="1"/>
  <c r="M103" i="1"/>
  <c r="O103" i="1"/>
  <c r="S103" i="1"/>
  <c r="I104" i="1"/>
  <c r="K104" i="1"/>
  <c r="M104" i="1"/>
  <c r="O104" i="1"/>
  <c r="S104" i="1"/>
  <c r="I105" i="1"/>
  <c r="K105" i="1"/>
  <c r="M105" i="1"/>
  <c r="O105" i="1"/>
  <c r="S105" i="1"/>
  <c r="I106" i="1"/>
  <c r="K106" i="1"/>
  <c r="M106" i="1"/>
  <c r="O106" i="1"/>
  <c r="S106" i="1"/>
  <c r="I107" i="1"/>
  <c r="K107" i="1"/>
  <c r="M107" i="1"/>
  <c r="O107" i="1"/>
  <c r="S107" i="1"/>
  <c r="I108" i="1"/>
  <c r="K108" i="1"/>
  <c r="M108" i="1"/>
  <c r="O108" i="1"/>
  <c r="S108" i="1"/>
  <c r="I109" i="1"/>
  <c r="K109" i="1"/>
  <c r="M109" i="1"/>
  <c r="O109" i="1"/>
  <c r="S109" i="1"/>
  <c r="I110" i="1"/>
  <c r="K110" i="1"/>
  <c r="M110" i="1"/>
  <c r="O110" i="1"/>
  <c r="S110" i="1"/>
  <c r="I111" i="1"/>
  <c r="K111" i="1"/>
  <c r="M111" i="1"/>
  <c r="O111" i="1"/>
  <c r="S111" i="1"/>
  <c r="I112" i="1"/>
  <c r="K112" i="1"/>
  <c r="M112" i="1"/>
  <c r="O112" i="1"/>
  <c r="S112" i="1"/>
  <c r="I113" i="1"/>
  <c r="K113" i="1"/>
  <c r="M113" i="1"/>
  <c r="O113" i="1"/>
  <c r="S113" i="1"/>
  <c r="I114" i="1"/>
  <c r="K114" i="1"/>
  <c r="M114" i="1"/>
  <c r="O114" i="1"/>
  <c r="S114" i="1"/>
  <c r="I115" i="1"/>
  <c r="K115" i="1"/>
  <c r="M115" i="1"/>
  <c r="O115" i="1"/>
  <c r="S115" i="1"/>
  <c r="I116" i="1"/>
  <c r="K116" i="1"/>
  <c r="M116" i="1"/>
  <c r="O116" i="1"/>
  <c r="S116" i="1"/>
  <c r="I117" i="1"/>
  <c r="K117" i="1"/>
  <c r="M117" i="1"/>
  <c r="O117" i="1"/>
  <c r="S117" i="1"/>
  <c r="I118" i="1"/>
  <c r="K118" i="1"/>
  <c r="M118" i="1"/>
  <c r="O118" i="1"/>
  <c r="S118" i="1"/>
  <c r="I119" i="1"/>
  <c r="K119" i="1"/>
  <c r="M119" i="1"/>
  <c r="O119" i="1"/>
  <c r="S119" i="1"/>
  <c r="I120" i="1"/>
  <c r="K120" i="1"/>
  <c r="M120" i="1"/>
  <c r="O120" i="1"/>
  <c r="S120" i="1"/>
  <c r="I121" i="1"/>
  <c r="K121" i="1"/>
  <c r="M121" i="1"/>
  <c r="O121" i="1"/>
  <c r="S121" i="1"/>
  <c r="I122" i="1"/>
  <c r="K122" i="1"/>
  <c r="M122" i="1"/>
  <c r="O122" i="1"/>
  <c r="S122" i="1"/>
  <c r="I123" i="1"/>
  <c r="K123" i="1"/>
  <c r="M123" i="1"/>
  <c r="O123" i="1"/>
  <c r="S123" i="1"/>
  <c r="I124" i="1"/>
  <c r="K124" i="1"/>
  <c r="M124" i="1"/>
  <c r="O124" i="1"/>
  <c r="S124" i="1"/>
  <c r="I125" i="1"/>
  <c r="K125" i="1"/>
  <c r="M125" i="1"/>
  <c r="O125" i="1"/>
  <c r="S125" i="1"/>
  <c r="I126" i="1"/>
  <c r="K126" i="1"/>
  <c r="M126" i="1"/>
  <c r="O126" i="1"/>
  <c r="S126" i="1"/>
  <c r="I127" i="1"/>
  <c r="K127" i="1"/>
  <c r="M127" i="1"/>
  <c r="O127" i="1"/>
  <c r="S127" i="1"/>
  <c r="I128" i="1"/>
  <c r="K128" i="1"/>
  <c r="M128" i="1"/>
  <c r="O128" i="1"/>
  <c r="S128" i="1"/>
  <c r="I129" i="1"/>
  <c r="K129" i="1"/>
  <c r="M129" i="1"/>
  <c r="O129" i="1"/>
  <c r="S129" i="1"/>
  <c r="I130" i="1"/>
  <c r="K130" i="1"/>
  <c r="M130" i="1"/>
  <c r="O130" i="1"/>
  <c r="S130" i="1"/>
  <c r="I131" i="1"/>
  <c r="K131" i="1"/>
  <c r="M131" i="1"/>
  <c r="O131" i="1"/>
  <c r="S131" i="1"/>
  <c r="I132" i="1"/>
  <c r="K132" i="1"/>
  <c r="M132" i="1"/>
  <c r="O132" i="1"/>
  <c r="S132" i="1"/>
  <c r="I133" i="1"/>
  <c r="K133" i="1"/>
  <c r="M133" i="1"/>
  <c r="O133" i="1"/>
  <c r="S133" i="1"/>
  <c r="I134" i="1"/>
  <c r="K134" i="1"/>
  <c r="M134" i="1"/>
  <c r="O134" i="1"/>
  <c r="S134" i="1"/>
  <c r="I135" i="1"/>
  <c r="K135" i="1"/>
  <c r="M135" i="1"/>
  <c r="O135" i="1"/>
  <c r="S135" i="1"/>
  <c r="I136" i="1"/>
  <c r="K136" i="1"/>
  <c r="M136" i="1"/>
  <c r="O136" i="1"/>
  <c r="S136" i="1"/>
  <c r="I137" i="1"/>
  <c r="K137" i="1"/>
  <c r="M137" i="1"/>
  <c r="O137" i="1"/>
  <c r="S137" i="1"/>
  <c r="I138" i="1"/>
  <c r="K138" i="1"/>
  <c r="M138" i="1"/>
  <c r="O138" i="1"/>
  <c r="S138" i="1"/>
  <c r="I139" i="1"/>
  <c r="K139" i="1"/>
  <c r="M139" i="1"/>
  <c r="O139" i="1"/>
  <c r="S139" i="1"/>
  <c r="I140" i="1"/>
  <c r="K140" i="1"/>
  <c r="M140" i="1"/>
  <c r="O140" i="1"/>
  <c r="S140" i="1"/>
  <c r="I141" i="1"/>
  <c r="K141" i="1"/>
  <c r="M141" i="1"/>
  <c r="O141" i="1"/>
  <c r="S141" i="1"/>
  <c r="I142" i="1"/>
  <c r="K142" i="1"/>
  <c r="M142" i="1"/>
  <c r="O142" i="1"/>
  <c r="S142" i="1"/>
  <c r="I143" i="1"/>
  <c r="K143" i="1"/>
  <c r="M143" i="1"/>
  <c r="O143" i="1"/>
  <c r="S143" i="1"/>
  <c r="I144" i="1"/>
  <c r="K144" i="1"/>
  <c r="M144" i="1"/>
  <c r="O144" i="1"/>
  <c r="S144" i="1"/>
  <c r="I145" i="1"/>
  <c r="K145" i="1"/>
  <c r="M145" i="1"/>
  <c r="O145" i="1"/>
  <c r="S145" i="1"/>
  <c r="I146" i="1"/>
  <c r="K146" i="1"/>
  <c r="M146" i="1"/>
  <c r="O146" i="1"/>
  <c r="S146" i="1"/>
  <c r="I147" i="1"/>
  <c r="K147" i="1"/>
  <c r="M147" i="1"/>
  <c r="O147" i="1"/>
  <c r="S147" i="1"/>
  <c r="I148" i="1"/>
  <c r="K148" i="1"/>
  <c r="M148" i="1"/>
  <c r="O148" i="1"/>
  <c r="S148" i="1"/>
  <c r="I149" i="1"/>
  <c r="K149" i="1"/>
  <c r="M149" i="1"/>
  <c r="O149" i="1"/>
  <c r="S149" i="1"/>
  <c r="I150" i="1"/>
  <c r="K150" i="1"/>
  <c r="M150" i="1"/>
  <c r="O150" i="1"/>
  <c r="S150" i="1"/>
  <c r="I151" i="1"/>
  <c r="K151" i="1"/>
  <c r="M151" i="1"/>
  <c r="O151" i="1"/>
  <c r="S151" i="1"/>
  <c r="I152" i="1"/>
  <c r="K152" i="1"/>
  <c r="M152" i="1"/>
  <c r="O152" i="1"/>
  <c r="S152" i="1"/>
  <c r="I153" i="1"/>
  <c r="K153" i="1"/>
  <c r="M153" i="1"/>
  <c r="O153" i="1"/>
  <c r="S153" i="1"/>
  <c r="I154" i="1"/>
  <c r="K154" i="1"/>
  <c r="M154" i="1"/>
  <c r="O154" i="1"/>
  <c r="S154" i="1"/>
  <c r="I155" i="1"/>
  <c r="K155" i="1"/>
  <c r="M155" i="1"/>
  <c r="O155" i="1"/>
  <c r="S155" i="1"/>
  <c r="I156" i="1"/>
  <c r="K156" i="1"/>
  <c r="M156" i="1"/>
  <c r="O156" i="1"/>
  <c r="S156" i="1"/>
  <c r="I157" i="1"/>
  <c r="K157" i="1"/>
  <c r="M157" i="1"/>
  <c r="O157" i="1"/>
  <c r="S157" i="1"/>
  <c r="I158" i="1"/>
  <c r="K158" i="1"/>
  <c r="M158" i="1"/>
  <c r="O158" i="1"/>
  <c r="S158" i="1"/>
  <c r="I159" i="1"/>
  <c r="K159" i="1"/>
  <c r="M159" i="1"/>
  <c r="O159" i="1"/>
  <c r="S159" i="1"/>
  <c r="I160" i="1"/>
  <c r="K160" i="1"/>
  <c r="M160" i="1"/>
  <c r="O160" i="1"/>
  <c r="S160" i="1"/>
  <c r="I161" i="1"/>
  <c r="K161" i="1"/>
  <c r="M161" i="1"/>
  <c r="O161" i="1"/>
  <c r="S161" i="1"/>
  <c r="I162" i="1"/>
  <c r="K162" i="1"/>
  <c r="M162" i="1"/>
  <c r="O162" i="1"/>
  <c r="S162" i="1"/>
  <c r="I163" i="1"/>
  <c r="K163" i="1"/>
  <c r="M163" i="1"/>
  <c r="O163" i="1"/>
  <c r="S163" i="1"/>
  <c r="I164" i="1"/>
  <c r="K164" i="1"/>
  <c r="M164" i="1"/>
  <c r="O164" i="1"/>
  <c r="S164" i="1"/>
  <c r="I165" i="1"/>
  <c r="K165" i="1"/>
  <c r="M165" i="1"/>
  <c r="O165" i="1"/>
  <c r="S165" i="1"/>
  <c r="I166" i="1"/>
  <c r="K166" i="1"/>
  <c r="M166" i="1"/>
  <c r="O166" i="1"/>
  <c r="S166" i="1"/>
  <c r="I167" i="1"/>
  <c r="K167" i="1"/>
  <c r="M167" i="1"/>
  <c r="O167" i="1"/>
  <c r="S167" i="1"/>
  <c r="I168" i="1"/>
  <c r="K168" i="1"/>
  <c r="M168" i="1"/>
  <c r="O168" i="1"/>
  <c r="S168" i="1"/>
  <c r="I169" i="1"/>
  <c r="K169" i="1"/>
  <c r="M169" i="1"/>
  <c r="O169" i="1"/>
  <c r="S169" i="1"/>
  <c r="I170" i="1"/>
  <c r="K170" i="1"/>
  <c r="M170" i="1"/>
  <c r="O170" i="1"/>
  <c r="S170" i="1"/>
  <c r="I171" i="1"/>
  <c r="K171" i="1"/>
  <c r="M171" i="1"/>
  <c r="O171" i="1"/>
  <c r="S171" i="1"/>
  <c r="I172" i="1"/>
  <c r="K172" i="1"/>
  <c r="M172" i="1"/>
  <c r="O172" i="1"/>
  <c r="S172" i="1"/>
  <c r="I173" i="1"/>
  <c r="K173" i="1"/>
  <c r="M173" i="1"/>
  <c r="O173" i="1"/>
  <c r="S173" i="1"/>
  <c r="I174" i="1"/>
  <c r="K174" i="1"/>
  <c r="M174" i="1"/>
  <c r="O174" i="1"/>
  <c r="S174" i="1"/>
  <c r="I175" i="1"/>
  <c r="K175" i="1"/>
  <c r="M175" i="1"/>
  <c r="O175" i="1"/>
  <c r="S175" i="1"/>
  <c r="I176" i="1"/>
  <c r="K176" i="1"/>
  <c r="M176" i="1"/>
  <c r="O176" i="1"/>
  <c r="S176" i="1"/>
  <c r="I177" i="1"/>
  <c r="K177" i="1"/>
  <c r="M177" i="1"/>
  <c r="O177" i="1"/>
  <c r="S177" i="1"/>
  <c r="I178" i="1"/>
  <c r="K178" i="1"/>
  <c r="M178" i="1"/>
  <c r="O178" i="1"/>
  <c r="S178" i="1"/>
  <c r="I179" i="1"/>
  <c r="K179" i="1"/>
  <c r="M179" i="1"/>
  <c r="O179" i="1"/>
  <c r="S179" i="1"/>
  <c r="O180" i="1"/>
  <c r="S180" i="1"/>
  <c r="O181" i="1"/>
  <c r="S181" i="1"/>
  <c r="O182" i="1"/>
  <c r="S182" i="1"/>
  <c r="I183" i="1"/>
  <c r="K183" i="1"/>
  <c r="M183" i="1"/>
  <c r="O183" i="1"/>
  <c r="S183" i="1"/>
  <c r="I184" i="1"/>
  <c r="K184" i="1"/>
  <c r="M184" i="1"/>
  <c r="O184" i="1"/>
  <c r="S184" i="1"/>
  <c r="I185" i="1"/>
  <c r="K185" i="1"/>
  <c r="M185" i="1"/>
  <c r="O185" i="1"/>
  <c r="S185" i="1"/>
  <c r="I186" i="1"/>
  <c r="K186" i="1"/>
  <c r="M186" i="1"/>
  <c r="O186" i="1"/>
  <c r="S186" i="1"/>
  <c r="I187" i="1"/>
  <c r="K187" i="1"/>
  <c r="M187" i="1"/>
  <c r="O187" i="1"/>
  <c r="S187" i="1"/>
  <c r="I188" i="1"/>
  <c r="K188" i="1"/>
  <c r="M188" i="1"/>
  <c r="O188" i="1"/>
  <c r="S188" i="1"/>
  <c r="I189" i="1"/>
  <c r="K189" i="1"/>
  <c r="M189" i="1"/>
  <c r="O189" i="1"/>
  <c r="S189" i="1"/>
  <c r="I190" i="1"/>
  <c r="K190" i="1"/>
  <c r="M190" i="1"/>
  <c r="O190" i="1"/>
  <c r="S190" i="1"/>
  <c r="I191" i="1"/>
  <c r="K191" i="1"/>
  <c r="M191" i="1"/>
  <c r="O191" i="1"/>
  <c r="S191" i="1"/>
  <c r="I192" i="1"/>
  <c r="K192" i="1"/>
  <c r="M192" i="1"/>
  <c r="O192" i="1"/>
  <c r="S192" i="1"/>
  <c r="I193" i="1"/>
  <c r="K193" i="1"/>
  <c r="M193" i="1"/>
  <c r="O193" i="1"/>
  <c r="S193" i="1"/>
  <c r="I194" i="1"/>
  <c r="K194" i="1"/>
  <c r="M194" i="1"/>
  <c r="O194" i="1"/>
  <c r="S194" i="1"/>
  <c r="I195" i="1"/>
  <c r="K195" i="1"/>
  <c r="M195" i="1"/>
  <c r="O195" i="1"/>
  <c r="S195" i="1"/>
  <c r="I196" i="1"/>
  <c r="K196" i="1"/>
  <c r="M196" i="1"/>
  <c r="O196" i="1"/>
  <c r="S196" i="1"/>
  <c r="I197" i="1"/>
  <c r="K197" i="1"/>
  <c r="M197" i="1"/>
  <c r="O197" i="1"/>
  <c r="S197" i="1"/>
  <c r="I198" i="1"/>
  <c r="K198" i="1"/>
  <c r="M198" i="1"/>
  <c r="O198" i="1"/>
  <c r="S198" i="1"/>
  <c r="I199" i="1"/>
  <c r="K199" i="1"/>
  <c r="M199" i="1"/>
  <c r="O199" i="1"/>
  <c r="S199" i="1"/>
  <c r="I200" i="1"/>
  <c r="K200" i="1"/>
  <c r="M200" i="1"/>
  <c r="O200" i="1"/>
  <c r="S200" i="1"/>
  <c r="I201" i="1"/>
  <c r="K201" i="1"/>
  <c r="M201" i="1"/>
  <c r="O201" i="1"/>
  <c r="S201" i="1"/>
  <c r="I202" i="1"/>
  <c r="K202" i="1"/>
  <c r="M202" i="1"/>
  <c r="O202" i="1"/>
  <c r="S202" i="1"/>
  <c r="I203" i="1"/>
  <c r="K203" i="1"/>
  <c r="M203" i="1"/>
  <c r="O203" i="1"/>
  <c r="S203" i="1"/>
  <c r="I204" i="1"/>
  <c r="K204" i="1"/>
  <c r="M204" i="1"/>
  <c r="O204" i="1"/>
  <c r="S204" i="1"/>
  <c r="I205" i="1"/>
  <c r="K205" i="1"/>
  <c r="M205" i="1"/>
  <c r="O205" i="1"/>
  <c r="S205" i="1"/>
  <c r="I206" i="1"/>
  <c r="K206" i="1"/>
  <c r="M206" i="1"/>
  <c r="O206" i="1"/>
  <c r="S206" i="1"/>
  <c r="I207" i="1"/>
  <c r="K207" i="1"/>
  <c r="M207" i="1"/>
  <c r="O207" i="1"/>
  <c r="S207" i="1"/>
  <c r="I208" i="1"/>
  <c r="K208" i="1"/>
  <c r="M208" i="1"/>
  <c r="O208" i="1"/>
  <c r="S208" i="1"/>
  <c r="I209" i="1"/>
  <c r="K209" i="1"/>
  <c r="M209" i="1"/>
  <c r="O209" i="1"/>
  <c r="S209" i="1"/>
  <c r="I210" i="1"/>
  <c r="K210" i="1"/>
  <c r="M210" i="1"/>
  <c r="O210" i="1"/>
  <c r="S210" i="1"/>
  <c r="I211" i="1"/>
  <c r="K211" i="1"/>
  <c r="M211" i="1"/>
  <c r="O211" i="1"/>
  <c r="S211" i="1"/>
  <c r="I212" i="1"/>
  <c r="K212" i="1"/>
  <c r="M212" i="1"/>
  <c r="O212" i="1"/>
  <c r="S212" i="1"/>
  <c r="I213" i="1"/>
  <c r="K213" i="1"/>
  <c r="M213" i="1"/>
  <c r="O213" i="1"/>
  <c r="S213" i="1"/>
  <c r="I214" i="1"/>
  <c r="K214" i="1"/>
  <c r="M214" i="1"/>
  <c r="O214" i="1"/>
  <c r="S214" i="1"/>
  <c r="I215" i="1"/>
  <c r="K215" i="1"/>
  <c r="M215" i="1"/>
  <c r="O215" i="1"/>
  <c r="S215" i="1"/>
  <c r="I216" i="1"/>
  <c r="M216" i="1"/>
  <c r="O216" i="1"/>
  <c r="S216" i="1"/>
  <c r="I217" i="1"/>
  <c r="M217" i="1"/>
  <c r="O217" i="1"/>
  <c r="S217" i="1"/>
  <c r="I218" i="1"/>
  <c r="M218" i="1"/>
  <c r="O218" i="1"/>
  <c r="S218" i="1"/>
  <c r="I219" i="1"/>
  <c r="M219" i="1"/>
  <c r="O219" i="1"/>
  <c r="S219" i="1"/>
  <c r="I220" i="1"/>
  <c r="M220" i="1"/>
  <c r="O220" i="1"/>
  <c r="S220" i="1"/>
  <c r="I221" i="1"/>
  <c r="M221" i="1"/>
  <c r="O221" i="1"/>
  <c r="S221" i="1"/>
  <c r="I222" i="1"/>
  <c r="M222" i="1"/>
  <c r="O222" i="1"/>
  <c r="S222" i="1"/>
  <c r="I223" i="1"/>
  <c r="M223" i="1"/>
  <c r="O223" i="1"/>
  <c r="S223" i="1"/>
  <c r="I224" i="1"/>
  <c r="M224" i="1"/>
  <c r="O224" i="1"/>
  <c r="S224" i="1"/>
  <c r="I225" i="1"/>
  <c r="M225" i="1"/>
  <c r="O225" i="1"/>
  <c r="S225" i="1"/>
  <c r="I226" i="1"/>
  <c r="M226" i="1"/>
  <c r="O226" i="1"/>
  <c r="S226" i="1"/>
  <c r="I227" i="1"/>
  <c r="M227" i="1"/>
  <c r="O227" i="1"/>
  <c r="S227" i="1"/>
  <c r="I228" i="1"/>
  <c r="M228" i="1"/>
  <c r="O228" i="1"/>
  <c r="S228" i="1"/>
  <c r="I229" i="1"/>
  <c r="M229" i="1"/>
  <c r="O229" i="1"/>
  <c r="S229" i="1"/>
  <c r="I230" i="1"/>
  <c r="M230" i="1"/>
  <c r="O230" i="1"/>
  <c r="S230" i="1"/>
  <c r="I231" i="1"/>
  <c r="M231" i="1"/>
  <c r="O231" i="1"/>
  <c r="S231" i="1"/>
  <c r="I232" i="1"/>
  <c r="M232" i="1"/>
  <c r="O232" i="1"/>
  <c r="S232" i="1"/>
  <c r="I233" i="1"/>
  <c r="M233" i="1"/>
  <c r="O233" i="1"/>
  <c r="S233" i="1"/>
  <c r="I234" i="1"/>
  <c r="M234" i="1"/>
  <c r="O234" i="1"/>
  <c r="S234" i="1"/>
  <c r="I235" i="1"/>
  <c r="M235" i="1"/>
  <c r="O235" i="1"/>
  <c r="S235" i="1"/>
  <c r="I236" i="1"/>
  <c r="M236" i="1"/>
  <c r="O236" i="1"/>
  <c r="S236" i="1"/>
  <c r="I237" i="1"/>
  <c r="M237" i="1"/>
  <c r="O237" i="1"/>
  <c r="S237" i="1"/>
  <c r="I238" i="1"/>
  <c r="M238" i="1"/>
  <c r="O238" i="1"/>
  <c r="S238" i="1"/>
  <c r="I239" i="1"/>
  <c r="M239" i="1"/>
  <c r="O239" i="1"/>
  <c r="S239" i="1"/>
  <c r="I240" i="1"/>
  <c r="M240" i="1"/>
  <c r="O240" i="1"/>
  <c r="S240" i="1"/>
  <c r="I241" i="1"/>
  <c r="M241" i="1"/>
  <c r="O241" i="1"/>
  <c r="S241" i="1"/>
  <c r="I242" i="1"/>
  <c r="M242" i="1"/>
  <c r="O242" i="1"/>
  <c r="S242" i="1"/>
  <c r="I243" i="1"/>
  <c r="M243" i="1"/>
  <c r="O243" i="1"/>
  <c r="S243" i="1"/>
  <c r="I244" i="1"/>
  <c r="M244" i="1"/>
  <c r="O244" i="1"/>
  <c r="S244" i="1"/>
  <c r="I245" i="1"/>
  <c r="M245" i="1"/>
  <c r="O245" i="1"/>
  <c r="S245" i="1"/>
  <c r="I246" i="1"/>
  <c r="M246" i="1"/>
  <c r="O246" i="1"/>
  <c r="S246" i="1"/>
  <c r="I247" i="1"/>
  <c r="M247" i="1"/>
  <c r="O247" i="1"/>
  <c r="S247" i="1"/>
  <c r="I248" i="1"/>
  <c r="M248" i="1"/>
  <c r="O248" i="1"/>
  <c r="S248" i="1"/>
  <c r="I249" i="1"/>
  <c r="M249" i="1"/>
  <c r="O249" i="1"/>
  <c r="S249" i="1"/>
  <c r="I250" i="1"/>
  <c r="M250" i="1"/>
  <c r="O250" i="1"/>
  <c r="S250" i="1"/>
  <c r="I251" i="1"/>
  <c r="M251" i="1"/>
  <c r="O251" i="1"/>
  <c r="S251" i="1"/>
  <c r="I252" i="1"/>
  <c r="M252" i="1"/>
  <c r="O252" i="1"/>
  <c r="S252" i="1"/>
  <c r="I253" i="1"/>
  <c r="M253" i="1"/>
  <c r="O253" i="1"/>
  <c r="S253" i="1"/>
  <c r="I254" i="1"/>
  <c r="M254" i="1"/>
  <c r="O254" i="1"/>
  <c r="S254" i="1"/>
  <c r="I255" i="1"/>
  <c r="M255" i="1"/>
  <c r="O255" i="1"/>
  <c r="S255" i="1"/>
  <c r="I256" i="1"/>
  <c r="M256" i="1"/>
  <c r="O256" i="1"/>
  <c r="S256" i="1"/>
  <c r="I257" i="1"/>
  <c r="M257" i="1"/>
  <c r="O257" i="1"/>
  <c r="S257" i="1"/>
  <c r="I258" i="1"/>
  <c r="M258" i="1"/>
  <c r="O258" i="1"/>
  <c r="S258" i="1"/>
  <c r="I259" i="1"/>
  <c r="M259" i="1"/>
  <c r="O259" i="1"/>
  <c r="S259" i="1"/>
  <c r="I260" i="1"/>
  <c r="M260" i="1"/>
  <c r="O260" i="1"/>
  <c r="S260" i="1"/>
  <c r="I261" i="1"/>
  <c r="M261" i="1"/>
  <c r="O261" i="1"/>
  <c r="S261" i="1"/>
  <c r="I262" i="1"/>
  <c r="M262" i="1"/>
  <c r="O262" i="1"/>
  <c r="S262" i="1"/>
  <c r="I263" i="1"/>
  <c r="M263" i="1"/>
  <c r="O263" i="1"/>
  <c r="S263" i="1"/>
  <c r="I264" i="1"/>
  <c r="M264" i="1"/>
  <c r="O264" i="1"/>
  <c r="S264" i="1"/>
  <c r="I265" i="1"/>
  <c r="M265" i="1"/>
  <c r="O265" i="1"/>
  <c r="S265" i="1"/>
  <c r="I266" i="1"/>
  <c r="M266" i="1"/>
  <c r="O266" i="1"/>
  <c r="S266" i="1"/>
  <c r="I267" i="1"/>
  <c r="M267" i="1"/>
  <c r="O267" i="1"/>
  <c r="S267" i="1"/>
  <c r="I268" i="1"/>
  <c r="M268" i="1"/>
  <c r="O268" i="1"/>
  <c r="S268" i="1"/>
  <c r="I269" i="1"/>
  <c r="M269" i="1"/>
  <c r="O269" i="1"/>
  <c r="S269" i="1"/>
  <c r="I270" i="1"/>
  <c r="M270" i="1"/>
  <c r="O270" i="1"/>
  <c r="S270" i="1"/>
  <c r="I271" i="1"/>
  <c r="M271" i="1"/>
  <c r="O271" i="1"/>
  <c r="S271" i="1"/>
  <c r="I272" i="1"/>
  <c r="M272" i="1"/>
  <c r="O272" i="1"/>
  <c r="S272" i="1"/>
  <c r="I273" i="1"/>
  <c r="M273" i="1"/>
  <c r="O273" i="1"/>
  <c r="S273" i="1"/>
  <c r="I274" i="1"/>
  <c r="M274" i="1"/>
  <c r="O274" i="1"/>
  <c r="S274" i="1"/>
  <c r="I275" i="1"/>
  <c r="M275" i="1"/>
  <c r="O275" i="1"/>
  <c r="S275" i="1"/>
  <c r="I276" i="1"/>
  <c r="M276" i="1"/>
  <c r="O276" i="1"/>
  <c r="S276" i="1"/>
  <c r="I277" i="1"/>
  <c r="M277" i="1"/>
  <c r="O277" i="1"/>
  <c r="S277" i="1"/>
  <c r="I278" i="1"/>
  <c r="M278" i="1"/>
  <c r="O278" i="1"/>
  <c r="S278" i="1"/>
  <c r="I279" i="1"/>
  <c r="M279" i="1"/>
  <c r="O279" i="1"/>
  <c r="S279" i="1"/>
  <c r="I280" i="1"/>
  <c r="M280" i="1"/>
  <c r="O280" i="1"/>
  <c r="S280" i="1"/>
  <c r="I281" i="1"/>
  <c r="M281" i="1"/>
  <c r="O281" i="1"/>
  <c r="S281" i="1"/>
  <c r="I282" i="1"/>
  <c r="M282" i="1"/>
  <c r="O282" i="1"/>
  <c r="S282" i="1"/>
  <c r="I283" i="1"/>
  <c r="M283" i="1"/>
  <c r="O283" i="1"/>
  <c r="S283" i="1"/>
  <c r="I284" i="1"/>
  <c r="M284" i="1"/>
  <c r="O284" i="1"/>
  <c r="S284" i="1"/>
  <c r="I285" i="1"/>
  <c r="M285" i="1"/>
  <c r="O285" i="1"/>
  <c r="S285" i="1"/>
  <c r="I286" i="1"/>
  <c r="M286" i="1"/>
  <c r="O286" i="1"/>
  <c r="S286" i="1"/>
  <c r="I287" i="1"/>
  <c r="M287" i="1"/>
  <c r="O287" i="1"/>
  <c r="S287" i="1"/>
  <c r="I288" i="1"/>
  <c r="M288" i="1"/>
  <c r="O288" i="1"/>
  <c r="S288" i="1"/>
  <c r="I289" i="1"/>
  <c r="M289" i="1"/>
  <c r="O289" i="1"/>
  <c r="S289" i="1"/>
  <c r="I290" i="1"/>
  <c r="M290" i="1"/>
  <c r="O290" i="1"/>
  <c r="S290" i="1"/>
  <c r="I291" i="1"/>
  <c r="M291" i="1"/>
  <c r="O291" i="1"/>
  <c r="S291" i="1"/>
  <c r="I292" i="1"/>
  <c r="M292" i="1"/>
  <c r="O292" i="1"/>
  <c r="S292" i="1"/>
  <c r="I293" i="1"/>
  <c r="M293" i="1"/>
  <c r="O293" i="1"/>
  <c r="S293" i="1"/>
  <c r="I294" i="1"/>
  <c r="M294" i="1"/>
  <c r="O294" i="1"/>
  <c r="S294" i="1"/>
  <c r="I295" i="1"/>
  <c r="M295" i="1"/>
  <c r="O295" i="1"/>
  <c r="S295" i="1"/>
  <c r="I296" i="1"/>
  <c r="M296" i="1"/>
  <c r="O296" i="1"/>
  <c r="S296" i="1"/>
  <c r="I297" i="1"/>
  <c r="M297" i="1"/>
  <c r="O297" i="1"/>
  <c r="S297" i="1"/>
  <c r="I298" i="1"/>
  <c r="M298" i="1"/>
  <c r="O298" i="1"/>
  <c r="S298" i="1"/>
  <c r="I299" i="1"/>
  <c r="M299" i="1"/>
  <c r="O299" i="1"/>
  <c r="S299" i="1"/>
  <c r="I300" i="1"/>
  <c r="M300" i="1"/>
  <c r="O300" i="1"/>
  <c r="S300" i="1"/>
  <c r="I301" i="1"/>
  <c r="M301" i="1"/>
  <c r="O301" i="1"/>
  <c r="S301" i="1"/>
  <c r="I302" i="1"/>
  <c r="M302" i="1"/>
  <c r="O302" i="1"/>
  <c r="S302" i="1"/>
  <c r="I303" i="1"/>
  <c r="M303" i="1"/>
  <c r="O303" i="1"/>
  <c r="S303" i="1"/>
  <c r="I304" i="1"/>
  <c r="M304" i="1"/>
  <c r="O304" i="1"/>
  <c r="S304" i="1"/>
  <c r="I305" i="1"/>
  <c r="M305" i="1"/>
  <c r="O305" i="1"/>
  <c r="S305" i="1"/>
  <c r="I306" i="1"/>
  <c r="M306" i="1"/>
  <c r="O306" i="1"/>
  <c r="S306" i="1"/>
  <c r="I307" i="1"/>
  <c r="M307" i="1"/>
  <c r="O307" i="1"/>
  <c r="S307" i="1"/>
  <c r="I308" i="1"/>
  <c r="M308" i="1"/>
  <c r="O308" i="1"/>
  <c r="S308" i="1"/>
  <c r="I309" i="1"/>
  <c r="M309" i="1"/>
  <c r="O309" i="1"/>
  <c r="S309" i="1"/>
  <c r="I310" i="1"/>
  <c r="M310" i="1"/>
  <c r="O310" i="1"/>
  <c r="S310" i="1"/>
  <c r="I311" i="1"/>
  <c r="M311" i="1"/>
  <c r="O311" i="1"/>
  <c r="S311" i="1"/>
  <c r="I312" i="1"/>
  <c r="M312" i="1"/>
  <c r="O312" i="1"/>
  <c r="S312" i="1"/>
  <c r="I313" i="1"/>
  <c r="M313" i="1"/>
  <c r="O313" i="1"/>
  <c r="S313" i="1"/>
  <c r="I314" i="1"/>
  <c r="M314" i="1"/>
  <c r="O314" i="1"/>
  <c r="S314" i="1"/>
  <c r="I315" i="1"/>
  <c r="M315" i="1"/>
  <c r="O315" i="1"/>
  <c r="S315" i="1"/>
  <c r="I316" i="1"/>
  <c r="M316" i="1"/>
  <c r="O316" i="1"/>
  <c r="S316" i="1"/>
  <c r="I317" i="1"/>
  <c r="M317" i="1"/>
  <c r="O317" i="1"/>
  <c r="S317" i="1"/>
  <c r="I318" i="1"/>
  <c r="K318" i="1"/>
  <c r="M318" i="1"/>
  <c r="O318" i="1"/>
  <c r="S318" i="1"/>
  <c r="I319" i="1"/>
  <c r="K319" i="1"/>
  <c r="M319" i="1"/>
  <c r="O319" i="1"/>
  <c r="S319" i="1"/>
  <c r="I320" i="1"/>
  <c r="K320" i="1"/>
  <c r="M320" i="1"/>
  <c r="O320" i="1"/>
  <c r="S320" i="1"/>
  <c r="I321" i="1"/>
  <c r="K321" i="1"/>
  <c r="M321" i="1"/>
  <c r="O321" i="1"/>
  <c r="S321" i="1"/>
  <c r="I322" i="1"/>
  <c r="K322" i="1"/>
  <c r="M322" i="1"/>
  <c r="O322" i="1"/>
  <c r="S322" i="1"/>
  <c r="I323" i="1"/>
  <c r="K323" i="1"/>
  <c r="M323" i="1"/>
  <c r="O323" i="1"/>
  <c r="S323" i="1"/>
  <c r="I324" i="1"/>
  <c r="K324" i="1"/>
  <c r="M324" i="1"/>
  <c r="O324" i="1"/>
  <c r="S324" i="1"/>
  <c r="I325" i="1"/>
  <c r="K325" i="1"/>
  <c r="M325" i="1"/>
  <c r="O325" i="1"/>
  <c r="S325" i="1"/>
  <c r="I326" i="1"/>
  <c r="K326" i="1"/>
  <c r="M326" i="1"/>
  <c r="O326" i="1"/>
  <c r="S326" i="1"/>
  <c r="I327" i="1"/>
  <c r="K327" i="1"/>
  <c r="M327" i="1"/>
  <c r="O327" i="1"/>
  <c r="S327" i="1"/>
  <c r="I328" i="1"/>
  <c r="K328" i="1"/>
  <c r="M328" i="1"/>
  <c r="O328" i="1"/>
  <c r="S328" i="1"/>
  <c r="I329" i="1"/>
  <c r="K329" i="1"/>
  <c r="M329" i="1"/>
  <c r="O329" i="1"/>
  <c r="S329" i="1"/>
  <c r="I330" i="1"/>
  <c r="K330" i="1"/>
  <c r="M330" i="1"/>
  <c r="O330" i="1"/>
  <c r="S330" i="1"/>
  <c r="I331" i="1"/>
  <c r="K331" i="1"/>
  <c r="M331" i="1"/>
  <c r="O331" i="1"/>
  <c r="S331" i="1"/>
  <c r="I332" i="1"/>
  <c r="K332" i="1"/>
  <c r="M332" i="1"/>
  <c r="O332" i="1"/>
  <c r="S332" i="1"/>
  <c r="I333" i="1"/>
  <c r="K333" i="1"/>
  <c r="M333" i="1"/>
  <c r="O333" i="1"/>
  <c r="S333" i="1"/>
  <c r="I334" i="1"/>
  <c r="K334" i="1"/>
  <c r="M334" i="1"/>
  <c r="O334" i="1"/>
  <c r="S334" i="1"/>
  <c r="I335" i="1"/>
  <c r="K335" i="1"/>
  <c r="M335" i="1"/>
  <c r="O335" i="1"/>
  <c r="S335" i="1"/>
  <c r="I336" i="1"/>
  <c r="K336" i="1"/>
  <c r="M336" i="1"/>
  <c r="O336" i="1"/>
  <c r="S336" i="1"/>
  <c r="I337" i="1"/>
  <c r="K337" i="1"/>
  <c r="M337" i="1"/>
  <c r="O337" i="1"/>
  <c r="S337" i="1"/>
  <c r="I338" i="1"/>
  <c r="K338" i="1"/>
  <c r="M338" i="1"/>
  <c r="O338" i="1"/>
  <c r="S338" i="1"/>
  <c r="I339" i="1"/>
  <c r="K339" i="1"/>
  <c r="M339" i="1"/>
  <c r="O339" i="1"/>
  <c r="S339" i="1"/>
  <c r="I340" i="1"/>
  <c r="K340" i="1"/>
  <c r="M340" i="1"/>
  <c r="O340" i="1"/>
  <c r="S340" i="1"/>
  <c r="I341" i="1"/>
  <c r="K341" i="1"/>
  <c r="M341" i="1"/>
  <c r="O341" i="1"/>
  <c r="S341" i="1"/>
  <c r="I342" i="1"/>
  <c r="K342" i="1"/>
  <c r="M342" i="1"/>
  <c r="O342" i="1"/>
  <c r="S342" i="1"/>
  <c r="I343" i="1"/>
  <c r="K343" i="1"/>
  <c r="M343" i="1"/>
  <c r="O343" i="1"/>
  <c r="S343" i="1"/>
  <c r="I344" i="1"/>
  <c r="K344" i="1"/>
  <c r="M344" i="1"/>
  <c r="O344" i="1"/>
  <c r="S344" i="1"/>
  <c r="I345" i="1"/>
  <c r="K345" i="1"/>
  <c r="M345" i="1"/>
  <c r="O345" i="1"/>
  <c r="S345" i="1"/>
  <c r="I346" i="1"/>
  <c r="K346" i="1"/>
  <c r="M346" i="1"/>
  <c r="O346" i="1"/>
  <c r="S346" i="1"/>
  <c r="I347" i="1"/>
  <c r="K347" i="1"/>
  <c r="M347" i="1"/>
  <c r="O347" i="1"/>
  <c r="S347" i="1"/>
  <c r="I348" i="1"/>
  <c r="K348" i="1"/>
  <c r="M348" i="1"/>
  <c r="O348" i="1"/>
  <c r="S348" i="1"/>
  <c r="I349" i="1"/>
  <c r="K349" i="1"/>
  <c r="M349" i="1"/>
  <c r="O349" i="1"/>
  <c r="S349" i="1"/>
  <c r="I350" i="1"/>
  <c r="K350" i="1"/>
  <c r="M350" i="1"/>
  <c r="O350" i="1"/>
  <c r="S350" i="1"/>
  <c r="I351" i="1"/>
  <c r="K351" i="1"/>
  <c r="M351" i="1"/>
  <c r="O351" i="1"/>
  <c r="S351" i="1"/>
  <c r="I352" i="1"/>
  <c r="K352" i="1"/>
  <c r="M352" i="1"/>
  <c r="O352" i="1"/>
  <c r="S352" i="1"/>
  <c r="I353" i="1"/>
  <c r="K353" i="1"/>
  <c r="M353" i="1"/>
  <c r="O353" i="1"/>
  <c r="S353" i="1"/>
  <c r="I354" i="1"/>
  <c r="K354" i="1"/>
  <c r="M354" i="1"/>
  <c r="O354" i="1"/>
  <c r="S354" i="1"/>
  <c r="I355" i="1"/>
  <c r="K355" i="1"/>
  <c r="M355" i="1"/>
  <c r="O355" i="1"/>
  <c r="S355" i="1"/>
  <c r="I356" i="1"/>
  <c r="K356" i="1"/>
  <c r="M356" i="1"/>
  <c r="O356" i="1"/>
  <c r="S356" i="1"/>
  <c r="I357" i="1"/>
  <c r="K357" i="1"/>
  <c r="M357" i="1"/>
  <c r="O357" i="1"/>
  <c r="S357" i="1"/>
  <c r="I358" i="1"/>
  <c r="K358" i="1"/>
  <c r="M358" i="1"/>
  <c r="O358" i="1"/>
  <c r="S358" i="1"/>
  <c r="I359" i="1"/>
  <c r="K359" i="1"/>
  <c r="M359" i="1"/>
  <c r="O359" i="1"/>
  <c r="S359" i="1"/>
  <c r="I360" i="1"/>
  <c r="K360" i="1"/>
  <c r="M360" i="1"/>
  <c r="O360" i="1"/>
  <c r="S360" i="1"/>
  <c r="I361" i="1"/>
  <c r="K361" i="1"/>
  <c r="M361" i="1"/>
  <c r="O361" i="1"/>
  <c r="S361" i="1"/>
  <c r="I362" i="1"/>
  <c r="K362" i="1"/>
  <c r="M362" i="1"/>
  <c r="O362" i="1"/>
  <c r="S362" i="1"/>
  <c r="I363" i="1"/>
  <c r="K363" i="1"/>
  <c r="M363" i="1"/>
  <c r="O363" i="1"/>
  <c r="S363" i="1"/>
  <c r="I364" i="1"/>
  <c r="K364" i="1"/>
  <c r="M364" i="1"/>
  <c r="O364" i="1"/>
  <c r="S364" i="1"/>
  <c r="I365" i="1"/>
  <c r="K365" i="1"/>
  <c r="M365" i="1"/>
  <c r="O365" i="1"/>
  <c r="S365" i="1"/>
  <c r="I366" i="1"/>
  <c r="K366" i="1"/>
  <c r="M366" i="1"/>
  <c r="O366" i="1"/>
  <c r="S366" i="1"/>
  <c r="I367" i="1"/>
  <c r="K367" i="1"/>
  <c r="M367" i="1"/>
  <c r="O367" i="1"/>
  <c r="S367" i="1"/>
  <c r="I368" i="1"/>
  <c r="K368" i="1"/>
  <c r="M368" i="1"/>
  <c r="O368" i="1"/>
  <c r="S368" i="1"/>
  <c r="I369" i="1"/>
  <c r="K369" i="1"/>
  <c r="M369" i="1"/>
  <c r="O369" i="1"/>
  <c r="S369" i="1"/>
  <c r="I370" i="1"/>
  <c r="K370" i="1"/>
  <c r="M370" i="1"/>
  <c r="O370" i="1"/>
  <c r="S370" i="1"/>
  <c r="I371" i="1"/>
  <c r="K371" i="1"/>
  <c r="M371" i="1"/>
  <c r="O371" i="1"/>
  <c r="S371" i="1"/>
  <c r="I372" i="1"/>
  <c r="K372" i="1"/>
  <c r="M372" i="1"/>
  <c r="O372" i="1"/>
  <c r="S372" i="1"/>
  <c r="I373" i="1"/>
  <c r="K373" i="1"/>
  <c r="M373" i="1"/>
  <c r="O373" i="1"/>
  <c r="S373" i="1"/>
  <c r="I374" i="1"/>
  <c r="K374" i="1"/>
  <c r="M374" i="1"/>
  <c r="O374" i="1"/>
  <c r="S374" i="1"/>
  <c r="I375" i="1"/>
  <c r="K375" i="1"/>
  <c r="M375" i="1"/>
  <c r="O375" i="1"/>
  <c r="S375" i="1"/>
  <c r="I376" i="1"/>
  <c r="K376" i="1"/>
  <c r="M376" i="1"/>
  <c r="O376" i="1"/>
  <c r="S376" i="1"/>
  <c r="I377" i="1"/>
  <c r="K377" i="1"/>
  <c r="M377" i="1"/>
  <c r="O377" i="1"/>
  <c r="S377" i="1"/>
  <c r="I378" i="1"/>
  <c r="K378" i="1"/>
  <c r="M378" i="1"/>
  <c r="O378" i="1"/>
  <c r="S378" i="1"/>
  <c r="I379" i="1"/>
  <c r="K379" i="1"/>
  <c r="M379" i="1"/>
  <c r="O379" i="1"/>
  <c r="S379" i="1"/>
  <c r="I380" i="1"/>
  <c r="K380" i="1"/>
  <c r="M380" i="1"/>
  <c r="O380" i="1"/>
  <c r="S380" i="1"/>
  <c r="I381" i="1"/>
  <c r="K381" i="1"/>
  <c r="M381" i="1"/>
  <c r="O381" i="1"/>
  <c r="S381" i="1"/>
  <c r="I382" i="1"/>
  <c r="K382" i="1"/>
  <c r="M382" i="1"/>
  <c r="O382" i="1"/>
  <c r="S382" i="1"/>
  <c r="I383" i="1"/>
  <c r="K383" i="1"/>
  <c r="M383" i="1"/>
  <c r="O383" i="1"/>
  <c r="S383" i="1"/>
  <c r="I384" i="1"/>
  <c r="K384" i="1"/>
  <c r="M384" i="1"/>
  <c r="O384" i="1"/>
  <c r="S384" i="1"/>
  <c r="I385" i="1"/>
  <c r="K385" i="1"/>
  <c r="M385" i="1"/>
  <c r="O385" i="1"/>
  <c r="S385" i="1"/>
  <c r="I386" i="1"/>
  <c r="K386" i="1"/>
  <c r="M386" i="1"/>
  <c r="O386" i="1"/>
  <c r="S386" i="1"/>
  <c r="I387" i="1"/>
  <c r="K387" i="1"/>
  <c r="M387" i="1"/>
  <c r="O387" i="1"/>
  <c r="S387" i="1"/>
  <c r="I388" i="1"/>
  <c r="K388" i="1"/>
  <c r="M388" i="1"/>
  <c r="O388" i="1"/>
  <c r="S388" i="1"/>
  <c r="I389" i="1"/>
  <c r="K389" i="1"/>
  <c r="M389" i="1"/>
  <c r="O389" i="1"/>
  <c r="S389" i="1"/>
  <c r="I390" i="1"/>
  <c r="K390" i="1"/>
  <c r="M390" i="1"/>
  <c r="O390" i="1"/>
  <c r="S390" i="1"/>
  <c r="I391" i="1"/>
  <c r="K391" i="1"/>
  <c r="M391" i="1"/>
  <c r="O391" i="1"/>
  <c r="S391" i="1"/>
  <c r="I392" i="1"/>
  <c r="K392" i="1"/>
  <c r="M392" i="1"/>
  <c r="O392" i="1"/>
  <c r="S392" i="1"/>
  <c r="I393" i="1"/>
  <c r="K393" i="1"/>
  <c r="M393" i="1"/>
  <c r="O393" i="1"/>
  <c r="S393" i="1"/>
  <c r="I394" i="1"/>
  <c r="K394" i="1"/>
  <c r="M394" i="1"/>
  <c r="O394" i="1"/>
  <c r="S394" i="1"/>
  <c r="I395" i="1"/>
  <c r="K395" i="1"/>
  <c r="M395" i="1"/>
  <c r="O395" i="1"/>
  <c r="S395" i="1"/>
  <c r="I396" i="1"/>
  <c r="K396" i="1"/>
  <c r="M396" i="1"/>
  <c r="O396" i="1"/>
  <c r="S396" i="1"/>
  <c r="I397" i="1"/>
  <c r="K397" i="1"/>
  <c r="M397" i="1"/>
  <c r="O397" i="1"/>
  <c r="S397" i="1"/>
  <c r="I398" i="1"/>
  <c r="K398" i="1"/>
  <c r="M398" i="1"/>
  <c r="O398" i="1"/>
  <c r="S398" i="1"/>
  <c r="I399" i="1"/>
  <c r="K399" i="1"/>
  <c r="M399" i="1"/>
  <c r="O399" i="1"/>
  <c r="S399" i="1"/>
  <c r="I400" i="1"/>
  <c r="K400" i="1"/>
  <c r="M400" i="1"/>
  <c r="O400" i="1"/>
  <c r="S400" i="1"/>
  <c r="I401" i="1"/>
  <c r="K401" i="1"/>
  <c r="M401" i="1"/>
  <c r="O401" i="1"/>
  <c r="S401" i="1"/>
  <c r="I402" i="1"/>
  <c r="K402" i="1"/>
  <c r="M402" i="1"/>
  <c r="O402" i="1"/>
  <c r="S402" i="1"/>
  <c r="I403" i="1"/>
  <c r="K403" i="1"/>
  <c r="M403" i="1"/>
  <c r="O403" i="1"/>
  <c r="S403" i="1"/>
  <c r="I404" i="1"/>
  <c r="K404" i="1"/>
  <c r="M404" i="1"/>
  <c r="O404" i="1"/>
  <c r="S404" i="1"/>
  <c r="I405" i="1"/>
  <c r="K405" i="1"/>
  <c r="M405" i="1"/>
  <c r="O405" i="1"/>
  <c r="S405" i="1"/>
  <c r="I406" i="1"/>
  <c r="K406" i="1"/>
  <c r="M406" i="1"/>
  <c r="O406" i="1"/>
  <c r="S406" i="1"/>
  <c r="I407" i="1"/>
  <c r="K407" i="1"/>
  <c r="M407" i="1"/>
  <c r="O407" i="1"/>
  <c r="S407" i="1"/>
  <c r="I408" i="1"/>
  <c r="K408" i="1"/>
  <c r="M408" i="1"/>
  <c r="O408" i="1"/>
  <c r="S408" i="1"/>
  <c r="I409" i="1"/>
  <c r="K409" i="1"/>
  <c r="M409" i="1"/>
  <c r="O409" i="1"/>
  <c r="S409" i="1"/>
  <c r="I410" i="1"/>
  <c r="K410" i="1"/>
  <c r="M410" i="1"/>
  <c r="O410" i="1"/>
  <c r="S410" i="1"/>
  <c r="I411" i="1"/>
  <c r="K411" i="1"/>
  <c r="M411" i="1"/>
  <c r="O411" i="1"/>
  <c r="S411" i="1"/>
  <c r="I412" i="1"/>
  <c r="K412" i="1"/>
  <c r="M412" i="1"/>
  <c r="O412" i="1"/>
  <c r="S412" i="1"/>
  <c r="I413" i="1"/>
  <c r="K413" i="1"/>
  <c r="M413" i="1"/>
  <c r="O413" i="1"/>
  <c r="S413" i="1"/>
  <c r="I414" i="1"/>
  <c r="K414" i="1"/>
  <c r="M414" i="1"/>
  <c r="O414" i="1"/>
  <c r="S414" i="1"/>
  <c r="I415" i="1"/>
  <c r="K415" i="1"/>
  <c r="M415" i="1"/>
  <c r="O415" i="1"/>
  <c r="S415" i="1"/>
  <c r="I416" i="1"/>
  <c r="K416" i="1"/>
  <c r="M416" i="1"/>
  <c r="O416" i="1"/>
  <c r="S416" i="1"/>
  <c r="I417" i="1"/>
  <c r="K417" i="1"/>
  <c r="M417" i="1"/>
  <c r="O417" i="1"/>
  <c r="S417" i="1"/>
  <c r="I418" i="1"/>
  <c r="K418" i="1"/>
  <c r="M418" i="1"/>
  <c r="O418" i="1"/>
  <c r="S418" i="1"/>
  <c r="I419" i="1"/>
  <c r="K419" i="1"/>
  <c r="M419" i="1"/>
  <c r="O419" i="1"/>
  <c r="S419" i="1"/>
  <c r="I420" i="1"/>
  <c r="K420" i="1"/>
  <c r="M420" i="1"/>
  <c r="O420" i="1"/>
  <c r="S420" i="1"/>
  <c r="I421" i="1"/>
  <c r="K421" i="1"/>
  <c r="M421" i="1"/>
  <c r="O421" i="1"/>
  <c r="S421" i="1"/>
  <c r="I422" i="1"/>
  <c r="K422" i="1"/>
  <c r="M422" i="1"/>
  <c r="O422" i="1"/>
  <c r="S422" i="1"/>
  <c r="I423" i="1"/>
  <c r="K423" i="1"/>
  <c r="M423" i="1"/>
  <c r="O423" i="1"/>
  <c r="S423" i="1"/>
  <c r="I424" i="1"/>
  <c r="K424" i="1"/>
  <c r="M424" i="1"/>
  <c r="O424" i="1"/>
  <c r="S424" i="1"/>
  <c r="I425" i="1"/>
  <c r="K425" i="1"/>
  <c r="M425" i="1"/>
  <c r="O425" i="1"/>
  <c r="S425" i="1"/>
  <c r="I426" i="1"/>
  <c r="K426" i="1"/>
  <c r="M426" i="1"/>
  <c r="O426" i="1"/>
  <c r="S426" i="1"/>
  <c r="I427" i="1"/>
  <c r="K427" i="1"/>
  <c r="M427" i="1"/>
  <c r="O427" i="1"/>
  <c r="S427" i="1"/>
  <c r="I428" i="1"/>
  <c r="K428" i="1"/>
  <c r="M428" i="1"/>
  <c r="O428" i="1"/>
  <c r="S428" i="1"/>
  <c r="I429" i="1"/>
  <c r="K429" i="1"/>
  <c r="M429" i="1"/>
  <c r="O429" i="1"/>
  <c r="S429" i="1"/>
  <c r="I430" i="1"/>
  <c r="K430" i="1"/>
  <c r="M430" i="1"/>
  <c r="O430" i="1"/>
  <c r="S430" i="1"/>
  <c r="I431" i="1"/>
  <c r="K431" i="1"/>
  <c r="M431" i="1"/>
  <c r="O431" i="1"/>
  <c r="S431" i="1"/>
  <c r="I432" i="1"/>
  <c r="K432" i="1"/>
  <c r="M432" i="1"/>
  <c r="O432" i="1"/>
  <c r="S432" i="1"/>
  <c r="I433" i="1"/>
  <c r="K433" i="1"/>
  <c r="M433" i="1"/>
  <c r="O433" i="1"/>
  <c r="S433" i="1"/>
  <c r="I434" i="1"/>
  <c r="K434" i="1"/>
  <c r="M434" i="1"/>
  <c r="O434" i="1"/>
  <c r="S434" i="1"/>
  <c r="I435" i="1"/>
  <c r="K435" i="1"/>
  <c r="M435" i="1"/>
  <c r="O435" i="1"/>
  <c r="S435" i="1"/>
  <c r="I436" i="1"/>
  <c r="K436" i="1"/>
  <c r="M436" i="1"/>
  <c r="O436" i="1"/>
  <c r="S436" i="1"/>
  <c r="I437" i="1"/>
  <c r="K437" i="1"/>
  <c r="M437" i="1"/>
  <c r="O437" i="1"/>
  <c r="S437" i="1"/>
  <c r="I438" i="1"/>
  <c r="K438" i="1"/>
  <c r="M438" i="1"/>
  <c r="O438" i="1"/>
  <c r="S438" i="1"/>
  <c r="I439" i="1"/>
  <c r="K439" i="1"/>
  <c r="M439" i="1"/>
  <c r="O439" i="1"/>
  <c r="S439" i="1"/>
  <c r="I440" i="1"/>
  <c r="K440" i="1"/>
  <c r="M440" i="1"/>
  <c r="O440" i="1"/>
  <c r="S440" i="1"/>
  <c r="I441" i="1"/>
  <c r="K441" i="1"/>
  <c r="M441" i="1"/>
  <c r="O441" i="1"/>
  <c r="S441" i="1"/>
  <c r="I442" i="1"/>
  <c r="K442" i="1"/>
  <c r="M442" i="1"/>
  <c r="O442" i="1"/>
  <c r="S442" i="1"/>
  <c r="I443" i="1"/>
  <c r="K443" i="1"/>
  <c r="M443" i="1"/>
  <c r="O443" i="1"/>
  <c r="S443" i="1"/>
  <c r="I444" i="1"/>
  <c r="K444" i="1"/>
  <c r="M444" i="1"/>
  <c r="O444" i="1"/>
  <c r="S444" i="1"/>
  <c r="I445" i="1"/>
  <c r="K445" i="1"/>
  <c r="M445" i="1"/>
  <c r="O445" i="1"/>
  <c r="S445" i="1"/>
  <c r="I446" i="1"/>
  <c r="K446" i="1"/>
  <c r="M446" i="1"/>
  <c r="O446" i="1"/>
  <c r="S446" i="1"/>
  <c r="I447" i="1"/>
  <c r="K447" i="1"/>
  <c r="M447" i="1"/>
  <c r="O447" i="1"/>
  <c r="S447" i="1"/>
  <c r="I448" i="1"/>
  <c r="K448" i="1"/>
  <c r="M448" i="1"/>
  <c r="O448" i="1"/>
  <c r="S448" i="1"/>
  <c r="I449" i="1"/>
  <c r="K449" i="1"/>
  <c r="M449" i="1"/>
  <c r="O449" i="1"/>
  <c r="S449" i="1"/>
  <c r="I450" i="1"/>
  <c r="K450" i="1"/>
  <c r="M450" i="1"/>
  <c r="O450" i="1"/>
  <c r="S450" i="1"/>
  <c r="I451" i="1"/>
  <c r="K451" i="1"/>
  <c r="M451" i="1"/>
  <c r="O451" i="1"/>
  <c r="S451" i="1"/>
  <c r="I452" i="1"/>
  <c r="K452" i="1"/>
  <c r="M452" i="1"/>
  <c r="O452" i="1"/>
  <c r="S452" i="1"/>
  <c r="I453" i="1"/>
  <c r="K453" i="1"/>
  <c r="M453" i="1"/>
  <c r="O453" i="1"/>
  <c r="S453" i="1"/>
  <c r="I454" i="1"/>
  <c r="K454" i="1"/>
  <c r="M454" i="1"/>
  <c r="O454" i="1"/>
  <c r="S454" i="1"/>
  <c r="I455" i="1"/>
  <c r="K455" i="1"/>
  <c r="M455" i="1"/>
  <c r="O455" i="1"/>
  <c r="S455" i="1"/>
  <c r="I456" i="1"/>
  <c r="K456" i="1"/>
  <c r="M456" i="1"/>
  <c r="O456" i="1"/>
  <c r="S456" i="1"/>
  <c r="I457" i="1"/>
  <c r="K457" i="1"/>
  <c r="M457" i="1"/>
  <c r="O457" i="1"/>
  <c r="S457" i="1"/>
  <c r="I458" i="1"/>
  <c r="K458" i="1"/>
  <c r="M458" i="1"/>
  <c r="O458" i="1"/>
  <c r="S458" i="1"/>
  <c r="I459" i="1"/>
  <c r="K459" i="1"/>
  <c r="M459" i="1"/>
  <c r="O459" i="1"/>
  <c r="S459" i="1"/>
  <c r="I460" i="1"/>
  <c r="K460" i="1"/>
  <c r="M460" i="1"/>
  <c r="O460" i="1"/>
  <c r="S460" i="1"/>
  <c r="I461" i="1"/>
  <c r="K461" i="1"/>
  <c r="M461" i="1"/>
  <c r="O461" i="1"/>
  <c r="S461" i="1"/>
  <c r="I462" i="1"/>
  <c r="K462" i="1"/>
  <c r="M462" i="1"/>
  <c r="O462" i="1"/>
  <c r="S462" i="1"/>
  <c r="I463" i="1"/>
  <c r="K463" i="1"/>
  <c r="M463" i="1"/>
  <c r="O463" i="1"/>
  <c r="S463" i="1"/>
  <c r="I464" i="1"/>
  <c r="K464" i="1"/>
  <c r="M464" i="1"/>
  <c r="O464" i="1"/>
  <c r="S464" i="1"/>
  <c r="I465" i="1"/>
  <c r="K465" i="1"/>
  <c r="M465" i="1"/>
  <c r="O465" i="1"/>
  <c r="S465" i="1"/>
  <c r="I466" i="1"/>
  <c r="K466" i="1"/>
  <c r="M466" i="1"/>
  <c r="O466" i="1"/>
  <c r="S466" i="1"/>
  <c r="I467" i="1"/>
  <c r="K467" i="1"/>
  <c r="M467" i="1"/>
  <c r="O467" i="1"/>
  <c r="S467" i="1"/>
  <c r="I468" i="1"/>
  <c r="K468" i="1"/>
  <c r="M468" i="1"/>
  <c r="O468" i="1"/>
  <c r="S468" i="1"/>
  <c r="I469" i="1"/>
  <c r="K469" i="1"/>
  <c r="M469" i="1"/>
  <c r="O469" i="1"/>
  <c r="S469" i="1"/>
  <c r="I470" i="1"/>
  <c r="K470" i="1"/>
  <c r="M470" i="1"/>
  <c r="O470" i="1"/>
  <c r="S470" i="1"/>
  <c r="I471" i="1"/>
  <c r="K471" i="1"/>
  <c r="M471" i="1"/>
  <c r="O471" i="1"/>
  <c r="S471" i="1"/>
  <c r="I472" i="1"/>
  <c r="K472" i="1"/>
  <c r="M472" i="1"/>
  <c r="O472" i="1"/>
  <c r="S472" i="1"/>
  <c r="I473" i="1"/>
  <c r="K473" i="1"/>
  <c r="M473" i="1"/>
  <c r="O473" i="1"/>
  <c r="S473" i="1"/>
  <c r="I474" i="1"/>
  <c r="K474" i="1"/>
  <c r="M474" i="1"/>
  <c r="O474" i="1"/>
  <c r="S474" i="1"/>
  <c r="I475" i="1"/>
  <c r="K475" i="1"/>
  <c r="M475" i="1"/>
  <c r="O475" i="1"/>
  <c r="S475" i="1"/>
  <c r="I476" i="1"/>
  <c r="K476" i="1"/>
  <c r="M476" i="1"/>
  <c r="O476" i="1"/>
  <c r="S476" i="1"/>
  <c r="I477" i="1"/>
  <c r="K477" i="1"/>
  <c r="M477" i="1"/>
  <c r="O477" i="1"/>
  <c r="S477" i="1"/>
  <c r="I478" i="1"/>
  <c r="K478" i="1"/>
  <c r="M478" i="1"/>
  <c r="O478" i="1"/>
  <c r="S478" i="1"/>
  <c r="I479" i="1"/>
  <c r="K479" i="1"/>
  <c r="M479" i="1"/>
  <c r="O479" i="1"/>
  <c r="S479" i="1"/>
  <c r="I480" i="1"/>
  <c r="K480" i="1"/>
  <c r="M480" i="1"/>
  <c r="O480" i="1"/>
  <c r="S480" i="1"/>
  <c r="I481" i="1"/>
  <c r="K481" i="1"/>
  <c r="M481" i="1"/>
  <c r="O481" i="1"/>
  <c r="S481" i="1"/>
  <c r="I482" i="1"/>
  <c r="K482" i="1"/>
  <c r="M482" i="1"/>
  <c r="O482" i="1"/>
  <c r="S482" i="1"/>
  <c r="I483" i="1"/>
  <c r="K483" i="1"/>
  <c r="M483" i="1"/>
  <c r="O483" i="1"/>
  <c r="S483" i="1"/>
  <c r="I484" i="1"/>
  <c r="K484" i="1"/>
  <c r="M484" i="1"/>
  <c r="O484" i="1"/>
  <c r="S484" i="1"/>
  <c r="I485" i="1"/>
  <c r="K485" i="1"/>
  <c r="M485" i="1"/>
  <c r="O485" i="1"/>
  <c r="S485" i="1"/>
  <c r="I486" i="1"/>
  <c r="K486" i="1"/>
  <c r="M486" i="1"/>
  <c r="O486" i="1"/>
  <c r="S486" i="1"/>
  <c r="I487" i="1"/>
  <c r="K487" i="1"/>
  <c r="M487" i="1"/>
  <c r="O487" i="1"/>
  <c r="S487" i="1"/>
  <c r="I488" i="1"/>
  <c r="K488" i="1"/>
  <c r="M488" i="1"/>
  <c r="O488" i="1"/>
  <c r="S488" i="1"/>
  <c r="I489" i="1"/>
  <c r="K489" i="1"/>
  <c r="M489" i="1"/>
  <c r="O489" i="1"/>
  <c r="S489" i="1"/>
  <c r="I490" i="1"/>
  <c r="K490" i="1"/>
  <c r="M490" i="1"/>
  <c r="O490" i="1"/>
  <c r="S490" i="1"/>
  <c r="I491" i="1"/>
  <c r="K491" i="1"/>
  <c r="M491" i="1"/>
  <c r="O491" i="1"/>
  <c r="S491" i="1"/>
  <c r="I492" i="1"/>
  <c r="K492" i="1"/>
  <c r="M492" i="1"/>
  <c r="O492" i="1"/>
  <c r="S492" i="1"/>
  <c r="I493" i="1"/>
  <c r="K493" i="1"/>
  <c r="M493" i="1"/>
  <c r="O493" i="1"/>
  <c r="S493" i="1"/>
  <c r="I494" i="1"/>
  <c r="K494" i="1"/>
  <c r="M494" i="1"/>
  <c r="O494" i="1"/>
  <c r="S494" i="1"/>
  <c r="I495" i="1"/>
  <c r="K495" i="1"/>
  <c r="M495" i="1"/>
  <c r="O495" i="1"/>
  <c r="S495" i="1"/>
  <c r="I496" i="1"/>
  <c r="K496" i="1"/>
  <c r="M496" i="1"/>
  <c r="O496" i="1"/>
  <c r="S496" i="1"/>
  <c r="I497" i="1"/>
  <c r="K497" i="1"/>
  <c r="M497" i="1"/>
  <c r="O497" i="1"/>
  <c r="S497" i="1"/>
  <c r="I498" i="1"/>
  <c r="K498" i="1"/>
  <c r="M498" i="1"/>
  <c r="O498" i="1"/>
  <c r="S498" i="1"/>
  <c r="I499" i="1"/>
  <c r="K499" i="1"/>
  <c r="M499" i="1"/>
  <c r="O499" i="1"/>
  <c r="S499" i="1"/>
  <c r="I500" i="1"/>
  <c r="K500" i="1"/>
  <c r="M500" i="1"/>
  <c r="O500" i="1"/>
  <c r="S500" i="1"/>
  <c r="I501" i="1"/>
  <c r="K501" i="1"/>
  <c r="M501" i="1"/>
  <c r="O501" i="1"/>
  <c r="S501" i="1"/>
  <c r="I502" i="1"/>
  <c r="K502" i="1"/>
  <c r="M502" i="1"/>
  <c r="O502" i="1"/>
  <c r="S502" i="1"/>
  <c r="I503" i="1"/>
  <c r="K503" i="1"/>
  <c r="M503" i="1"/>
  <c r="O503" i="1"/>
  <c r="S503" i="1"/>
  <c r="I504" i="1"/>
  <c r="K504" i="1"/>
  <c r="M504" i="1"/>
  <c r="O504" i="1"/>
  <c r="S504" i="1"/>
  <c r="I505" i="1"/>
  <c r="K505" i="1"/>
  <c r="M505" i="1"/>
  <c r="O505" i="1"/>
  <c r="S505" i="1"/>
  <c r="I506" i="1"/>
  <c r="K506" i="1"/>
  <c r="M506" i="1"/>
  <c r="O506" i="1"/>
  <c r="S506" i="1"/>
  <c r="I507" i="1"/>
  <c r="K507" i="1"/>
  <c r="M507" i="1"/>
  <c r="O507" i="1"/>
  <c r="S507" i="1"/>
  <c r="I508" i="1"/>
  <c r="K508" i="1"/>
  <c r="M508" i="1"/>
  <c r="O508" i="1"/>
  <c r="S508" i="1"/>
  <c r="I509" i="1"/>
  <c r="K509" i="1"/>
  <c r="M509" i="1"/>
  <c r="O509" i="1"/>
  <c r="S509" i="1"/>
  <c r="I510" i="1"/>
  <c r="K510" i="1"/>
  <c r="M510" i="1"/>
  <c r="O510" i="1"/>
  <c r="S510" i="1"/>
  <c r="I511" i="1"/>
  <c r="K511" i="1"/>
  <c r="M511" i="1"/>
  <c r="O511" i="1"/>
  <c r="S511" i="1"/>
  <c r="I512" i="1"/>
  <c r="K512" i="1"/>
  <c r="M512" i="1"/>
  <c r="O512" i="1"/>
  <c r="S512" i="1"/>
  <c r="I513" i="1"/>
  <c r="K513" i="1"/>
  <c r="M513" i="1"/>
  <c r="O513" i="1"/>
  <c r="S513" i="1"/>
  <c r="I514" i="1"/>
  <c r="K514" i="1"/>
  <c r="M514" i="1"/>
  <c r="O514" i="1"/>
  <c r="S514" i="1"/>
  <c r="I515" i="1"/>
  <c r="K515" i="1"/>
  <c r="M515" i="1"/>
  <c r="O515" i="1"/>
  <c r="S515" i="1"/>
  <c r="I516" i="1"/>
  <c r="K516" i="1"/>
  <c r="M516" i="1"/>
  <c r="O516" i="1"/>
  <c r="S516" i="1"/>
  <c r="I517" i="1"/>
  <c r="K517" i="1"/>
  <c r="M517" i="1"/>
  <c r="O517" i="1"/>
  <c r="S517" i="1"/>
  <c r="I518" i="1"/>
  <c r="K518" i="1"/>
  <c r="M518" i="1"/>
  <c r="O518" i="1"/>
  <c r="S518" i="1"/>
  <c r="I519" i="1"/>
  <c r="K519" i="1"/>
  <c r="M519" i="1"/>
  <c r="O519" i="1"/>
  <c r="S519" i="1"/>
  <c r="I520" i="1"/>
  <c r="K520" i="1"/>
  <c r="M520" i="1"/>
  <c r="O520" i="1"/>
  <c r="S520" i="1"/>
  <c r="I521" i="1"/>
  <c r="K521" i="1"/>
  <c r="M521" i="1"/>
  <c r="O521" i="1"/>
  <c r="S521" i="1"/>
  <c r="I522" i="1"/>
  <c r="K522" i="1"/>
  <c r="M522" i="1"/>
  <c r="O522" i="1"/>
  <c r="S522" i="1"/>
  <c r="I523" i="1"/>
  <c r="K523" i="1"/>
  <c r="M523" i="1"/>
  <c r="O523" i="1"/>
  <c r="S523" i="1"/>
  <c r="I524" i="1"/>
  <c r="K524" i="1"/>
  <c r="M524" i="1"/>
  <c r="O524" i="1"/>
  <c r="S524" i="1"/>
  <c r="I525" i="1"/>
  <c r="K525" i="1"/>
  <c r="M525" i="1"/>
  <c r="O525" i="1"/>
  <c r="S525" i="1"/>
  <c r="I526" i="1"/>
  <c r="K526" i="1"/>
  <c r="M526" i="1"/>
  <c r="O526" i="1"/>
  <c r="S526" i="1"/>
  <c r="I527" i="1"/>
  <c r="K527" i="1"/>
  <c r="M527" i="1"/>
  <c r="O527" i="1"/>
  <c r="S527" i="1"/>
  <c r="I528" i="1"/>
  <c r="K528" i="1"/>
  <c r="M528" i="1"/>
  <c r="O528" i="1"/>
  <c r="S528" i="1"/>
  <c r="I529" i="1"/>
  <c r="K529" i="1"/>
  <c r="M529" i="1"/>
  <c r="O529" i="1"/>
  <c r="S529" i="1"/>
  <c r="I530" i="1"/>
  <c r="K530" i="1"/>
  <c r="M530" i="1"/>
  <c r="O530" i="1"/>
  <c r="S530" i="1"/>
  <c r="I531" i="1"/>
  <c r="K531" i="1"/>
  <c r="M531" i="1"/>
  <c r="O531" i="1"/>
  <c r="S531" i="1"/>
  <c r="I532" i="1"/>
  <c r="K532" i="1"/>
  <c r="M532" i="1"/>
  <c r="O532" i="1"/>
  <c r="S532" i="1"/>
  <c r="I533" i="1"/>
  <c r="K533" i="1"/>
  <c r="M533" i="1"/>
  <c r="O533" i="1"/>
  <c r="S533" i="1"/>
  <c r="I534" i="1"/>
  <c r="K534" i="1"/>
  <c r="M534" i="1"/>
  <c r="O534" i="1"/>
  <c r="S534" i="1"/>
  <c r="I535" i="1"/>
  <c r="K535" i="1"/>
  <c r="M535" i="1"/>
  <c r="O535" i="1"/>
  <c r="S535" i="1"/>
  <c r="I536" i="1"/>
  <c r="K536" i="1"/>
  <c r="M536" i="1"/>
  <c r="O536" i="1"/>
  <c r="S536" i="1"/>
  <c r="I537" i="1"/>
  <c r="K537" i="1"/>
  <c r="M537" i="1"/>
  <c r="O537" i="1"/>
  <c r="S537" i="1"/>
  <c r="I538" i="1"/>
  <c r="K538" i="1"/>
  <c r="M538" i="1"/>
  <c r="O538" i="1"/>
  <c r="S538" i="1"/>
  <c r="I539" i="1"/>
  <c r="K539" i="1"/>
  <c r="M539" i="1"/>
  <c r="O539" i="1"/>
  <c r="S539" i="1"/>
  <c r="I540" i="1"/>
  <c r="K540" i="1"/>
  <c r="M540" i="1"/>
  <c r="O540" i="1"/>
  <c r="S540" i="1"/>
  <c r="I541" i="1"/>
  <c r="K541" i="1"/>
  <c r="M541" i="1"/>
  <c r="O541" i="1"/>
  <c r="S541" i="1"/>
  <c r="I542" i="1"/>
  <c r="K542" i="1"/>
  <c r="M542" i="1"/>
  <c r="O542" i="1"/>
  <c r="S542" i="1"/>
  <c r="I543" i="1"/>
  <c r="K543" i="1"/>
  <c r="M543" i="1"/>
  <c r="O543" i="1"/>
  <c r="S543" i="1"/>
  <c r="I544" i="1"/>
  <c r="K544" i="1"/>
  <c r="M544" i="1"/>
  <c r="O544" i="1"/>
  <c r="S544" i="1"/>
  <c r="I545" i="1"/>
  <c r="K545" i="1"/>
  <c r="M545" i="1"/>
  <c r="O545" i="1"/>
  <c r="S545" i="1"/>
  <c r="I546" i="1"/>
  <c r="K546" i="1"/>
  <c r="M546" i="1"/>
  <c r="O546" i="1"/>
  <c r="S546" i="1"/>
  <c r="I547" i="1"/>
  <c r="K547" i="1"/>
  <c r="M547" i="1"/>
  <c r="O547" i="1"/>
  <c r="S547" i="1"/>
  <c r="I548" i="1"/>
  <c r="K548" i="1"/>
  <c r="M548" i="1"/>
  <c r="O548" i="1"/>
  <c r="S548" i="1"/>
  <c r="I549" i="1"/>
  <c r="K549" i="1"/>
  <c r="M549" i="1"/>
  <c r="O549" i="1"/>
  <c r="S549" i="1"/>
  <c r="I550" i="1"/>
  <c r="K550" i="1"/>
  <c r="M550" i="1"/>
  <c r="O550" i="1"/>
  <c r="S550" i="1"/>
  <c r="I551" i="1"/>
  <c r="K551" i="1"/>
  <c r="M551" i="1"/>
  <c r="O551" i="1"/>
  <c r="S551" i="1"/>
  <c r="I552" i="1"/>
  <c r="K552" i="1"/>
  <c r="M552" i="1"/>
  <c r="O552" i="1"/>
  <c r="S552" i="1"/>
  <c r="I553" i="1"/>
  <c r="K553" i="1"/>
  <c r="M553" i="1"/>
  <c r="O553" i="1"/>
  <c r="S553" i="1"/>
  <c r="I554" i="1"/>
  <c r="K554" i="1"/>
  <c r="M554" i="1"/>
  <c r="O554" i="1"/>
  <c r="S554" i="1"/>
  <c r="I555" i="1"/>
  <c r="K555" i="1"/>
  <c r="M555" i="1"/>
  <c r="O555" i="1"/>
  <c r="S555" i="1"/>
  <c r="I556" i="1"/>
  <c r="K556" i="1"/>
  <c r="M556" i="1"/>
  <c r="O556" i="1"/>
  <c r="S556" i="1"/>
  <c r="I557" i="1"/>
  <c r="K557" i="1"/>
  <c r="M557" i="1"/>
  <c r="O557" i="1"/>
  <c r="S557" i="1"/>
  <c r="I558" i="1"/>
  <c r="K558" i="1"/>
  <c r="M558" i="1"/>
  <c r="O558" i="1"/>
  <c r="S558" i="1"/>
  <c r="I559" i="1"/>
  <c r="K559" i="1"/>
  <c r="M559" i="1"/>
  <c r="O559" i="1"/>
  <c r="S559" i="1"/>
  <c r="I560" i="1"/>
  <c r="K560" i="1"/>
  <c r="M560" i="1"/>
  <c r="O560" i="1"/>
  <c r="S560" i="1"/>
  <c r="I561" i="1"/>
  <c r="K561" i="1"/>
  <c r="M561" i="1"/>
  <c r="O561" i="1"/>
  <c r="S561" i="1"/>
  <c r="I562" i="1"/>
  <c r="K562" i="1"/>
  <c r="M562" i="1"/>
  <c r="O562" i="1"/>
  <c r="S562" i="1"/>
  <c r="I563" i="1"/>
  <c r="K563" i="1"/>
  <c r="M563" i="1"/>
  <c r="O563" i="1"/>
  <c r="S563" i="1"/>
  <c r="I564" i="1"/>
  <c r="K564" i="1"/>
  <c r="M564" i="1"/>
  <c r="O564" i="1"/>
  <c r="S564" i="1"/>
  <c r="I565" i="1"/>
  <c r="K565" i="1"/>
  <c r="M565" i="1"/>
  <c r="O565" i="1"/>
  <c r="S565" i="1"/>
  <c r="I566" i="1"/>
  <c r="K566" i="1"/>
  <c r="M566" i="1"/>
  <c r="O566" i="1"/>
  <c r="S566" i="1"/>
  <c r="AC24" i="1"/>
  <c r="AC9" i="1"/>
  <c r="AC564" i="1"/>
  <c r="AC561" i="1"/>
  <c r="AC558" i="1"/>
  <c r="AC555" i="1"/>
  <c r="AC552" i="1"/>
  <c r="AC549" i="1"/>
  <c r="AC546" i="1"/>
  <c r="AC543" i="1"/>
  <c r="AC540" i="1"/>
  <c r="AC537" i="1"/>
  <c r="AC534" i="1"/>
  <c r="AC531" i="1"/>
  <c r="AC528" i="1"/>
  <c r="AC525" i="1"/>
  <c r="AC522" i="1"/>
  <c r="AC519" i="1"/>
  <c r="AC516" i="1"/>
  <c r="AC513" i="1"/>
  <c r="AC510" i="1"/>
  <c r="AC507" i="1"/>
  <c r="AC504" i="1"/>
  <c r="AC501" i="1"/>
  <c r="AC498" i="1"/>
  <c r="AC495" i="1"/>
  <c r="AC492" i="1"/>
  <c r="AC489" i="1"/>
  <c r="AC486" i="1"/>
  <c r="AC483" i="1"/>
  <c r="AC480" i="1"/>
  <c r="AC477" i="1"/>
  <c r="AC474" i="1"/>
  <c r="AC471" i="1"/>
  <c r="AC468" i="1"/>
  <c r="AC465" i="1"/>
  <c r="AC462" i="1"/>
  <c r="AC459" i="1"/>
  <c r="AC456" i="1"/>
  <c r="AC453" i="1"/>
  <c r="AC450" i="1"/>
  <c r="AC447" i="1"/>
  <c r="AC444" i="1"/>
  <c r="AC441" i="1"/>
  <c r="AC438" i="1"/>
  <c r="AC435" i="1"/>
  <c r="AC432" i="1"/>
  <c r="AC429" i="1"/>
  <c r="AC426" i="1"/>
  <c r="AC423" i="1"/>
  <c r="AC420" i="1"/>
  <c r="AC417" i="1"/>
  <c r="AC414" i="1"/>
  <c r="AC411" i="1"/>
  <c r="AC408" i="1"/>
  <c r="AC405" i="1"/>
  <c r="AC402" i="1"/>
  <c r="AC399" i="1"/>
  <c r="AC396" i="1"/>
  <c r="AC393" i="1"/>
  <c r="AC390" i="1"/>
  <c r="AC387" i="1"/>
  <c r="AC384" i="1"/>
  <c r="AC381" i="1"/>
  <c r="AC378" i="1"/>
  <c r="AC375" i="1"/>
  <c r="AC372" i="1"/>
  <c r="AC369" i="1"/>
  <c r="AC366" i="1"/>
  <c r="AC363" i="1"/>
  <c r="AC360" i="1"/>
  <c r="AC357" i="1"/>
  <c r="AC354" i="1"/>
  <c r="AC351" i="1"/>
  <c r="AC348" i="1"/>
  <c r="AC345" i="1"/>
  <c r="AC342" i="1"/>
  <c r="AC339" i="1"/>
  <c r="AC336" i="1"/>
  <c r="AC333" i="1"/>
  <c r="AC330" i="1"/>
  <c r="AC327" i="1"/>
  <c r="AC324" i="1"/>
  <c r="AC321" i="1"/>
  <c r="AC318" i="1"/>
  <c r="AC315" i="1"/>
  <c r="AC312" i="1"/>
  <c r="AC309" i="1"/>
  <c r="AC306" i="1"/>
  <c r="AC303" i="1"/>
  <c r="AC300" i="1"/>
  <c r="AC297" i="1"/>
  <c r="AC294" i="1"/>
  <c r="AC291" i="1"/>
  <c r="AC288" i="1"/>
  <c r="AC285" i="1"/>
  <c r="AC282" i="1"/>
  <c r="AC279" i="1"/>
  <c r="AC276" i="1"/>
  <c r="AC273" i="1"/>
  <c r="AC270" i="1"/>
  <c r="AC267" i="1"/>
  <c r="AC264" i="1"/>
  <c r="AC261" i="1"/>
  <c r="AC258" i="1"/>
  <c r="AC255" i="1"/>
  <c r="AC252" i="1"/>
  <c r="AC249" i="1"/>
  <c r="AC246" i="1"/>
  <c r="AC243" i="1"/>
  <c r="AC240" i="1"/>
  <c r="AC237" i="1"/>
  <c r="AC234" i="1"/>
  <c r="AC231" i="1"/>
  <c r="AC228" i="1"/>
  <c r="AC225" i="1"/>
  <c r="AC222" i="1"/>
  <c r="AC219" i="1"/>
  <c r="AC216" i="1"/>
  <c r="AC213" i="1"/>
  <c r="AC210" i="1"/>
  <c r="AC207" i="1"/>
  <c r="AC204" i="1"/>
  <c r="AC201" i="1"/>
  <c r="AC198" i="1"/>
  <c r="AC195" i="1"/>
  <c r="AC192" i="1"/>
  <c r="AC189" i="1"/>
  <c r="AC186" i="1"/>
  <c r="AC183" i="1"/>
  <c r="AC180" i="1"/>
  <c r="AC177" i="1"/>
  <c r="AC174" i="1"/>
  <c r="AC171" i="1"/>
  <c r="AC168" i="1"/>
  <c r="AC165" i="1"/>
  <c r="AC162" i="1"/>
  <c r="AC159" i="1"/>
  <c r="AC156" i="1"/>
  <c r="AC153" i="1"/>
  <c r="AC150" i="1"/>
  <c r="AC147" i="1"/>
  <c r="AC144" i="1"/>
  <c r="AC141" i="1"/>
  <c r="AC138" i="1"/>
  <c r="AC135" i="1"/>
  <c r="AC132" i="1"/>
  <c r="AC129" i="1"/>
  <c r="AC126" i="1"/>
  <c r="AC123" i="1"/>
  <c r="AC120" i="1"/>
  <c r="AC117" i="1"/>
  <c r="AC114" i="1"/>
  <c r="AC111" i="1"/>
  <c r="AC108" i="1"/>
  <c r="AC105" i="1"/>
  <c r="AC102" i="1"/>
  <c r="AC99" i="1"/>
  <c r="AC96" i="1"/>
  <c r="AC93" i="1"/>
  <c r="AC90" i="1"/>
  <c r="AC87" i="1"/>
  <c r="AC84" i="1"/>
  <c r="AC81" i="1"/>
  <c r="AC78" i="1"/>
  <c r="AC75" i="1"/>
  <c r="AC72" i="1"/>
  <c r="AC69" i="1"/>
  <c r="AC66" i="1"/>
  <c r="AC63" i="1"/>
  <c r="N6" i="16"/>
  <c r="AC60" i="1"/>
  <c r="AC57" i="1"/>
  <c r="AC54" i="1"/>
  <c r="AC51" i="1"/>
  <c r="AC48" i="1"/>
  <c r="N5" i="16"/>
  <c r="AC45" i="1"/>
  <c r="AC42" i="1"/>
  <c r="AC39" i="1"/>
  <c r="AC36" i="1"/>
  <c r="AC33" i="1"/>
  <c r="N4" i="16"/>
  <c r="AC30" i="1"/>
  <c r="AC27" i="1"/>
  <c r="AC21" i="1"/>
  <c r="AC15" i="1"/>
  <c r="AC12" i="1"/>
  <c r="AC6" i="1"/>
  <c r="N2" i="16"/>
  <c r="AC18" i="1"/>
  <c r="N3" i="16"/>
  <c r="G6" i="1"/>
  <c r="G7" i="1"/>
  <c r="G8" i="1"/>
  <c r="J33" i="11"/>
  <c r="I33" i="11"/>
  <c r="H33" i="11"/>
  <c r="F33" i="11"/>
  <c r="E33" i="11"/>
  <c r="D33" i="11"/>
  <c r="C33" i="11"/>
  <c r="B33" i="11"/>
  <c r="Q90" i="1"/>
  <c r="Q91" i="1"/>
  <c r="Q92" i="1"/>
  <c r="Q87" i="1"/>
  <c r="Q88" i="1"/>
  <c r="Q89" i="1"/>
  <c r="Q84" i="1"/>
  <c r="Q85" i="1"/>
  <c r="Q86" i="1"/>
  <c r="Q81" i="1"/>
  <c r="Q82" i="1"/>
  <c r="Q83" i="1"/>
  <c r="Q78" i="1"/>
  <c r="Q79" i="1"/>
  <c r="Q80" i="1"/>
  <c r="Q75" i="1"/>
  <c r="Q76" i="1"/>
  <c r="Q77" i="1"/>
  <c r="Q72" i="1"/>
  <c r="Q73" i="1"/>
  <c r="Q74" i="1"/>
  <c r="Q69" i="1"/>
  <c r="Q70" i="1"/>
  <c r="Q71" i="1"/>
  <c r="Q66" i="1"/>
  <c r="Q67" i="1"/>
  <c r="Q68" i="1"/>
  <c r="Q63" i="1"/>
  <c r="Q64" i="1"/>
  <c r="Q65" i="1"/>
  <c r="Q60" i="1"/>
  <c r="Q61" i="1"/>
  <c r="Q62" i="1"/>
  <c r="Q57" i="1"/>
  <c r="Q58" i="1"/>
  <c r="Q59" i="1"/>
  <c r="Q54" i="1"/>
  <c r="Q55" i="1"/>
  <c r="Q56" i="1"/>
  <c r="Q53" i="1"/>
  <c r="Q52" i="1"/>
  <c r="Q51" i="1"/>
  <c r="H6" i="16"/>
  <c r="C2" i="16"/>
  <c r="I6" i="16"/>
  <c r="G6" i="16"/>
  <c r="F6" i="16"/>
  <c r="E6" i="16"/>
  <c r="D6" i="16"/>
  <c r="G5" i="16"/>
  <c r="I5" i="16"/>
  <c r="F5" i="16"/>
  <c r="E5" i="16"/>
  <c r="D5" i="16"/>
  <c r="I4" i="16"/>
  <c r="H4" i="16"/>
  <c r="G4" i="16"/>
  <c r="F4" i="16"/>
  <c r="E4" i="16"/>
  <c r="D4" i="16"/>
  <c r="D3" i="16"/>
  <c r="E3" i="16"/>
  <c r="F3" i="16"/>
  <c r="G3" i="16"/>
  <c r="H3" i="16"/>
  <c r="I3" i="16"/>
  <c r="G2" i="16"/>
  <c r="F2" i="16"/>
  <c r="E2" i="16"/>
  <c r="D2" i="16"/>
  <c r="H2" i="16"/>
  <c r="I2" i="16"/>
  <c r="C6" i="16"/>
  <c r="C5" i="16"/>
  <c r="C4" i="16"/>
  <c r="C3" i="16"/>
  <c r="J6" i="16"/>
  <c r="J5" i="16"/>
  <c r="H5" i="16"/>
  <c r="J4" i="16"/>
  <c r="J3" i="16"/>
  <c r="J2" i="16"/>
  <c r="C7" i="11" a="1"/>
  <c r="C7" i="11"/>
  <c r="R7" i="11"/>
  <c r="H7" i="11" a="1"/>
  <c r="H7" i="11"/>
  <c r="W7" i="11"/>
  <c r="I7" i="11" a="1"/>
  <c r="I7" i="11"/>
  <c r="X7" i="11"/>
  <c r="J7" i="11" a="1"/>
  <c r="J7" i="11"/>
  <c r="Y7" i="11"/>
  <c r="D7" i="11" a="1"/>
  <c r="D7" i="11"/>
  <c r="S7" i="11"/>
  <c r="E7" i="11" a="1"/>
  <c r="E7" i="11"/>
  <c r="T7" i="11"/>
  <c r="G7" i="11" a="1"/>
  <c r="G7" i="11"/>
  <c r="B7" i="11" a="1"/>
  <c r="B7" i="11"/>
  <c r="C6" i="11" a="1"/>
  <c r="C6" i="11"/>
  <c r="R6" i="11"/>
  <c r="H6" i="11" a="1"/>
  <c r="H6" i="11"/>
  <c r="W6" i="11"/>
  <c r="I6" i="11" a="1"/>
  <c r="I6" i="11"/>
  <c r="X6" i="11"/>
  <c r="J6" i="11" a="1"/>
  <c r="J6" i="11"/>
  <c r="Y6" i="11"/>
  <c r="D6" i="11" a="1"/>
  <c r="D6" i="11"/>
  <c r="S6" i="11"/>
  <c r="E6" i="11" a="1"/>
  <c r="E6" i="11"/>
  <c r="T6" i="11"/>
  <c r="G6" i="11" a="1"/>
  <c r="G6" i="11"/>
  <c r="B6" i="11" a="1"/>
  <c r="B6" i="11"/>
  <c r="C5" i="11" a="1"/>
  <c r="C5" i="11"/>
  <c r="R5" i="11"/>
  <c r="H5" i="11" a="1"/>
  <c r="H5" i="11"/>
  <c r="W5" i="11"/>
  <c r="I5" i="11" a="1"/>
  <c r="I5" i="11"/>
  <c r="X5" i="11"/>
  <c r="J5" i="11" a="1"/>
  <c r="J5" i="11"/>
  <c r="Y5" i="11"/>
  <c r="D5" i="11" a="1"/>
  <c r="D5" i="11"/>
  <c r="S5" i="11"/>
  <c r="E5" i="11" a="1"/>
  <c r="E5" i="11"/>
  <c r="T5" i="11"/>
  <c r="G5" i="11" a="1"/>
  <c r="G5" i="11"/>
  <c r="B5" i="11" a="1"/>
  <c r="B5" i="11"/>
  <c r="C4" i="11" a="1"/>
  <c r="C4" i="11"/>
  <c r="R4" i="11"/>
  <c r="H4" i="11" a="1"/>
  <c r="H4" i="11"/>
  <c r="W4" i="11"/>
  <c r="I4" i="11" a="1"/>
  <c r="I4" i="11"/>
  <c r="X4" i="11"/>
  <c r="J4" i="11" a="1"/>
  <c r="J4" i="11"/>
  <c r="Y4" i="11"/>
  <c r="D4" i="11" a="1"/>
  <c r="D4" i="11"/>
  <c r="S4" i="11"/>
  <c r="E4" i="11" a="1"/>
  <c r="E4" i="11"/>
  <c r="T4" i="11"/>
  <c r="G4" i="11" a="1"/>
  <c r="G4" i="11"/>
  <c r="V4" i="11"/>
  <c r="B4" i="11" a="1"/>
  <c r="B4" i="11"/>
  <c r="C3" i="11" a="1"/>
  <c r="C3" i="11"/>
  <c r="R3" i="11"/>
  <c r="H3" i="11" a="1"/>
  <c r="H3" i="11"/>
  <c r="W3" i="11"/>
  <c r="I3" i="11" a="1"/>
  <c r="I3" i="11"/>
  <c r="X3" i="11"/>
  <c r="J3" i="11" a="1"/>
  <c r="J3" i="11"/>
  <c r="Y3" i="11"/>
  <c r="D3" i="11" a="1"/>
  <c r="D3" i="11"/>
  <c r="S3" i="11"/>
  <c r="E3" i="11" a="1"/>
  <c r="E3" i="11"/>
  <c r="T3" i="11"/>
  <c r="G3" i="11" a="1"/>
  <c r="G3" i="11"/>
  <c r="B3" i="11" a="1"/>
  <c r="B3" i="11"/>
  <c r="C15" i="11" a="1"/>
  <c r="C15" i="11"/>
  <c r="R15" i="11"/>
  <c r="H15" i="11" a="1"/>
  <c r="H15" i="11"/>
  <c r="W15" i="11"/>
  <c r="I15" i="11" a="1"/>
  <c r="I15" i="11"/>
  <c r="X15" i="11"/>
  <c r="J15" i="11" a="1"/>
  <c r="J15" i="11"/>
  <c r="Y15" i="11"/>
  <c r="D15" i="11" a="1"/>
  <c r="D15" i="11"/>
  <c r="S15" i="11"/>
  <c r="E15" i="11" a="1"/>
  <c r="E15" i="11"/>
  <c r="T15" i="11"/>
  <c r="G15" i="11" a="1"/>
  <c r="G15" i="11"/>
  <c r="B15" i="11" a="1"/>
  <c r="B15" i="11"/>
  <c r="C14" i="11" a="1"/>
  <c r="C14" i="11"/>
  <c r="R14" i="11"/>
  <c r="H14" i="11" a="1"/>
  <c r="H14" i="11"/>
  <c r="W14" i="11"/>
  <c r="I14" i="11" a="1"/>
  <c r="I14" i="11"/>
  <c r="X14" i="11"/>
  <c r="J14" i="11" a="1"/>
  <c r="J14" i="11"/>
  <c r="Y14" i="11"/>
  <c r="D14" i="11" a="1"/>
  <c r="D14" i="11"/>
  <c r="S14" i="11"/>
  <c r="E14" i="11" a="1"/>
  <c r="E14" i="11"/>
  <c r="T14" i="11"/>
  <c r="G14" i="11" a="1"/>
  <c r="G14" i="11"/>
  <c r="B14" i="11" a="1"/>
  <c r="B14" i="11"/>
  <c r="C13" i="11" a="1"/>
  <c r="C13" i="11"/>
  <c r="R13" i="11"/>
  <c r="H13" i="11" a="1"/>
  <c r="H13" i="11"/>
  <c r="W13" i="11"/>
  <c r="I13" i="11" a="1"/>
  <c r="I13" i="11"/>
  <c r="X13" i="11"/>
  <c r="J13" i="11" a="1"/>
  <c r="J13" i="11"/>
  <c r="Y13" i="11"/>
  <c r="D13" i="11" a="1"/>
  <c r="D13" i="11"/>
  <c r="S13" i="11"/>
  <c r="E13" i="11" a="1"/>
  <c r="E13" i="11"/>
  <c r="T13" i="11"/>
  <c r="G13" i="11" a="1"/>
  <c r="G13" i="11"/>
  <c r="B13" i="11" a="1"/>
  <c r="B13" i="11"/>
  <c r="C12" i="11" a="1"/>
  <c r="C12" i="11"/>
  <c r="R12" i="11"/>
  <c r="H12" i="11" a="1"/>
  <c r="H12" i="11"/>
  <c r="W12" i="11"/>
  <c r="I12" i="11" a="1"/>
  <c r="I12" i="11"/>
  <c r="X12" i="11"/>
  <c r="J12" i="11" a="1"/>
  <c r="J12" i="11"/>
  <c r="Y12" i="11"/>
  <c r="D12" i="11" a="1"/>
  <c r="D12" i="11"/>
  <c r="S12" i="11"/>
  <c r="E12" i="11" a="1"/>
  <c r="E12" i="11"/>
  <c r="T12" i="11"/>
  <c r="G12" i="11" a="1"/>
  <c r="G12" i="11"/>
  <c r="B12" i="11" a="1"/>
  <c r="B12" i="11"/>
  <c r="C11" i="11" a="1"/>
  <c r="C11" i="11"/>
  <c r="R11" i="11"/>
  <c r="H11" i="11" a="1"/>
  <c r="H11" i="11"/>
  <c r="W11" i="11"/>
  <c r="I11" i="11" a="1"/>
  <c r="I11" i="11"/>
  <c r="X11" i="11"/>
  <c r="J11" i="11" a="1"/>
  <c r="J11" i="11"/>
  <c r="Y11" i="11"/>
  <c r="D11" i="11" a="1"/>
  <c r="D11" i="11"/>
  <c r="S11" i="11"/>
  <c r="E11" i="11" a="1"/>
  <c r="E11" i="11"/>
  <c r="T11" i="11"/>
  <c r="G11" i="11" a="1"/>
  <c r="G11" i="11"/>
  <c r="B11" i="11" a="1"/>
  <c r="B11" i="11"/>
  <c r="C23" i="11" a="1"/>
  <c r="C23" i="11"/>
  <c r="R23" i="11"/>
  <c r="H23" i="11" a="1"/>
  <c r="H23" i="11"/>
  <c r="W23" i="11"/>
  <c r="I23" i="11" a="1"/>
  <c r="I23" i="11"/>
  <c r="X23" i="11"/>
  <c r="J23" i="11" a="1"/>
  <c r="J23" i="11"/>
  <c r="Y23" i="11"/>
  <c r="D23" i="11" a="1"/>
  <c r="D23" i="11"/>
  <c r="S23" i="11"/>
  <c r="E23" i="11" a="1"/>
  <c r="E23" i="11"/>
  <c r="T23" i="11"/>
  <c r="G23" i="11" a="1"/>
  <c r="G23" i="11"/>
  <c r="B23" i="11" a="1"/>
  <c r="B23" i="11"/>
  <c r="C22" i="11" a="1"/>
  <c r="C22" i="11"/>
  <c r="R22" i="11"/>
  <c r="H22" i="11" a="1"/>
  <c r="H22" i="11"/>
  <c r="W22" i="11"/>
  <c r="I22" i="11" a="1"/>
  <c r="I22" i="11"/>
  <c r="X22" i="11"/>
  <c r="J22" i="11" a="1"/>
  <c r="J22" i="11"/>
  <c r="Y22" i="11"/>
  <c r="D22" i="11" a="1"/>
  <c r="D22" i="11"/>
  <c r="S22" i="11"/>
  <c r="E22" i="11" a="1"/>
  <c r="E22" i="11"/>
  <c r="T22" i="11"/>
  <c r="G22" i="11" a="1"/>
  <c r="G22" i="11"/>
  <c r="B22" i="11" a="1"/>
  <c r="B22" i="11"/>
  <c r="C21" i="11" a="1"/>
  <c r="C21" i="11"/>
  <c r="R21" i="11"/>
  <c r="H21" i="11" a="1"/>
  <c r="H21" i="11"/>
  <c r="W21" i="11"/>
  <c r="I21" i="11" a="1"/>
  <c r="I21" i="11"/>
  <c r="X21" i="11"/>
  <c r="J21" i="11" a="1"/>
  <c r="J21" i="11"/>
  <c r="Y21" i="11"/>
  <c r="D21" i="11" a="1"/>
  <c r="D21" i="11"/>
  <c r="S21" i="11"/>
  <c r="E21" i="11" a="1"/>
  <c r="E21" i="11"/>
  <c r="T21" i="11"/>
  <c r="G21" i="11" a="1"/>
  <c r="G21" i="11"/>
  <c r="V21" i="11"/>
  <c r="B21" i="11" a="1"/>
  <c r="B21" i="11"/>
  <c r="C20" i="11" a="1"/>
  <c r="C20" i="11"/>
  <c r="R20" i="11"/>
  <c r="H20" i="11" a="1"/>
  <c r="H20" i="11"/>
  <c r="W20" i="11"/>
  <c r="I20" i="11" a="1"/>
  <c r="I20" i="11"/>
  <c r="X20" i="11"/>
  <c r="J20" i="11" a="1"/>
  <c r="J20" i="11"/>
  <c r="Y20" i="11"/>
  <c r="D20" i="11" a="1"/>
  <c r="D20" i="11"/>
  <c r="S20" i="11"/>
  <c r="E20" i="11" a="1"/>
  <c r="E20" i="11"/>
  <c r="T20" i="11"/>
  <c r="G20" i="11" a="1"/>
  <c r="G20" i="11"/>
  <c r="B20" i="11" a="1"/>
  <c r="B20" i="11"/>
  <c r="C19" i="11" a="1"/>
  <c r="C19" i="11"/>
  <c r="R19" i="11"/>
  <c r="H19" i="11" a="1"/>
  <c r="H19" i="11"/>
  <c r="W19" i="11"/>
  <c r="I19" i="11" a="1"/>
  <c r="I19" i="11"/>
  <c r="X19" i="11"/>
  <c r="J19" i="11" a="1"/>
  <c r="J19" i="11"/>
  <c r="Y19" i="11"/>
  <c r="D19" i="11" a="1"/>
  <c r="D19" i="11"/>
  <c r="S19" i="11"/>
  <c r="E19" i="11" a="1"/>
  <c r="E19" i="11"/>
  <c r="T19" i="11"/>
  <c r="G19" i="11" a="1"/>
  <c r="G19" i="11"/>
  <c r="B19" i="11" a="1"/>
  <c r="B19" i="11"/>
  <c r="Q19" i="11"/>
  <c r="Q20" i="11"/>
  <c r="Q21" i="11"/>
  <c r="Q22" i="11"/>
  <c r="Q23" i="11"/>
  <c r="Q11" i="11"/>
  <c r="Q12" i="11"/>
  <c r="Q13" i="11"/>
  <c r="Q14" i="11"/>
  <c r="Q15" i="11"/>
  <c r="Q3" i="11"/>
  <c r="Q4" i="11"/>
  <c r="Q5" i="11"/>
  <c r="Q6" i="11"/>
  <c r="Q7" i="11"/>
  <c r="M22" i="11"/>
  <c r="H7" i="16"/>
  <c r="I13" i="16"/>
  <c r="G13" i="16"/>
  <c r="F13" i="16"/>
  <c r="E13" i="16"/>
  <c r="D13" i="16"/>
  <c r="I12" i="16"/>
  <c r="G12" i="16"/>
  <c r="F12" i="16"/>
  <c r="E12" i="16"/>
  <c r="D12" i="16"/>
  <c r="I11" i="16"/>
  <c r="G11" i="16"/>
  <c r="F11" i="16"/>
  <c r="E11" i="16"/>
  <c r="D11" i="16"/>
  <c r="I10" i="16"/>
  <c r="G10" i="16"/>
  <c r="F10" i="16"/>
  <c r="E10" i="16"/>
  <c r="D10" i="16"/>
  <c r="I9" i="16"/>
  <c r="G9" i="16"/>
  <c r="F9" i="16"/>
  <c r="E9" i="16"/>
  <c r="D9" i="16"/>
  <c r="I8" i="16"/>
  <c r="G8" i="16"/>
  <c r="F8" i="16"/>
  <c r="E8" i="16"/>
  <c r="D8" i="16"/>
  <c r="I7" i="16"/>
  <c r="G7" i="16"/>
  <c r="E7" i="16"/>
  <c r="C12" i="16"/>
  <c r="C11" i="16"/>
  <c r="C10" i="16"/>
  <c r="C9" i="16"/>
  <c r="C8" i="16"/>
  <c r="C7" i="16"/>
  <c r="W24" i="1"/>
  <c r="W25" i="1"/>
  <c r="W26" i="1"/>
  <c r="Q114" i="1"/>
  <c r="Q115" i="1"/>
  <c r="Q116" i="1"/>
  <c r="W9" i="1"/>
  <c r="W10" i="1"/>
  <c r="W11" i="1"/>
  <c r="Q99" i="1"/>
  <c r="Q100" i="1"/>
  <c r="Q101" i="1"/>
  <c r="Q564" i="1"/>
  <c r="Q565" i="1"/>
  <c r="Q566" i="1"/>
  <c r="Q561" i="1"/>
  <c r="Q562" i="1"/>
  <c r="Q563" i="1"/>
  <c r="Q558" i="1"/>
  <c r="Q559" i="1"/>
  <c r="Q560" i="1"/>
  <c r="Q555" i="1"/>
  <c r="Q556" i="1"/>
  <c r="Q557" i="1"/>
  <c r="Q552" i="1"/>
  <c r="Q553" i="1"/>
  <c r="Q554" i="1"/>
  <c r="Q549" i="1"/>
  <c r="Q550" i="1"/>
  <c r="Q551" i="1"/>
  <c r="Q546" i="1"/>
  <c r="Q547" i="1"/>
  <c r="Q548" i="1"/>
  <c r="Q543" i="1"/>
  <c r="Q544" i="1"/>
  <c r="Q545" i="1"/>
  <c r="Q540" i="1"/>
  <c r="Q541" i="1"/>
  <c r="Q542" i="1"/>
  <c r="Q537" i="1"/>
  <c r="Q538" i="1"/>
  <c r="Q539" i="1"/>
  <c r="Q534" i="1"/>
  <c r="Q535" i="1"/>
  <c r="Q536" i="1"/>
  <c r="Q531" i="1"/>
  <c r="Q532" i="1"/>
  <c r="Q533" i="1"/>
  <c r="Q528" i="1"/>
  <c r="Q529" i="1"/>
  <c r="Q530" i="1"/>
  <c r="Q525" i="1"/>
  <c r="Q526" i="1"/>
  <c r="Q527" i="1"/>
  <c r="Q522" i="1"/>
  <c r="Q523" i="1"/>
  <c r="Q524" i="1"/>
  <c r="Q519" i="1"/>
  <c r="Q520" i="1"/>
  <c r="Q521" i="1"/>
  <c r="Q516" i="1"/>
  <c r="Q517" i="1"/>
  <c r="Q518" i="1"/>
  <c r="Q513" i="1"/>
  <c r="Q514" i="1"/>
  <c r="Q515" i="1"/>
  <c r="Q510" i="1"/>
  <c r="Q511" i="1"/>
  <c r="Q512" i="1"/>
  <c r="Q507" i="1"/>
  <c r="Q508" i="1"/>
  <c r="Q509" i="1"/>
  <c r="Q504" i="1"/>
  <c r="Q505" i="1"/>
  <c r="Q506" i="1"/>
  <c r="Q501" i="1"/>
  <c r="Q502" i="1"/>
  <c r="Q503" i="1"/>
  <c r="Q498" i="1"/>
  <c r="Q499" i="1"/>
  <c r="Q500" i="1"/>
  <c r="Q495" i="1"/>
  <c r="Q496" i="1"/>
  <c r="Q497" i="1"/>
  <c r="Q492" i="1"/>
  <c r="Q493" i="1"/>
  <c r="Q494" i="1"/>
  <c r="Q489" i="1"/>
  <c r="Q490" i="1"/>
  <c r="Q491" i="1"/>
  <c r="Q486" i="1"/>
  <c r="Q487" i="1"/>
  <c r="Q488" i="1"/>
  <c r="Q483" i="1"/>
  <c r="Q484" i="1"/>
  <c r="Q485" i="1"/>
  <c r="Q480" i="1"/>
  <c r="Q481" i="1"/>
  <c r="Q482" i="1"/>
  <c r="Q477" i="1"/>
  <c r="Q478" i="1"/>
  <c r="Q479" i="1"/>
  <c r="Q474" i="1"/>
  <c r="Q475" i="1"/>
  <c r="Q476" i="1"/>
  <c r="Q471" i="1"/>
  <c r="Q472" i="1"/>
  <c r="Q473" i="1"/>
  <c r="Q468" i="1"/>
  <c r="Q469" i="1"/>
  <c r="Q470" i="1"/>
  <c r="Q465" i="1"/>
  <c r="Q466" i="1"/>
  <c r="Q467" i="1"/>
  <c r="Q462" i="1"/>
  <c r="Q463" i="1"/>
  <c r="Q464" i="1"/>
  <c r="Q459" i="1"/>
  <c r="Q460" i="1"/>
  <c r="Q461" i="1"/>
  <c r="Q456" i="1"/>
  <c r="Q457" i="1"/>
  <c r="Q458" i="1"/>
  <c r="Q453" i="1"/>
  <c r="Q454" i="1"/>
  <c r="Q455" i="1"/>
  <c r="Q450" i="1"/>
  <c r="Q451" i="1"/>
  <c r="Q452" i="1"/>
  <c r="Q447" i="1"/>
  <c r="Q448" i="1"/>
  <c r="Q449" i="1"/>
  <c r="Q444" i="1"/>
  <c r="Q445" i="1"/>
  <c r="Q446" i="1"/>
  <c r="Q441" i="1"/>
  <c r="Q442" i="1"/>
  <c r="Q443" i="1"/>
  <c r="Q438" i="1"/>
  <c r="Q439" i="1"/>
  <c r="Q440" i="1"/>
  <c r="Q435" i="1"/>
  <c r="Q436" i="1"/>
  <c r="Q437" i="1"/>
  <c r="Q432" i="1"/>
  <c r="Q433" i="1"/>
  <c r="Q434" i="1"/>
  <c r="Q429" i="1"/>
  <c r="Q430" i="1"/>
  <c r="Q431" i="1"/>
  <c r="Q426" i="1"/>
  <c r="Q427" i="1"/>
  <c r="Q428" i="1"/>
  <c r="Q423" i="1"/>
  <c r="Q424" i="1"/>
  <c r="Q425" i="1"/>
  <c r="Q420" i="1"/>
  <c r="Q421" i="1"/>
  <c r="Q422" i="1"/>
  <c r="Q417" i="1"/>
  <c r="Q418" i="1"/>
  <c r="Q419" i="1"/>
  <c r="Q414" i="1"/>
  <c r="Q415" i="1"/>
  <c r="Q416" i="1"/>
  <c r="Q411" i="1"/>
  <c r="Q412" i="1"/>
  <c r="Q413" i="1"/>
  <c r="Q408" i="1"/>
  <c r="Q409" i="1"/>
  <c r="Q410" i="1"/>
  <c r="K315" i="1"/>
  <c r="K316" i="1"/>
  <c r="K317" i="1"/>
  <c r="Q405" i="1"/>
  <c r="Q406" i="1"/>
  <c r="Q407" i="1"/>
  <c r="K312" i="1"/>
  <c r="K313" i="1"/>
  <c r="K314" i="1"/>
  <c r="Q402" i="1"/>
  <c r="Q403" i="1"/>
  <c r="Q404" i="1"/>
  <c r="K309" i="1"/>
  <c r="K310" i="1"/>
  <c r="K311" i="1"/>
  <c r="Q399" i="1"/>
  <c r="Q400" i="1"/>
  <c r="Q401" i="1"/>
  <c r="K306" i="1"/>
  <c r="K307" i="1"/>
  <c r="K308" i="1"/>
  <c r="Q396" i="1"/>
  <c r="Q397" i="1"/>
  <c r="Q398" i="1"/>
  <c r="K303" i="1"/>
  <c r="K304" i="1"/>
  <c r="K305" i="1"/>
  <c r="Q393" i="1"/>
  <c r="Q394" i="1"/>
  <c r="Q395" i="1"/>
  <c r="K300" i="1"/>
  <c r="K301" i="1"/>
  <c r="K302" i="1"/>
  <c r="Q390" i="1"/>
  <c r="Q391" i="1"/>
  <c r="Q392" i="1"/>
  <c r="K297" i="1"/>
  <c r="K298" i="1"/>
  <c r="K299" i="1"/>
  <c r="Q387" i="1"/>
  <c r="Q388" i="1"/>
  <c r="Q389" i="1"/>
  <c r="K294" i="1"/>
  <c r="K295" i="1"/>
  <c r="K296" i="1"/>
  <c r="Q384" i="1"/>
  <c r="Q385" i="1"/>
  <c r="Q386" i="1"/>
  <c r="K291" i="1"/>
  <c r="K292" i="1"/>
  <c r="K293" i="1"/>
  <c r="Q381" i="1"/>
  <c r="Q382" i="1"/>
  <c r="Q383" i="1"/>
  <c r="K288" i="1"/>
  <c r="K289" i="1"/>
  <c r="K290" i="1"/>
  <c r="Q378" i="1"/>
  <c r="Q379" i="1"/>
  <c r="Q380" i="1"/>
  <c r="K285" i="1"/>
  <c r="K286" i="1"/>
  <c r="K287" i="1"/>
  <c r="Q375" i="1"/>
  <c r="Q376" i="1"/>
  <c r="Q377" i="1"/>
  <c r="K282" i="1"/>
  <c r="K283" i="1"/>
  <c r="K284" i="1"/>
  <c r="Q372" i="1"/>
  <c r="Q373" i="1"/>
  <c r="Q374" i="1"/>
  <c r="K279" i="1"/>
  <c r="K280" i="1"/>
  <c r="K281" i="1"/>
  <c r="Q369" i="1"/>
  <c r="Q370" i="1"/>
  <c r="Q371" i="1"/>
  <c r="K276" i="1"/>
  <c r="K277" i="1"/>
  <c r="K278" i="1"/>
  <c r="Q366" i="1"/>
  <c r="Q367" i="1"/>
  <c r="Q368" i="1"/>
  <c r="K273" i="1"/>
  <c r="K274" i="1"/>
  <c r="K275" i="1"/>
  <c r="Q363" i="1"/>
  <c r="Q364" i="1"/>
  <c r="Q365" i="1"/>
  <c r="K270" i="1"/>
  <c r="K271" i="1"/>
  <c r="K272" i="1"/>
  <c r="Q360" i="1"/>
  <c r="Q361" i="1"/>
  <c r="Q362" i="1"/>
  <c r="K267" i="1"/>
  <c r="K268" i="1"/>
  <c r="K269" i="1"/>
  <c r="Q357" i="1"/>
  <c r="Q358" i="1"/>
  <c r="Q359" i="1"/>
  <c r="K264" i="1"/>
  <c r="K265" i="1"/>
  <c r="K266" i="1"/>
  <c r="Q354" i="1"/>
  <c r="Q355" i="1"/>
  <c r="Q356" i="1"/>
  <c r="K261" i="1"/>
  <c r="K262" i="1"/>
  <c r="K263" i="1"/>
  <c r="Q351" i="1"/>
  <c r="Q352" i="1"/>
  <c r="Q353" i="1"/>
  <c r="K258" i="1"/>
  <c r="K259" i="1"/>
  <c r="K260" i="1"/>
  <c r="Q348" i="1"/>
  <c r="Q349" i="1"/>
  <c r="Q350" i="1"/>
  <c r="K255" i="1"/>
  <c r="K256" i="1"/>
  <c r="K257" i="1"/>
  <c r="Q345" i="1"/>
  <c r="Q346" i="1"/>
  <c r="Q347" i="1"/>
  <c r="K252" i="1"/>
  <c r="K253" i="1"/>
  <c r="K254" i="1"/>
  <c r="Q342" i="1"/>
  <c r="Q343" i="1"/>
  <c r="Q344" i="1"/>
  <c r="K249" i="1"/>
  <c r="K250" i="1"/>
  <c r="K251" i="1"/>
  <c r="Q339" i="1"/>
  <c r="Q340" i="1"/>
  <c r="Q341" i="1"/>
  <c r="K246" i="1"/>
  <c r="K247" i="1"/>
  <c r="K248" i="1"/>
  <c r="Q336" i="1"/>
  <c r="Q337" i="1"/>
  <c r="Q338" i="1"/>
  <c r="K243" i="1"/>
  <c r="K244" i="1"/>
  <c r="K245" i="1"/>
  <c r="Q333" i="1"/>
  <c r="Q334" i="1"/>
  <c r="Q335" i="1"/>
  <c r="K240" i="1"/>
  <c r="K241" i="1"/>
  <c r="K242" i="1"/>
  <c r="Q330" i="1"/>
  <c r="Q331" i="1"/>
  <c r="Q332" i="1"/>
  <c r="K237" i="1"/>
  <c r="K238" i="1"/>
  <c r="K239" i="1"/>
  <c r="Q327" i="1"/>
  <c r="Q328" i="1"/>
  <c r="Q329" i="1"/>
  <c r="K234" i="1"/>
  <c r="K235" i="1"/>
  <c r="K236" i="1"/>
  <c r="Q324" i="1"/>
  <c r="Q325" i="1"/>
  <c r="Q326" i="1"/>
  <c r="K231" i="1"/>
  <c r="K232" i="1"/>
  <c r="K233" i="1"/>
  <c r="Q321" i="1"/>
  <c r="Q322" i="1"/>
  <c r="Q323" i="1"/>
  <c r="K228" i="1"/>
  <c r="K229" i="1"/>
  <c r="K230" i="1"/>
  <c r="Q318" i="1"/>
  <c r="Q319" i="1"/>
  <c r="Q320" i="1"/>
  <c r="K225" i="1"/>
  <c r="K226" i="1"/>
  <c r="K227" i="1"/>
  <c r="Q315" i="1"/>
  <c r="Q316" i="1"/>
  <c r="Q317" i="1"/>
  <c r="K222" i="1"/>
  <c r="K223" i="1"/>
  <c r="K224" i="1"/>
  <c r="Q312" i="1"/>
  <c r="Q313" i="1"/>
  <c r="Q314" i="1"/>
  <c r="K219" i="1"/>
  <c r="K220" i="1"/>
  <c r="K221" i="1"/>
  <c r="Q309" i="1"/>
  <c r="Q310" i="1"/>
  <c r="Q311" i="1"/>
  <c r="K216" i="1"/>
  <c r="K217" i="1"/>
  <c r="K218" i="1"/>
  <c r="Q306" i="1"/>
  <c r="Q307" i="1"/>
  <c r="Q308" i="1"/>
  <c r="Q303" i="1"/>
  <c r="Q304" i="1"/>
  <c r="Q305" i="1"/>
  <c r="Q300" i="1"/>
  <c r="Q301" i="1"/>
  <c r="Q302" i="1"/>
  <c r="Q297" i="1"/>
  <c r="Q298" i="1"/>
  <c r="Q299" i="1"/>
  <c r="Q294" i="1"/>
  <c r="Q295" i="1"/>
  <c r="Q296" i="1"/>
  <c r="Q291" i="1"/>
  <c r="Q292" i="1"/>
  <c r="Q293" i="1"/>
  <c r="Q288" i="1"/>
  <c r="Q289" i="1"/>
  <c r="Q290" i="1"/>
  <c r="Q285" i="1"/>
  <c r="Q286" i="1"/>
  <c r="Q287" i="1"/>
  <c r="W192" i="1"/>
  <c r="W193" i="1"/>
  <c r="W194" i="1"/>
  <c r="Q282" i="1"/>
  <c r="Q283" i="1"/>
  <c r="Q284" i="1"/>
  <c r="W189" i="1"/>
  <c r="W190" i="1"/>
  <c r="Q279" i="1"/>
  <c r="Q280" i="1"/>
  <c r="Q281" i="1"/>
  <c r="W186" i="1"/>
  <c r="W187" i="1"/>
  <c r="W188" i="1"/>
  <c r="Q276" i="1"/>
  <c r="Q277" i="1"/>
  <c r="Q278" i="1"/>
  <c r="W183" i="1"/>
  <c r="W184" i="1"/>
  <c r="W185" i="1"/>
  <c r="Q273" i="1"/>
  <c r="Q274" i="1"/>
  <c r="Q275" i="1"/>
  <c r="W180" i="1"/>
  <c r="W181" i="1"/>
  <c r="W182" i="1"/>
  <c r="Q270" i="1"/>
  <c r="Q271" i="1"/>
  <c r="Q272" i="1"/>
  <c r="W177" i="1"/>
  <c r="W178" i="1"/>
  <c r="W179" i="1"/>
  <c r="Q267" i="1"/>
  <c r="Q268" i="1"/>
  <c r="Q269" i="1"/>
  <c r="W174" i="1"/>
  <c r="W175" i="1"/>
  <c r="W176" i="1"/>
  <c r="Q264" i="1"/>
  <c r="Q265" i="1"/>
  <c r="Q266" i="1"/>
  <c r="W171" i="1"/>
  <c r="W172" i="1"/>
  <c r="W173" i="1"/>
  <c r="Q261" i="1"/>
  <c r="Q262" i="1"/>
  <c r="Q263" i="1"/>
  <c r="J13" i="16"/>
  <c r="W168" i="1"/>
  <c r="W169" i="1"/>
  <c r="W170" i="1"/>
  <c r="Q258" i="1"/>
  <c r="Q259" i="1"/>
  <c r="Q260" i="1"/>
  <c r="W165" i="1"/>
  <c r="W166" i="1"/>
  <c r="W167" i="1"/>
  <c r="Q255" i="1"/>
  <c r="Q256" i="1"/>
  <c r="Q257" i="1"/>
  <c r="W162" i="1"/>
  <c r="W163" i="1"/>
  <c r="W164" i="1"/>
  <c r="Q252" i="1"/>
  <c r="Q253" i="1"/>
  <c r="Q254" i="1"/>
  <c r="W159" i="1"/>
  <c r="W160" i="1"/>
  <c r="W161" i="1"/>
  <c r="Q249" i="1"/>
  <c r="Q250" i="1"/>
  <c r="Q251" i="1"/>
  <c r="J12" i="16"/>
  <c r="W153" i="1"/>
  <c r="W154" i="1"/>
  <c r="W155" i="1"/>
  <c r="Q243" i="1"/>
  <c r="Q244" i="1"/>
  <c r="Q245" i="1"/>
  <c r="W150" i="1"/>
  <c r="W151" i="1"/>
  <c r="W152" i="1"/>
  <c r="Q240" i="1"/>
  <c r="Q241" i="1"/>
  <c r="Q242" i="1"/>
  <c r="W147" i="1"/>
  <c r="W148" i="1"/>
  <c r="W149" i="1"/>
  <c r="Q237" i="1"/>
  <c r="Q238" i="1"/>
  <c r="Q239" i="1"/>
  <c r="W144" i="1"/>
  <c r="W145" i="1"/>
  <c r="W146" i="1"/>
  <c r="Q234" i="1"/>
  <c r="Q235" i="1"/>
  <c r="Q236" i="1"/>
  <c r="W141" i="1"/>
  <c r="W142" i="1"/>
  <c r="W143" i="1"/>
  <c r="Q231" i="1"/>
  <c r="Q232" i="1"/>
  <c r="Q233" i="1"/>
  <c r="J11" i="16"/>
  <c r="W138" i="1"/>
  <c r="W139" i="1"/>
  <c r="W140" i="1"/>
  <c r="Q228" i="1"/>
  <c r="Q229" i="1"/>
  <c r="Q230" i="1"/>
  <c r="W135" i="1"/>
  <c r="W136" i="1"/>
  <c r="W137" i="1"/>
  <c r="Q225" i="1"/>
  <c r="Q226" i="1"/>
  <c r="Q227" i="1"/>
  <c r="W132" i="1"/>
  <c r="W133" i="1"/>
  <c r="W134" i="1"/>
  <c r="Q222" i="1"/>
  <c r="Q223" i="1"/>
  <c r="Q224" i="1"/>
  <c r="W129" i="1"/>
  <c r="W130" i="1"/>
  <c r="W131" i="1"/>
  <c r="Q219" i="1"/>
  <c r="Q220" i="1"/>
  <c r="Q221" i="1"/>
  <c r="W126" i="1"/>
  <c r="W127" i="1"/>
  <c r="W128" i="1"/>
  <c r="Q216" i="1"/>
  <c r="Q217" i="1"/>
  <c r="Q218" i="1"/>
  <c r="J10" i="16"/>
  <c r="W123" i="1"/>
  <c r="W124" i="1"/>
  <c r="W125" i="1"/>
  <c r="Q213" i="1"/>
  <c r="Q214" i="1"/>
  <c r="Q215" i="1"/>
  <c r="W120" i="1"/>
  <c r="W121" i="1"/>
  <c r="W122" i="1"/>
  <c r="Q210" i="1"/>
  <c r="Q211" i="1"/>
  <c r="Q212" i="1"/>
  <c r="W117" i="1"/>
  <c r="W118" i="1"/>
  <c r="W119" i="1"/>
  <c r="Q207" i="1"/>
  <c r="Q208" i="1"/>
  <c r="Q209" i="1"/>
  <c r="W114" i="1"/>
  <c r="W115" i="1"/>
  <c r="W116" i="1"/>
  <c r="Q204" i="1"/>
  <c r="Q205" i="1"/>
  <c r="Q206" i="1"/>
  <c r="W111" i="1"/>
  <c r="W112" i="1"/>
  <c r="W113" i="1"/>
  <c r="Q201" i="1"/>
  <c r="Q202" i="1"/>
  <c r="Q203" i="1"/>
  <c r="J9" i="16"/>
  <c r="W108" i="1"/>
  <c r="W109" i="1"/>
  <c r="W110" i="1"/>
  <c r="Q198" i="1"/>
  <c r="Q199" i="1"/>
  <c r="Q200" i="1"/>
  <c r="W105" i="1"/>
  <c r="W106" i="1"/>
  <c r="W107" i="1"/>
  <c r="Q195" i="1"/>
  <c r="Q196" i="1"/>
  <c r="Q197" i="1"/>
  <c r="W102" i="1"/>
  <c r="W103" i="1"/>
  <c r="W104" i="1"/>
  <c r="Q192" i="1"/>
  <c r="Q193" i="1"/>
  <c r="Q194" i="1"/>
  <c r="W99" i="1"/>
  <c r="W100" i="1"/>
  <c r="W101" i="1"/>
  <c r="Q189" i="1"/>
  <c r="Q190" i="1"/>
  <c r="Q191" i="1"/>
  <c r="W96" i="1"/>
  <c r="W97" i="1"/>
  <c r="W98" i="1"/>
  <c r="Q186" i="1"/>
  <c r="Q187" i="1"/>
  <c r="Q188" i="1"/>
  <c r="J8" i="16"/>
  <c r="W93" i="1"/>
  <c r="W94" i="1"/>
  <c r="W95" i="1"/>
  <c r="Q183" i="1"/>
  <c r="Q184" i="1"/>
  <c r="Q185" i="1"/>
  <c r="W90" i="1"/>
  <c r="W91" i="1"/>
  <c r="W92" i="1"/>
  <c r="W87" i="1"/>
  <c r="W88" i="1"/>
  <c r="W89" i="1"/>
  <c r="Q177" i="1"/>
  <c r="Q178" i="1"/>
  <c r="Q179" i="1"/>
  <c r="W84" i="1"/>
  <c r="W85" i="1"/>
  <c r="W86" i="1"/>
  <c r="Q174" i="1"/>
  <c r="Q175" i="1"/>
  <c r="Q176" i="1"/>
  <c r="W81" i="1"/>
  <c r="W82" i="1"/>
  <c r="W83" i="1"/>
  <c r="Q171" i="1"/>
  <c r="Q172" i="1"/>
  <c r="Q173" i="1"/>
  <c r="J7" i="16"/>
  <c r="W78" i="1"/>
  <c r="W79" i="1"/>
  <c r="W80" i="1"/>
  <c r="Q168" i="1"/>
  <c r="Q169" i="1"/>
  <c r="Q170" i="1"/>
  <c r="W75" i="1"/>
  <c r="W76" i="1"/>
  <c r="W77" i="1"/>
  <c r="Q165" i="1"/>
  <c r="Q166" i="1"/>
  <c r="Q167" i="1"/>
  <c r="W72" i="1"/>
  <c r="W73" i="1"/>
  <c r="W74" i="1"/>
  <c r="Q162" i="1"/>
  <c r="Q163" i="1"/>
  <c r="Q164" i="1"/>
  <c r="W69" i="1"/>
  <c r="W70" i="1"/>
  <c r="W71" i="1"/>
  <c r="Q159" i="1"/>
  <c r="Q160" i="1"/>
  <c r="Q161" i="1"/>
  <c r="W66" i="1"/>
  <c r="W67" i="1"/>
  <c r="W68" i="1"/>
  <c r="Q156" i="1"/>
  <c r="Q157" i="1"/>
  <c r="Q158" i="1"/>
  <c r="W63" i="1"/>
  <c r="W64" i="1"/>
  <c r="W65" i="1"/>
  <c r="Q153" i="1"/>
  <c r="H12" i="16" s="1"/>
  <c r="Q154" i="1"/>
  <c r="Q155" i="1"/>
  <c r="W60" i="1"/>
  <c r="W61" i="1"/>
  <c r="W62" i="1"/>
  <c r="Q150" i="1"/>
  <c r="Q151" i="1"/>
  <c r="Q152" i="1"/>
  <c r="W57" i="1"/>
  <c r="W58" i="1"/>
  <c r="W59" i="1"/>
  <c r="Q147" i="1"/>
  <c r="Q148" i="1"/>
  <c r="Q149" i="1"/>
  <c r="W54" i="1"/>
  <c r="W55" i="1"/>
  <c r="W56" i="1"/>
  <c r="Q144" i="1"/>
  <c r="Q145" i="1"/>
  <c r="Q146" i="1"/>
  <c r="W51" i="1"/>
  <c r="W52" i="1"/>
  <c r="W53" i="1"/>
  <c r="Q141" i="1"/>
  <c r="Q142" i="1"/>
  <c r="Q143" i="1"/>
  <c r="W48" i="1"/>
  <c r="W49" i="1"/>
  <c r="W50" i="1"/>
  <c r="Q138" i="1"/>
  <c r="H11" i="16" s="1"/>
  <c r="Q139" i="1"/>
  <c r="Q140" i="1"/>
  <c r="W45" i="1"/>
  <c r="W46" i="1"/>
  <c r="W47" i="1"/>
  <c r="Q135" i="1"/>
  <c r="Q136" i="1"/>
  <c r="Q137" i="1"/>
  <c r="W42" i="1"/>
  <c r="W43" i="1"/>
  <c r="W44" i="1"/>
  <c r="Q132" i="1"/>
  <c r="Q133" i="1"/>
  <c r="Q134" i="1"/>
  <c r="W39" i="1"/>
  <c r="W40" i="1"/>
  <c r="W41" i="1"/>
  <c r="Q129" i="1"/>
  <c r="Q130" i="1"/>
  <c r="Q131" i="1"/>
  <c r="W36" i="1"/>
  <c r="W37" i="1"/>
  <c r="W38" i="1"/>
  <c r="Q126" i="1"/>
  <c r="Q127" i="1"/>
  <c r="Q128" i="1"/>
  <c r="W33" i="1"/>
  <c r="W34" i="1"/>
  <c r="W35" i="1"/>
  <c r="Q123" i="1"/>
  <c r="Q124" i="1"/>
  <c r="Q125" i="1"/>
  <c r="W30" i="1"/>
  <c r="W31" i="1"/>
  <c r="W32" i="1"/>
  <c r="Q120" i="1"/>
  <c r="Q121" i="1"/>
  <c r="Q122" i="1"/>
  <c r="W27" i="1"/>
  <c r="W28" i="1"/>
  <c r="W29" i="1"/>
  <c r="Q117" i="1"/>
  <c r="Q118" i="1"/>
  <c r="Q119" i="1"/>
  <c r="W21" i="1"/>
  <c r="W22" i="1"/>
  <c r="W23" i="1"/>
  <c r="Q111" i="1"/>
  <c r="Q112" i="1"/>
  <c r="Q113" i="1"/>
  <c r="W15" i="1"/>
  <c r="W16" i="1"/>
  <c r="W17" i="1"/>
  <c r="Q105" i="1"/>
  <c r="Q106" i="1"/>
  <c r="Q107" i="1"/>
  <c r="W12" i="1"/>
  <c r="W13" i="1"/>
  <c r="W14" i="1"/>
  <c r="Q102" i="1"/>
  <c r="Q103" i="1"/>
  <c r="Q104" i="1"/>
  <c r="W6" i="1"/>
  <c r="W7" i="1"/>
  <c r="W8" i="1"/>
  <c r="Q96" i="1"/>
  <c r="H8" i="16" s="1"/>
  <c r="Q97" i="1"/>
  <c r="Q98" i="1"/>
  <c r="W18" i="1"/>
  <c r="W19" i="1"/>
  <c r="W20" i="1"/>
  <c r="Q108" i="1"/>
  <c r="H9" i="16" s="1"/>
  <c r="Q109" i="1"/>
  <c r="Q110" i="1"/>
  <c r="W156" i="1"/>
  <c r="W157" i="1"/>
  <c r="W158" i="1"/>
  <c r="Q246" i="1"/>
  <c r="Q247" i="1"/>
  <c r="Q248" i="1"/>
  <c r="V5" i="11"/>
  <c r="M5" i="11"/>
  <c r="V20" i="11"/>
  <c r="M20" i="11"/>
  <c r="V6" i="11"/>
  <c r="M6" i="11"/>
  <c r="V13" i="11"/>
  <c r="M13" i="11"/>
  <c r="M4" i="11"/>
  <c r="M31" i="11"/>
  <c r="AB31" i="11" s="1"/>
  <c r="V31" i="11"/>
  <c r="M23" i="11"/>
  <c r="V23" i="11"/>
  <c r="M28" i="11"/>
  <c r="AB28" i="11"/>
  <c r="V28" i="11"/>
  <c r="M11" i="11"/>
  <c r="V11" i="11"/>
  <c r="V12" i="11"/>
  <c r="M12" i="11"/>
  <c r="M19" i="11"/>
  <c r="V19" i="11"/>
  <c r="M29" i="11"/>
  <c r="AB29" i="11"/>
  <c r="V29" i="11"/>
  <c r="M7" i="11"/>
  <c r="V7" i="11"/>
  <c r="M30" i="11"/>
  <c r="AB30" i="11" s="1"/>
  <c r="V30" i="11"/>
  <c r="M27" i="11"/>
  <c r="AB27" i="11" s="1"/>
  <c r="AB33" i="11" s="1"/>
  <c r="G35" i="11" s="1"/>
  <c r="E9" i="12" s="1"/>
  <c r="V27" i="11"/>
  <c r="G33" i="11"/>
  <c r="V14" i="11"/>
  <c r="M14" i="11"/>
  <c r="M15" i="11"/>
  <c r="V15" i="11"/>
  <c r="M3" i="11"/>
  <c r="V3" i="11"/>
  <c r="V22" i="11"/>
  <c r="M21" i="11"/>
  <c r="H10" i="16"/>
  <c r="H13" i="16"/>
  <c r="K3" i="16" l="1"/>
  <c r="K4" i="16"/>
  <c r="K5" i="16"/>
  <c r="K6" i="16"/>
  <c r="K7" i="16"/>
  <c r="H14" i="16"/>
  <c r="K8" i="16"/>
  <c r="H15" i="16"/>
  <c r="K9" i="16"/>
  <c r="H16" i="16"/>
  <c r="K10" i="16"/>
  <c r="H17" i="16"/>
  <c r="K11" i="16"/>
  <c r="H18" i="16"/>
  <c r="K12" i="16"/>
  <c r="H19" i="16"/>
  <c r="K13" i="16"/>
  <c r="H20" i="16"/>
  <c r="E17" i="16"/>
  <c r="E18" i="16"/>
  <c r="E19" i="16"/>
  <c r="E20" i="16"/>
  <c r="I20" i="16"/>
  <c r="G20" i="16"/>
  <c r="F20" i="16"/>
  <c r="D20" i="16"/>
  <c r="I19" i="16"/>
  <c r="G19" i="16"/>
  <c r="F19" i="16"/>
  <c r="D19" i="16"/>
  <c r="I18" i="16"/>
  <c r="G18" i="16"/>
  <c r="F18" i="16"/>
  <c r="D18" i="16"/>
  <c r="I17" i="16"/>
  <c r="G17" i="16"/>
  <c r="F17" i="16"/>
  <c r="D17" i="16"/>
  <c r="G16" i="16"/>
  <c r="F16" i="16"/>
  <c r="E16" i="16"/>
  <c r="D16" i="16"/>
  <c r="I15" i="16"/>
  <c r="G15" i="16"/>
  <c r="F15" i="16"/>
  <c r="E15" i="16"/>
  <c r="D15" i="16"/>
  <c r="I14" i="16"/>
  <c r="G14" i="16"/>
  <c r="F14" i="16"/>
  <c r="E14" i="16"/>
  <c r="D14" i="16"/>
  <c r="C20" i="16"/>
  <c r="C19" i="16"/>
  <c r="C18" i="16"/>
  <c r="C17" i="16"/>
  <c r="C16" i="16"/>
  <c r="C15" i="16"/>
  <c r="C14" i="16"/>
  <c r="C13" i="16"/>
  <c r="AA25" i="1"/>
  <c r="AA26" i="1"/>
  <c r="Y24" i="1"/>
  <c r="Y25" i="1"/>
  <c r="Y26" i="1"/>
  <c r="AA10" i="1"/>
  <c r="AA11" i="1"/>
  <c r="Y9" i="1"/>
  <c r="Y10" i="1"/>
  <c r="Y11" i="1"/>
  <c r="W564" i="1"/>
  <c r="W565" i="1"/>
  <c r="W566" i="1"/>
  <c r="AA564" i="1"/>
  <c r="AA565" i="1"/>
  <c r="AA566" i="1"/>
  <c r="Y564" i="1"/>
  <c r="W561" i="1"/>
  <c r="W562" i="1"/>
  <c r="W563" i="1"/>
  <c r="AA561" i="1"/>
  <c r="AA562" i="1"/>
  <c r="AA563" i="1"/>
  <c r="Y561" i="1"/>
  <c r="Y562" i="1"/>
  <c r="Y563" i="1"/>
  <c r="W558" i="1"/>
  <c r="W559" i="1"/>
  <c r="W560" i="1"/>
  <c r="AA558" i="1"/>
  <c r="AA559" i="1"/>
  <c r="AA560" i="1"/>
  <c r="Y558" i="1"/>
  <c r="Y559" i="1"/>
  <c r="Y560" i="1"/>
  <c r="W555" i="1"/>
  <c r="W556" i="1"/>
  <c r="W557" i="1"/>
  <c r="AA555" i="1"/>
  <c r="AA556" i="1"/>
  <c r="AA557" i="1"/>
  <c r="Y555" i="1"/>
  <c r="Y556" i="1"/>
  <c r="Y557" i="1"/>
  <c r="W552" i="1"/>
  <c r="W553" i="1"/>
  <c r="W554" i="1"/>
  <c r="AA552" i="1"/>
  <c r="AA553" i="1"/>
  <c r="AA554" i="1"/>
  <c r="Y552" i="1"/>
  <c r="Y553" i="1"/>
  <c r="Y554" i="1"/>
  <c r="W549" i="1"/>
  <c r="W550" i="1"/>
  <c r="W551" i="1"/>
  <c r="AA549" i="1"/>
  <c r="AA550" i="1"/>
  <c r="AA551" i="1"/>
  <c r="Y549" i="1"/>
  <c r="Y550" i="1"/>
  <c r="Y551" i="1"/>
  <c r="W546" i="1"/>
  <c r="W547" i="1"/>
  <c r="W548" i="1"/>
  <c r="AA546" i="1"/>
  <c r="AA547" i="1"/>
  <c r="AA548" i="1"/>
  <c r="Y546" i="1"/>
  <c r="Y547" i="1"/>
  <c r="Y548" i="1"/>
  <c r="W543" i="1"/>
  <c r="W544" i="1"/>
  <c r="W545" i="1"/>
  <c r="AA543" i="1"/>
  <c r="AA544" i="1"/>
  <c r="AA545" i="1"/>
  <c r="Y543" i="1"/>
  <c r="Y544" i="1"/>
  <c r="Y545" i="1"/>
  <c r="W540" i="1"/>
  <c r="W541" i="1"/>
  <c r="W542" i="1"/>
  <c r="AA540" i="1"/>
  <c r="AA541" i="1"/>
  <c r="AA542" i="1"/>
  <c r="Y540" i="1"/>
  <c r="Y541" i="1"/>
  <c r="Y542" i="1"/>
  <c r="W537" i="1"/>
  <c r="W538" i="1"/>
  <c r="W539" i="1"/>
  <c r="AA537" i="1"/>
  <c r="AA538" i="1"/>
  <c r="AA539" i="1"/>
  <c r="Y537" i="1"/>
  <c r="Y538" i="1"/>
  <c r="Y539" i="1"/>
  <c r="W534" i="1"/>
  <c r="W535" i="1"/>
  <c r="W536" i="1"/>
  <c r="AA534" i="1"/>
  <c r="AA535" i="1"/>
  <c r="AA536" i="1"/>
  <c r="Y534" i="1"/>
  <c r="Y535" i="1"/>
  <c r="Y536" i="1"/>
  <c r="W531" i="1"/>
  <c r="W532" i="1"/>
  <c r="W533" i="1"/>
  <c r="AA531" i="1"/>
  <c r="AA532" i="1"/>
  <c r="AA533" i="1"/>
  <c r="Y531" i="1"/>
  <c r="Y532" i="1"/>
  <c r="Y533" i="1"/>
  <c r="W528" i="1"/>
  <c r="W529" i="1"/>
  <c r="W530" i="1"/>
  <c r="AA528" i="1"/>
  <c r="AA529" i="1"/>
  <c r="AA530" i="1"/>
  <c r="Y528" i="1"/>
  <c r="Y529" i="1"/>
  <c r="Y530" i="1"/>
  <c r="W525" i="1"/>
  <c r="W526" i="1"/>
  <c r="W527" i="1"/>
  <c r="AA525" i="1"/>
  <c r="AA526" i="1"/>
  <c r="AA527" i="1"/>
  <c r="Y525" i="1"/>
  <c r="Y526" i="1"/>
  <c r="Y527" i="1"/>
  <c r="W522" i="1"/>
  <c r="W523" i="1"/>
  <c r="W524" i="1"/>
  <c r="AA522" i="1"/>
  <c r="AA523" i="1"/>
  <c r="AA524" i="1"/>
  <c r="Y522" i="1"/>
  <c r="Y523" i="1"/>
  <c r="Y524" i="1"/>
  <c r="W519" i="1"/>
  <c r="W520" i="1"/>
  <c r="W521" i="1"/>
  <c r="AA519" i="1"/>
  <c r="AA520" i="1"/>
  <c r="AA521" i="1"/>
  <c r="Y519" i="1"/>
  <c r="Y520" i="1"/>
  <c r="Y521" i="1"/>
  <c r="W516" i="1"/>
  <c r="W517" i="1"/>
  <c r="W518" i="1"/>
  <c r="AA516" i="1"/>
  <c r="AA517" i="1"/>
  <c r="AA518" i="1"/>
  <c r="Y516" i="1"/>
  <c r="Y517" i="1"/>
  <c r="Y518" i="1"/>
  <c r="W513" i="1"/>
  <c r="W514" i="1"/>
  <c r="W515" i="1"/>
  <c r="AA513" i="1"/>
  <c r="AA514" i="1"/>
  <c r="AA515" i="1"/>
  <c r="Y513" i="1"/>
  <c r="Y514" i="1"/>
  <c r="Y515" i="1"/>
  <c r="W510" i="1"/>
  <c r="W511" i="1"/>
  <c r="W512" i="1"/>
  <c r="AA510" i="1"/>
  <c r="AA511" i="1"/>
  <c r="AA512" i="1"/>
  <c r="Y510" i="1"/>
  <c r="Y511" i="1"/>
  <c r="Y512" i="1"/>
  <c r="W507" i="1"/>
  <c r="W508" i="1"/>
  <c r="W509" i="1"/>
  <c r="AA507" i="1"/>
  <c r="AA508" i="1"/>
  <c r="AA509" i="1"/>
  <c r="Y507" i="1"/>
  <c r="Y508" i="1"/>
  <c r="Y509" i="1"/>
  <c r="W504" i="1"/>
  <c r="W505" i="1"/>
  <c r="W506" i="1"/>
  <c r="AA504" i="1"/>
  <c r="AA505" i="1"/>
  <c r="AA506" i="1"/>
  <c r="Y504" i="1"/>
  <c r="Y505" i="1"/>
  <c r="Y506" i="1"/>
  <c r="W501" i="1"/>
  <c r="W502" i="1"/>
  <c r="W503" i="1"/>
  <c r="AA501" i="1"/>
  <c r="AA502" i="1"/>
  <c r="AA503" i="1"/>
  <c r="Y501" i="1"/>
  <c r="Y502" i="1"/>
  <c r="Y503" i="1"/>
  <c r="W498" i="1"/>
  <c r="W499" i="1"/>
  <c r="W500" i="1"/>
  <c r="AA498" i="1"/>
  <c r="AA499" i="1"/>
  <c r="AA500" i="1"/>
  <c r="Y498" i="1"/>
  <c r="Y499" i="1"/>
  <c r="Y500" i="1"/>
  <c r="W495" i="1"/>
  <c r="W496" i="1"/>
  <c r="W497" i="1"/>
  <c r="AA495" i="1"/>
  <c r="AA496" i="1"/>
  <c r="AA497" i="1"/>
  <c r="Y495" i="1"/>
  <c r="Y496" i="1"/>
  <c r="Y497" i="1"/>
  <c r="W492" i="1"/>
  <c r="W493" i="1"/>
  <c r="W494" i="1"/>
  <c r="AA492" i="1"/>
  <c r="AA493" i="1"/>
  <c r="AA494" i="1"/>
  <c r="Y492" i="1"/>
  <c r="Y493" i="1"/>
  <c r="Y494" i="1"/>
  <c r="W489" i="1"/>
  <c r="W490" i="1"/>
  <c r="W491" i="1"/>
  <c r="AA489" i="1"/>
  <c r="AA490" i="1"/>
  <c r="AA491" i="1"/>
  <c r="Y489" i="1"/>
  <c r="Y490" i="1"/>
  <c r="Y491" i="1"/>
  <c r="W486" i="1"/>
  <c r="W487" i="1"/>
  <c r="W488" i="1"/>
  <c r="AA486" i="1"/>
  <c r="AA487" i="1"/>
  <c r="AA488" i="1"/>
  <c r="Y486" i="1"/>
  <c r="Y487" i="1"/>
  <c r="Y488" i="1"/>
  <c r="W483" i="1"/>
  <c r="W484" i="1"/>
  <c r="W485" i="1"/>
  <c r="AA483" i="1"/>
  <c r="AA484" i="1"/>
  <c r="AA485" i="1"/>
  <c r="Y483" i="1"/>
  <c r="Y484" i="1"/>
  <c r="Y485" i="1"/>
  <c r="W480" i="1"/>
  <c r="W481" i="1"/>
  <c r="W482" i="1"/>
  <c r="AA480" i="1"/>
  <c r="AA481" i="1"/>
  <c r="AA482" i="1"/>
  <c r="Y480" i="1"/>
  <c r="Y481" i="1"/>
  <c r="Y482" i="1"/>
  <c r="W477" i="1"/>
  <c r="W478" i="1"/>
  <c r="W479" i="1"/>
  <c r="AA477" i="1"/>
  <c r="AA478" i="1"/>
  <c r="AA479" i="1"/>
  <c r="Y477" i="1"/>
  <c r="Y478" i="1"/>
  <c r="Y479" i="1"/>
  <c r="W474" i="1"/>
  <c r="W475" i="1"/>
  <c r="W476" i="1"/>
  <c r="AA474" i="1"/>
  <c r="AA475" i="1"/>
  <c r="AA476" i="1"/>
  <c r="Y474" i="1"/>
  <c r="Y475" i="1"/>
  <c r="Y476" i="1"/>
  <c r="W471" i="1"/>
  <c r="W472" i="1"/>
  <c r="W473" i="1"/>
  <c r="AA471" i="1"/>
  <c r="AA472" i="1"/>
  <c r="AA473" i="1"/>
  <c r="Y471" i="1"/>
  <c r="Y472" i="1"/>
  <c r="Y473" i="1"/>
  <c r="W468" i="1"/>
  <c r="W469" i="1"/>
  <c r="W470" i="1"/>
  <c r="AA468" i="1"/>
  <c r="AA469" i="1"/>
  <c r="AA470" i="1"/>
  <c r="Y468" i="1"/>
  <c r="Y469" i="1"/>
  <c r="Y470" i="1"/>
  <c r="W465" i="1"/>
  <c r="W466" i="1"/>
  <c r="W467" i="1"/>
  <c r="AA465" i="1"/>
  <c r="AA466" i="1"/>
  <c r="AA467" i="1"/>
  <c r="Y465" i="1"/>
  <c r="Y466" i="1"/>
  <c r="Y467" i="1"/>
  <c r="W462" i="1"/>
  <c r="W463" i="1"/>
  <c r="W464" i="1"/>
  <c r="AA462" i="1"/>
  <c r="AA463" i="1"/>
  <c r="AA464" i="1"/>
  <c r="Y462" i="1"/>
  <c r="Y463" i="1"/>
  <c r="Y464" i="1"/>
  <c r="W459" i="1"/>
  <c r="W460" i="1"/>
  <c r="W461" i="1"/>
  <c r="AA459" i="1"/>
  <c r="AA460" i="1"/>
  <c r="AA461" i="1"/>
  <c r="Y459" i="1"/>
  <c r="Y460" i="1"/>
  <c r="Y461" i="1"/>
  <c r="W456" i="1"/>
  <c r="W457" i="1"/>
  <c r="W458" i="1"/>
  <c r="AA456" i="1"/>
  <c r="AA457" i="1"/>
  <c r="AA458" i="1"/>
  <c r="Y456" i="1"/>
  <c r="Y457" i="1"/>
  <c r="Y458" i="1"/>
  <c r="W453" i="1"/>
  <c r="W454" i="1"/>
  <c r="W455" i="1"/>
  <c r="AA453" i="1"/>
  <c r="AA454" i="1"/>
  <c r="AA455" i="1"/>
  <c r="Y453" i="1"/>
  <c r="Y454" i="1"/>
  <c r="Y455" i="1"/>
  <c r="W450" i="1"/>
  <c r="W451" i="1"/>
  <c r="W452" i="1"/>
  <c r="AA450" i="1"/>
  <c r="AA451" i="1"/>
  <c r="AA452" i="1"/>
  <c r="Y450" i="1"/>
  <c r="Y451" i="1"/>
  <c r="Y452" i="1"/>
  <c r="W447" i="1"/>
  <c r="W448" i="1"/>
  <c r="W449" i="1"/>
  <c r="AA447" i="1"/>
  <c r="AA448" i="1"/>
  <c r="AA449" i="1"/>
  <c r="Y447" i="1"/>
  <c r="Y448" i="1"/>
  <c r="Y449" i="1"/>
  <c r="W444" i="1"/>
  <c r="W445" i="1"/>
  <c r="W446" i="1"/>
  <c r="AA444" i="1"/>
  <c r="AA445" i="1"/>
  <c r="AA446" i="1"/>
  <c r="Y444" i="1"/>
  <c r="Y445" i="1"/>
  <c r="Y446" i="1"/>
  <c r="W441" i="1"/>
  <c r="W442" i="1"/>
  <c r="W443" i="1"/>
  <c r="AA441" i="1"/>
  <c r="AA442" i="1"/>
  <c r="AA443" i="1"/>
  <c r="Y441" i="1"/>
  <c r="Y442" i="1"/>
  <c r="Y443" i="1"/>
  <c r="W438" i="1"/>
  <c r="W439" i="1"/>
  <c r="W440" i="1"/>
  <c r="AA438" i="1"/>
  <c r="AA439" i="1"/>
  <c r="AA440" i="1"/>
  <c r="Y438" i="1"/>
  <c r="Y439" i="1"/>
  <c r="Y440" i="1"/>
  <c r="W435" i="1"/>
  <c r="W436" i="1"/>
  <c r="W437" i="1"/>
  <c r="AA435" i="1"/>
  <c r="AA436" i="1"/>
  <c r="AA437" i="1"/>
  <c r="Y435" i="1"/>
  <c r="Y436" i="1"/>
  <c r="Y437" i="1"/>
  <c r="W432" i="1"/>
  <c r="W433" i="1"/>
  <c r="W434" i="1"/>
  <c r="AA432" i="1"/>
  <c r="AA433" i="1"/>
  <c r="AA434" i="1"/>
  <c r="Y432" i="1"/>
  <c r="Y433" i="1"/>
  <c r="Y434" i="1"/>
  <c r="W429" i="1"/>
  <c r="W430" i="1"/>
  <c r="W431" i="1"/>
  <c r="AA429" i="1"/>
  <c r="AA430" i="1"/>
  <c r="AA431" i="1"/>
  <c r="Y429" i="1"/>
  <c r="Y430" i="1"/>
  <c r="Y431" i="1"/>
  <c r="W426" i="1"/>
  <c r="W427" i="1"/>
  <c r="W428" i="1"/>
  <c r="AA426" i="1"/>
  <c r="AA427" i="1"/>
  <c r="AA428" i="1"/>
  <c r="Y426" i="1"/>
  <c r="Y427" i="1"/>
  <c r="Y428" i="1"/>
  <c r="W423" i="1"/>
  <c r="W424" i="1"/>
  <c r="W425" i="1"/>
  <c r="AA423" i="1"/>
  <c r="AA424" i="1"/>
  <c r="AA425" i="1"/>
  <c r="Y423" i="1"/>
  <c r="Y424" i="1"/>
  <c r="Y425" i="1"/>
  <c r="W420" i="1"/>
  <c r="W421" i="1"/>
  <c r="W422" i="1"/>
  <c r="AA420" i="1"/>
  <c r="AA421" i="1"/>
  <c r="AA422" i="1"/>
  <c r="Y420" i="1"/>
  <c r="Y421" i="1"/>
  <c r="Y422" i="1"/>
  <c r="W417" i="1"/>
  <c r="W418" i="1"/>
  <c r="W419" i="1"/>
  <c r="AA417" i="1"/>
  <c r="AA418" i="1"/>
  <c r="AA419" i="1"/>
  <c r="Y417" i="1"/>
  <c r="Y418" i="1"/>
  <c r="Y419" i="1"/>
  <c r="W414" i="1"/>
  <c r="W415" i="1"/>
  <c r="W416" i="1"/>
  <c r="AA414" i="1"/>
  <c r="AA415" i="1"/>
  <c r="AA416" i="1"/>
  <c r="Y414" i="1"/>
  <c r="Y415" i="1"/>
  <c r="Y416" i="1"/>
  <c r="W411" i="1"/>
  <c r="W412" i="1"/>
  <c r="W413" i="1"/>
  <c r="AA411" i="1"/>
  <c r="AA412" i="1"/>
  <c r="AA413" i="1"/>
  <c r="Y411" i="1"/>
  <c r="Y412" i="1"/>
  <c r="Y413" i="1"/>
  <c r="W408" i="1"/>
  <c r="W409" i="1"/>
  <c r="W410" i="1"/>
  <c r="AA408" i="1"/>
  <c r="AA409" i="1"/>
  <c r="AA410" i="1"/>
  <c r="Y408" i="1"/>
  <c r="Y409" i="1"/>
  <c r="Y410" i="1"/>
  <c r="W405" i="1"/>
  <c r="W406" i="1"/>
  <c r="W407" i="1"/>
  <c r="AA405" i="1"/>
  <c r="AA406" i="1"/>
  <c r="AA407" i="1"/>
  <c r="Y405" i="1"/>
  <c r="Y406" i="1"/>
  <c r="Y407" i="1"/>
  <c r="W402" i="1"/>
  <c r="W403" i="1"/>
  <c r="W404" i="1"/>
  <c r="AA402" i="1"/>
  <c r="AA403" i="1"/>
  <c r="AA404" i="1"/>
  <c r="Y402" i="1"/>
  <c r="Y403" i="1"/>
  <c r="Y404" i="1"/>
  <c r="W399" i="1"/>
  <c r="W400" i="1"/>
  <c r="W401" i="1"/>
  <c r="AA399" i="1"/>
  <c r="AA400" i="1"/>
  <c r="AA401" i="1"/>
  <c r="Y399" i="1"/>
  <c r="Y400" i="1"/>
  <c r="Y401" i="1"/>
  <c r="W396" i="1"/>
  <c r="W397" i="1"/>
  <c r="W398" i="1"/>
  <c r="AA396" i="1"/>
  <c r="AA397" i="1"/>
  <c r="AA398" i="1"/>
  <c r="Y396" i="1"/>
  <c r="Y397" i="1"/>
  <c r="Y398" i="1"/>
  <c r="W393" i="1"/>
  <c r="W394" i="1"/>
  <c r="W395" i="1"/>
  <c r="AA393" i="1"/>
  <c r="AA394" i="1"/>
  <c r="AA395" i="1"/>
  <c r="Y393" i="1"/>
  <c r="Y394" i="1"/>
  <c r="Y395" i="1"/>
  <c r="W390" i="1"/>
  <c r="W391" i="1"/>
  <c r="W392" i="1"/>
  <c r="AA390" i="1"/>
  <c r="AA391" i="1"/>
  <c r="AA392" i="1"/>
  <c r="Y390" i="1"/>
  <c r="Y391" i="1"/>
  <c r="Y392" i="1"/>
  <c r="W387" i="1"/>
  <c r="W388" i="1"/>
  <c r="W389" i="1"/>
  <c r="AA387" i="1"/>
  <c r="AA388" i="1"/>
  <c r="AA389" i="1"/>
  <c r="Y387" i="1"/>
  <c r="Y388" i="1"/>
  <c r="Y389" i="1"/>
  <c r="W384" i="1"/>
  <c r="W385" i="1"/>
  <c r="W386" i="1"/>
  <c r="AA384" i="1"/>
  <c r="AA385" i="1"/>
  <c r="AA386" i="1"/>
  <c r="Y384" i="1"/>
  <c r="Y385" i="1"/>
  <c r="Y386" i="1"/>
  <c r="W381" i="1"/>
  <c r="W382" i="1"/>
  <c r="W383" i="1"/>
  <c r="AA381" i="1"/>
  <c r="AA382" i="1"/>
  <c r="AA383" i="1"/>
  <c r="Y381" i="1"/>
  <c r="Y382" i="1"/>
  <c r="Y383" i="1"/>
  <c r="W378" i="1"/>
  <c r="W379" i="1"/>
  <c r="W380" i="1"/>
  <c r="AA378" i="1"/>
  <c r="AA379" i="1"/>
  <c r="AA380" i="1"/>
  <c r="Y378" i="1"/>
  <c r="Y379" i="1"/>
  <c r="Y380" i="1"/>
  <c r="W375" i="1"/>
  <c r="W376" i="1"/>
  <c r="W377" i="1"/>
  <c r="AA375" i="1"/>
  <c r="AA376" i="1"/>
  <c r="AA377" i="1"/>
  <c r="Y375" i="1"/>
  <c r="Y376" i="1"/>
  <c r="Y377" i="1"/>
  <c r="W372" i="1"/>
  <c r="W373" i="1"/>
  <c r="W374" i="1"/>
  <c r="AA372" i="1"/>
  <c r="AA373" i="1"/>
  <c r="AA374" i="1"/>
  <c r="Y372" i="1"/>
  <c r="Y373" i="1"/>
  <c r="Y374" i="1"/>
  <c r="W369" i="1"/>
  <c r="W370" i="1"/>
  <c r="W371" i="1"/>
  <c r="AA369" i="1"/>
  <c r="AA370" i="1"/>
  <c r="AA371" i="1"/>
  <c r="Y369" i="1"/>
  <c r="Y370" i="1"/>
  <c r="Y371" i="1"/>
  <c r="W366" i="1"/>
  <c r="W367" i="1"/>
  <c r="W368" i="1"/>
  <c r="AA366" i="1"/>
  <c r="AA367" i="1"/>
  <c r="AA368" i="1"/>
  <c r="Y366" i="1"/>
  <c r="Y367" i="1"/>
  <c r="Y368" i="1"/>
  <c r="W363" i="1"/>
  <c r="W364" i="1"/>
  <c r="W365" i="1"/>
  <c r="AA363" i="1"/>
  <c r="AA364" i="1"/>
  <c r="AA365" i="1"/>
  <c r="Y363" i="1"/>
  <c r="Y364" i="1"/>
  <c r="Y365" i="1"/>
  <c r="W360" i="1"/>
  <c r="W361" i="1"/>
  <c r="W362" i="1"/>
  <c r="AA360" i="1"/>
  <c r="AA361" i="1"/>
  <c r="AA362" i="1"/>
  <c r="Y360" i="1"/>
  <c r="Y361" i="1"/>
  <c r="Y362" i="1"/>
  <c r="W357" i="1"/>
  <c r="W358" i="1"/>
  <c r="W359" i="1"/>
  <c r="AA357" i="1"/>
  <c r="AA358" i="1"/>
  <c r="AA359" i="1"/>
  <c r="Y357" i="1"/>
  <c r="Y358" i="1"/>
  <c r="Y359" i="1"/>
  <c r="W354" i="1"/>
  <c r="W355" i="1"/>
  <c r="W356" i="1"/>
  <c r="AA354" i="1"/>
  <c r="AA355" i="1"/>
  <c r="AA356" i="1"/>
  <c r="Y354" i="1"/>
  <c r="Y355" i="1"/>
  <c r="Y356" i="1"/>
  <c r="W351" i="1"/>
  <c r="W352" i="1"/>
  <c r="W353" i="1"/>
  <c r="AA351" i="1"/>
  <c r="AA352" i="1"/>
  <c r="AA353" i="1"/>
  <c r="Y351" i="1"/>
  <c r="Y352" i="1"/>
  <c r="Y353" i="1"/>
  <c r="W348" i="1"/>
  <c r="W349" i="1"/>
  <c r="W350" i="1"/>
  <c r="AA348" i="1"/>
  <c r="AA349" i="1"/>
  <c r="AA350" i="1"/>
  <c r="Y348" i="1"/>
  <c r="Y349" i="1"/>
  <c r="Y350" i="1"/>
  <c r="W345" i="1"/>
  <c r="W346" i="1"/>
  <c r="W347" i="1"/>
  <c r="AA345" i="1"/>
  <c r="AA346" i="1"/>
  <c r="AA347" i="1"/>
  <c r="Y345" i="1"/>
  <c r="Y346" i="1"/>
  <c r="Y347" i="1"/>
  <c r="W342" i="1"/>
  <c r="W343" i="1"/>
  <c r="W344" i="1"/>
  <c r="AA342" i="1"/>
  <c r="AA343" i="1"/>
  <c r="AA344" i="1"/>
  <c r="Y342" i="1"/>
  <c r="Y343" i="1"/>
  <c r="Y344" i="1"/>
  <c r="W339" i="1"/>
  <c r="W340" i="1"/>
  <c r="W341" i="1"/>
  <c r="AA339" i="1"/>
  <c r="AA340" i="1"/>
  <c r="AA341" i="1"/>
  <c r="Y339" i="1"/>
  <c r="Y340" i="1"/>
  <c r="Y341" i="1"/>
  <c r="W336" i="1"/>
  <c r="W337" i="1"/>
  <c r="W338" i="1"/>
  <c r="AA336" i="1"/>
  <c r="AA337" i="1"/>
  <c r="AA338" i="1"/>
  <c r="Y336" i="1"/>
  <c r="Y337" i="1"/>
  <c r="Y338" i="1"/>
  <c r="W333" i="1"/>
  <c r="W334" i="1"/>
  <c r="W335" i="1"/>
  <c r="AA333" i="1"/>
  <c r="AA334" i="1"/>
  <c r="AA335" i="1"/>
  <c r="Y333" i="1"/>
  <c r="Y334" i="1"/>
  <c r="Y335" i="1"/>
  <c r="W330" i="1"/>
  <c r="W331" i="1"/>
  <c r="W332" i="1"/>
  <c r="AA330" i="1"/>
  <c r="AA331" i="1"/>
  <c r="AA332" i="1"/>
  <c r="Y330" i="1"/>
  <c r="Y331" i="1"/>
  <c r="Y332" i="1"/>
  <c r="W327" i="1"/>
  <c r="W328" i="1"/>
  <c r="W329" i="1"/>
  <c r="AA327" i="1"/>
  <c r="AA328" i="1"/>
  <c r="AA329" i="1"/>
  <c r="Y327" i="1"/>
  <c r="Y328" i="1"/>
  <c r="Y329" i="1"/>
  <c r="W324" i="1"/>
  <c r="W325" i="1"/>
  <c r="W326" i="1"/>
  <c r="AA324" i="1"/>
  <c r="AA325" i="1"/>
  <c r="AA326" i="1"/>
  <c r="Y324" i="1"/>
  <c r="Y325" i="1"/>
  <c r="Y326" i="1"/>
  <c r="W321" i="1"/>
  <c r="W322" i="1"/>
  <c r="W323" i="1"/>
  <c r="AA321" i="1"/>
  <c r="AA322" i="1"/>
  <c r="AA323" i="1"/>
  <c r="Y321" i="1"/>
  <c r="Y322" i="1"/>
  <c r="Y323" i="1"/>
  <c r="W318" i="1"/>
  <c r="W319" i="1"/>
  <c r="W320" i="1"/>
  <c r="AA318" i="1"/>
  <c r="AA319" i="1"/>
  <c r="AA320" i="1"/>
  <c r="Y318" i="1"/>
  <c r="Y319" i="1"/>
  <c r="Y320" i="1"/>
  <c r="W315" i="1"/>
  <c r="W316" i="1"/>
  <c r="W317" i="1"/>
  <c r="AA315" i="1"/>
  <c r="AA316" i="1"/>
  <c r="AA317" i="1"/>
  <c r="Y315" i="1"/>
  <c r="Y316" i="1"/>
  <c r="Y317" i="1"/>
  <c r="W312" i="1"/>
  <c r="W313" i="1"/>
  <c r="W314" i="1"/>
  <c r="AA312" i="1"/>
  <c r="AA313" i="1"/>
  <c r="AA314" i="1"/>
  <c r="Y312" i="1"/>
  <c r="Y313" i="1"/>
  <c r="Y314" i="1"/>
  <c r="W309" i="1"/>
  <c r="W310" i="1"/>
  <c r="W311" i="1"/>
  <c r="AA309" i="1"/>
  <c r="AA310" i="1"/>
  <c r="AA311" i="1"/>
  <c r="Y309" i="1"/>
  <c r="Y310" i="1"/>
  <c r="Y311" i="1"/>
  <c r="W306" i="1"/>
  <c r="W307" i="1"/>
  <c r="W308" i="1"/>
  <c r="AA306" i="1"/>
  <c r="AA307" i="1"/>
  <c r="AA308" i="1"/>
  <c r="Y306" i="1"/>
  <c r="Y307" i="1"/>
  <c r="Y308" i="1"/>
  <c r="W303" i="1"/>
  <c r="W304" i="1"/>
  <c r="W305" i="1"/>
  <c r="AA303" i="1"/>
  <c r="AA304" i="1"/>
  <c r="AA305" i="1"/>
  <c r="Y303" i="1"/>
  <c r="Y304" i="1"/>
  <c r="Y305" i="1"/>
  <c r="W300" i="1"/>
  <c r="W301" i="1"/>
  <c r="W302" i="1"/>
  <c r="AA300" i="1"/>
  <c r="AA301" i="1"/>
  <c r="AA302" i="1"/>
  <c r="Y300" i="1"/>
  <c r="Y301" i="1"/>
  <c r="Y302" i="1"/>
  <c r="W299" i="1"/>
  <c r="W298" i="1"/>
  <c r="W297" i="1"/>
  <c r="AA297" i="1"/>
  <c r="AA298" i="1"/>
  <c r="AA299" i="1"/>
  <c r="Y297" i="1"/>
  <c r="Y298" i="1"/>
  <c r="Y299" i="1"/>
  <c r="AA294" i="1"/>
  <c r="AA295" i="1"/>
  <c r="AA296" i="1"/>
  <c r="Y294" i="1"/>
  <c r="Y295" i="1"/>
  <c r="Y296" i="1"/>
  <c r="W294" i="1"/>
  <c r="W295" i="1"/>
  <c r="W296" i="1"/>
  <c r="AA291" i="1"/>
  <c r="AA292" i="1"/>
  <c r="AA293" i="1"/>
  <c r="Y291" i="1"/>
  <c r="Y292" i="1"/>
  <c r="Y293" i="1"/>
  <c r="AA288" i="1"/>
  <c r="AA289" i="1"/>
  <c r="AA290" i="1"/>
  <c r="Y288" i="1"/>
  <c r="Y289" i="1"/>
  <c r="Y290" i="1"/>
  <c r="W288" i="1"/>
  <c r="W289" i="1"/>
  <c r="W290" i="1"/>
  <c r="AA285" i="1"/>
  <c r="AA286" i="1"/>
  <c r="AA287" i="1"/>
  <c r="Y285" i="1"/>
  <c r="Y286" i="1"/>
  <c r="Y287" i="1"/>
  <c r="W285" i="1"/>
  <c r="W286" i="1"/>
  <c r="W287" i="1"/>
  <c r="AA282" i="1"/>
  <c r="AA283" i="1"/>
  <c r="AA284" i="1"/>
  <c r="Y282" i="1"/>
  <c r="Y283" i="1"/>
  <c r="Y284" i="1"/>
  <c r="W282" i="1"/>
  <c r="W283" i="1"/>
  <c r="W284" i="1"/>
  <c r="AA279" i="1"/>
  <c r="AA280" i="1"/>
  <c r="AA281" i="1"/>
  <c r="Y279" i="1"/>
  <c r="Y280" i="1"/>
  <c r="Y281" i="1"/>
  <c r="W279" i="1"/>
  <c r="W280" i="1"/>
  <c r="W281" i="1"/>
  <c r="AA276" i="1"/>
  <c r="AA277" i="1"/>
  <c r="AA278" i="1"/>
  <c r="Y276" i="1"/>
  <c r="Y277" i="1"/>
  <c r="Y278" i="1"/>
  <c r="W276" i="1"/>
  <c r="W277" i="1"/>
  <c r="W278" i="1"/>
  <c r="J20" i="16"/>
  <c r="AA273" i="1"/>
  <c r="AA274" i="1"/>
  <c r="AA275" i="1"/>
  <c r="Y273" i="1"/>
  <c r="Y274" i="1"/>
  <c r="Y275" i="1"/>
  <c r="W273" i="1"/>
  <c r="W274" i="1"/>
  <c r="W275" i="1"/>
  <c r="AA270" i="1"/>
  <c r="AA271" i="1"/>
  <c r="AA272" i="1"/>
  <c r="Y270" i="1"/>
  <c r="Y271" i="1"/>
  <c r="Y272" i="1"/>
  <c r="W270" i="1"/>
  <c r="W271" i="1"/>
  <c r="W272" i="1"/>
  <c r="AA267" i="1"/>
  <c r="AA268" i="1"/>
  <c r="AA269" i="1"/>
  <c r="Y267" i="1"/>
  <c r="Y268" i="1"/>
  <c r="Y269" i="1"/>
  <c r="W267" i="1"/>
  <c r="W268" i="1"/>
  <c r="W269" i="1"/>
  <c r="AA264" i="1"/>
  <c r="AA265" i="1"/>
  <c r="AA266" i="1"/>
  <c r="Y264" i="1"/>
  <c r="Y265" i="1"/>
  <c r="Y266" i="1"/>
  <c r="W264" i="1"/>
  <c r="W265" i="1"/>
  <c r="W266" i="1"/>
  <c r="AA261" i="1"/>
  <c r="AA262" i="1"/>
  <c r="AA263" i="1"/>
  <c r="Y261" i="1"/>
  <c r="Y262" i="1"/>
  <c r="Y263" i="1"/>
  <c r="J19" i="16"/>
  <c r="AA258" i="1"/>
  <c r="AA259" i="1"/>
  <c r="AA260" i="1"/>
  <c r="Y258" i="1"/>
  <c r="Y259" i="1"/>
  <c r="Y260" i="1"/>
  <c r="W258" i="1"/>
  <c r="W259" i="1"/>
  <c r="W260" i="1"/>
  <c r="AA255" i="1"/>
  <c r="AA256" i="1"/>
  <c r="AA257" i="1"/>
  <c r="Y255" i="1"/>
  <c r="Y256" i="1"/>
  <c r="Y257" i="1"/>
  <c r="W255" i="1"/>
  <c r="W256" i="1"/>
  <c r="W257" i="1"/>
  <c r="AA252" i="1"/>
  <c r="AA253" i="1"/>
  <c r="AA254" i="1"/>
  <c r="Y252" i="1"/>
  <c r="Y253" i="1"/>
  <c r="Y254" i="1"/>
  <c r="W252" i="1"/>
  <c r="W253" i="1"/>
  <c r="W254" i="1"/>
  <c r="AA249" i="1"/>
  <c r="AA250" i="1"/>
  <c r="AA251" i="1"/>
  <c r="Y249" i="1"/>
  <c r="Y250" i="1"/>
  <c r="Y251" i="1"/>
  <c r="W249" i="1"/>
  <c r="W250" i="1"/>
  <c r="W251" i="1"/>
  <c r="AA246" i="1"/>
  <c r="AA247" i="1"/>
  <c r="AA248" i="1"/>
  <c r="Y246" i="1"/>
  <c r="Y247" i="1"/>
  <c r="Y248" i="1"/>
  <c r="W246" i="1"/>
  <c r="W247" i="1"/>
  <c r="W248" i="1"/>
  <c r="J18" i="16"/>
  <c r="AA243" i="1"/>
  <c r="AA244" i="1"/>
  <c r="AA245" i="1"/>
  <c r="Y243" i="1"/>
  <c r="Y244" i="1"/>
  <c r="Y245" i="1"/>
  <c r="W243" i="1"/>
  <c r="W244" i="1"/>
  <c r="W245" i="1"/>
  <c r="AA240" i="1"/>
  <c r="AA241" i="1"/>
  <c r="AA242" i="1"/>
  <c r="Y240" i="1"/>
  <c r="Y241" i="1"/>
  <c r="Y242" i="1"/>
  <c r="W240" i="1"/>
  <c r="W241" i="1"/>
  <c r="W242" i="1"/>
  <c r="AA238" i="1"/>
  <c r="AA239" i="1"/>
  <c r="Y237" i="1"/>
  <c r="Y238" i="1"/>
  <c r="Y239" i="1"/>
  <c r="W237" i="1"/>
  <c r="W238" i="1"/>
  <c r="W239" i="1"/>
  <c r="AA235" i="1"/>
  <c r="AA236" i="1"/>
  <c r="Y234" i="1"/>
  <c r="Y235" i="1"/>
  <c r="Y236" i="1"/>
  <c r="W234" i="1"/>
  <c r="W235" i="1"/>
  <c r="W236" i="1"/>
  <c r="AA232" i="1"/>
  <c r="AA233" i="1"/>
  <c r="W231" i="1"/>
  <c r="W232" i="1"/>
  <c r="W233" i="1"/>
  <c r="J17" i="16"/>
  <c r="AA229" i="1"/>
  <c r="AA230" i="1"/>
  <c r="Y228" i="1"/>
  <c r="Y229" i="1"/>
  <c r="Y230" i="1"/>
  <c r="W228" i="1"/>
  <c r="W229" i="1"/>
  <c r="W230" i="1"/>
  <c r="AA226" i="1"/>
  <c r="AA227" i="1"/>
  <c r="Y225" i="1"/>
  <c r="Y226" i="1"/>
  <c r="Y227" i="1"/>
  <c r="W225" i="1"/>
  <c r="W226" i="1"/>
  <c r="W227" i="1"/>
  <c r="AA223" i="1"/>
  <c r="AA224" i="1"/>
  <c r="Y222" i="1"/>
  <c r="Y223" i="1"/>
  <c r="Y224" i="1"/>
  <c r="W222" i="1"/>
  <c r="W223" i="1"/>
  <c r="W224" i="1"/>
  <c r="AA220" i="1"/>
  <c r="AA221" i="1"/>
  <c r="Y219" i="1"/>
  <c r="Y220" i="1"/>
  <c r="Y221" i="1"/>
  <c r="W219" i="1"/>
  <c r="W220" i="1"/>
  <c r="W221" i="1"/>
  <c r="AA217" i="1"/>
  <c r="AA218" i="1"/>
  <c r="Y216" i="1"/>
  <c r="Y217" i="1"/>
  <c r="Y218" i="1"/>
  <c r="W216" i="1"/>
  <c r="W217" i="1"/>
  <c r="W218" i="1"/>
  <c r="J16" i="16"/>
  <c r="AA214" i="1"/>
  <c r="AA215" i="1"/>
  <c r="Y213" i="1"/>
  <c r="Y214" i="1"/>
  <c r="Y215" i="1"/>
  <c r="W213" i="1"/>
  <c r="W214" i="1"/>
  <c r="W215" i="1"/>
  <c r="AA211" i="1"/>
  <c r="AA212" i="1"/>
  <c r="Y210" i="1"/>
  <c r="Y211" i="1"/>
  <c r="Y212" i="1"/>
  <c r="W210" i="1"/>
  <c r="W211" i="1"/>
  <c r="W212" i="1"/>
  <c r="AA208" i="1"/>
  <c r="AA209" i="1"/>
  <c r="Y207" i="1"/>
  <c r="Y208" i="1"/>
  <c r="Y209" i="1"/>
  <c r="W207" i="1"/>
  <c r="W208" i="1"/>
  <c r="W209" i="1"/>
  <c r="AA205" i="1"/>
  <c r="AA206" i="1"/>
  <c r="Y204" i="1"/>
  <c r="Y205" i="1"/>
  <c r="Y206" i="1"/>
  <c r="W204" i="1"/>
  <c r="W205" i="1"/>
  <c r="W206" i="1"/>
  <c r="AA202" i="1"/>
  <c r="AA203" i="1"/>
  <c r="Y201" i="1"/>
  <c r="Y202" i="1"/>
  <c r="Y203" i="1"/>
  <c r="J15" i="16"/>
  <c r="AA199" i="1"/>
  <c r="AA200" i="1"/>
  <c r="Y198" i="1"/>
  <c r="Y199" i="1"/>
  <c r="Y200" i="1"/>
  <c r="W198" i="1"/>
  <c r="W199" i="1"/>
  <c r="W200" i="1"/>
  <c r="AA196" i="1"/>
  <c r="AA197" i="1"/>
  <c r="Y195" i="1"/>
  <c r="Y196" i="1"/>
  <c r="Y197" i="1"/>
  <c r="AA193" i="1"/>
  <c r="AA194" i="1"/>
  <c r="Y192" i="1"/>
  <c r="Y193" i="1"/>
  <c r="Y194" i="1"/>
  <c r="AA190" i="1"/>
  <c r="AA191" i="1"/>
  <c r="Y189" i="1"/>
  <c r="Y190" i="1"/>
  <c r="Y191" i="1"/>
  <c r="W191" i="1"/>
  <c r="K14" i="16" s="1"/>
  <c r="AA187" i="1"/>
  <c r="AA188" i="1"/>
  <c r="Y186" i="1"/>
  <c r="Y187" i="1"/>
  <c r="Y188" i="1"/>
  <c r="J14" i="16"/>
  <c r="AA184" i="1"/>
  <c r="AA185" i="1"/>
  <c r="Y183" i="1"/>
  <c r="Y184" i="1"/>
  <c r="Y185" i="1"/>
  <c r="AA181" i="1"/>
  <c r="AA182" i="1"/>
  <c r="Y180" i="1"/>
  <c r="Y181" i="1"/>
  <c r="Y182" i="1"/>
  <c r="AA178" i="1"/>
  <c r="AA179" i="1"/>
  <c r="Y177" i="1"/>
  <c r="Y178" i="1"/>
  <c r="Y179" i="1"/>
  <c r="AA175" i="1"/>
  <c r="AA176" i="1"/>
  <c r="Y174" i="1"/>
  <c r="Y175" i="1"/>
  <c r="Y176" i="1"/>
  <c r="AA172" i="1"/>
  <c r="AA173" i="1"/>
  <c r="Y171" i="1"/>
  <c r="Y172" i="1"/>
  <c r="Y173" i="1"/>
  <c r="AA169" i="1"/>
  <c r="AA170" i="1"/>
  <c r="Y168" i="1"/>
  <c r="Y169" i="1"/>
  <c r="Y170" i="1"/>
  <c r="AA166" i="1"/>
  <c r="AA167" i="1"/>
  <c r="Y165" i="1"/>
  <c r="Y166" i="1"/>
  <c r="Y167" i="1"/>
  <c r="AA163" i="1"/>
  <c r="AA164" i="1"/>
  <c r="Y162" i="1"/>
  <c r="Y163" i="1"/>
  <c r="Y164" i="1"/>
  <c r="AA160" i="1"/>
  <c r="AA161" i="1"/>
  <c r="Y159" i="1"/>
  <c r="Y160" i="1"/>
  <c r="Y161" i="1"/>
  <c r="AA154" i="1"/>
  <c r="AA155" i="1"/>
  <c r="Y153" i="1"/>
  <c r="Y154" i="1"/>
  <c r="Y155" i="1"/>
  <c r="AA151" i="1"/>
  <c r="AA152" i="1"/>
  <c r="Y150" i="1"/>
  <c r="Y151" i="1"/>
  <c r="Y152" i="1"/>
  <c r="AA148" i="1"/>
  <c r="AA149" i="1"/>
  <c r="Y147" i="1"/>
  <c r="Y148" i="1"/>
  <c r="Y149" i="1"/>
  <c r="AA145" i="1"/>
  <c r="AA146" i="1"/>
  <c r="Y144" i="1"/>
  <c r="Y145" i="1"/>
  <c r="Y146" i="1"/>
  <c r="AA142" i="1"/>
  <c r="AA143" i="1"/>
  <c r="Y141" i="1"/>
  <c r="Y142" i="1"/>
  <c r="Y143" i="1"/>
  <c r="AA139" i="1"/>
  <c r="AA140" i="1"/>
  <c r="Y138" i="1"/>
  <c r="Y139" i="1"/>
  <c r="Y140" i="1"/>
  <c r="AA136" i="1"/>
  <c r="AA137" i="1"/>
  <c r="Y135" i="1"/>
  <c r="Y136" i="1"/>
  <c r="Y137" i="1"/>
  <c r="AA133" i="1"/>
  <c r="AA134" i="1"/>
  <c r="Y132" i="1"/>
  <c r="Y133" i="1"/>
  <c r="Y134" i="1"/>
  <c r="AA130" i="1"/>
  <c r="AA131" i="1"/>
  <c r="Y129" i="1"/>
  <c r="Y130" i="1"/>
  <c r="Y131" i="1"/>
  <c r="AA127" i="1"/>
  <c r="AA128" i="1"/>
  <c r="Y126" i="1"/>
  <c r="Y127" i="1"/>
  <c r="Y128" i="1"/>
  <c r="AA124" i="1"/>
  <c r="AA125" i="1"/>
  <c r="Y123" i="1"/>
  <c r="Y124" i="1"/>
  <c r="Y125" i="1"/>
  <c r="AA121" i="1"/>
  <c r="AA122" i="1"/>
  <c r="Y120" i="1"/>
  <c r="Y121" i="1"/>
  <c r="Y122" i="1"/>
  <c r="AA118" i="1"/>
  <c r="AA119" i="1"/>
  <c r="Y117" i="1"/>
  <c r="Y118" i="1"/>
  <c r="Y119" i="1"/>
  <c r="AA115" i="1"/>
  <c r="AA116" i="1"/>
  <c r="Y114" i="1"/>
  <c r="Y115" i="1"/>
  <c r="Y116" i="1"/>
  <c r="AA112" i="1"/>
  <c r="AA113" i="1"/>
  <c r="Y111" i="1"/>
  <c r="Y112" i="1"/>
  <c r="Y113" i="1"/>
  <c r="AA109" i="1"/>
  <c r="AA110" i="1"/>
  <c r="Y108" i="1"/>
  <c r="Y109" i="1"/>
  <c r="Y110" i="1"/>
  <c r="AA106" i="1"/>
  <c r="AA107" i="1"/>
  <c r="Y105" i="1"/>
  <c r="Y106" i="1"/>
  <c r="Y107" i="1"/>
  <c r="AA103" i="1"/>
  <c r="AA104" i="1"/>
  <c r="Y102" i="1"/>
  <c r="Y103" i="1"/>
  <c r="Y104" i="1"/>
  <c r="AA100" i="1"/>
  <c r="AA101" i="1"/>
  <c r="Y99" i="1"/>
  <c r="Y100" i="1"/>
  <c r="Y101" i="1"/>
  <c r="AA97" i="1"/>
  <c r="AA98" i="1"/>
  <c r="Y96" i="1"/>
  <c r="Y97" i="1"/>
  <c r="Y98" i="1"/>
  <c r="AA94" i="1"/>
  <c r="AA95" i="1"/>
  <c r="Y93" i="1"/>
  <c r="Y94" i="1"/>
  <c r="Y95" i="1"/>
  <c r="AA91" i="1"/>
  <c r="AA92" i="1"/>
  <c r="Y90" i="1"/>
  <c r="Y91" i="1"/>
  <c r="Y92" i="1"/>
  <c r="M90" i="1"/>
  <c r="M91" i="1"/>
  <c r="I92" i="1"/>
  <c r="D7" i="16" s="1"/>
  <c r="AA88" i="1"/>
  <c r="AA89" i="1"/>
  <c r="Y87" i="1"/>
  <c r="Y88" i="1"/>
  <c r="Y89" i="1"/>
  <c r="AA85" i="1"/>
  <c r="AA86" i="1"/>
  <c r="Y84" i="1"/>
  <c r="Y85" i="1"/>
  <c r="Y86" i="1"/>
  <c r="AA82" i="1"/>
  <c r="AA83" i="1"/>
  <c r="Y81" i="1"/>
  <c r="Y82" i="1"/>
  <c r="Y83" i="1"/>
  <c r="AA79" i="1"/>
  <c r="AA80" i="1"/>
  <c r="Y78" i="1"/>
  <c r="Y79" i="1"/>
  <c r="Y80" i="1"/>
  <c r="AA76" i="1"/>
  <c r="AA77" i="1"/>
  <c r="Y75" i="1"/>
  <c r="Y76" i="1"/>
  <c r="Y77" i="1"/>
  <c r="AA73" i="1"/>
  <c r="AA74" i="1"/>
  <c r="Y72" i="1"/>
  <c r="Y73" i="1"/>
  <c r="Y74" i="1"/>
  <c r="AA70" i="1"/>
  <c r="AA71" i="1"/>
  <c r="Y69" i="1"/>
  <c r="Y70" i="1"/>
  <c r="Y71" i="1"/>
  <c r="AA67" i="1"/>
  <c r="AA68" i="1"/>
  <c r="Y66" i="1"/>
  <c r="Y67" i="1"/>
  <c r="Y68" i="1"/>
  <c r="AA64" i="1"/>
  <c r="AA65" i="1"/>
  <c r="Y63" i="1"/>
  <c r="Y64" i="1"/>
  <c r="Y65" i="1"/>
  <c r="AA61" i="1"/>
  <c r="AA62" i="1"/>
  <c r="Y60" i="1"/>
  <c r="Y61" i="1"/>
  <c r="Y62" i="1"/>
  <c r="AA58" i="1"/>
  <c r="AA59" i="1"/>
  <c r="Y57" i="1"/>
  <c r="Y58" i="1"/>
  <c r="Y59" i="1"/>
  <c r="AA55" i="1"/>
  <c r="AA56" i="1"/>
  <c r="Y54" i="1"/>
  <c r="Y55" i="1"/>
  <c r="Y56" i="1"/>
  <c r="AA52" i="1"/>
  <c r="AA53" i="1"/>
  <c r="Y51" i="1"/>
  <c r="Y52" i="1"/>
  <c r="Y53" i="1"/>
  <c r="AA49" i="1"/>
  <c r="AA50" i="1"/>
  <c r="Y48" i="1"/>
  <c r="Y49" i="1"/>
  <c r="Y50" i="1"/>
  <c r="AA46" i="1"/>
  <c r="AA47" i="1"/>
  <c r="Y45" i="1"/>
  <c r="Y46" i="1"/>
  <c r="Y47" i="1"/>
  <c r="AA43" i="1"/>
  <c r="AA44" i="1"/>
  <c r="Y42" i="1"/>
  <c r="Y43" i="1"/>
  <c r="Y44" i="1"/>
  <c r="AA40" i="1"/>
  <c r="AA41" i="1"/>
  <c r="Y39" i="1"/>
  <c r="Y40" i="1"/>
  <c r="Y41" i="1"/>
  <c r="AA37" i="1"/>
  <c r="AA38" i="1"/>
  <c r="Y36" i="1"/>
  <c r="Y37" i="1"/>
  <c r="Y38" i="1"/>
  <c r="AA34" i="1"/>
  <c r="AA35" i="1"/>
  <c r="Y33" i="1"/>
  <c r="Y34" i="1"/>
  <c r="Y35" i="1"/>
  <c r="AA31" i="1"/>
  <c r="AA32" i="1"/>
  <c r="Y30" i="1"/>
  <c r="Y31" i="1"/>
  <c r="Y32" i="1"/>
  <c r="AA28" i="1"/>
  <c r="AA29" i="1"/>
  <c r="Y27" i="1"/>
  <c r="Y28" i="1"/>
  <c r="Y29" i="1"/>
  <c r="AA22" i="1"/>
  <c r="AA23" i="1"/>
  <c r="Y21" i="1"/>
  <c r="Y22" i="1"/>
  <c r="Y23" i="1"/>
  <c r="AA16" i="1"/>
  <c r="AA17" i="1"/>
  <c r="Y15" i="1"/>
  <c r="Y16" i="1"/>
  <c r="Y17" i="1"/>
  <c r="AA13" i="1"/>
  <c r="AA14" i="1"/>
  <c r="Y12" i="1"/>
  <c r="Y13" i="1"/>
  <c r="Y14" i="1"/>
  <c r="AA7" i="1"/>
  <c r="AA8" i="1"/>
  <c r="Y6" i="1"/>
  <c r="Y7" i="1"/>
  <c r="L2" i="16" s="1"/>
  <c r="Y8" i="1"/>
  <c r="E3" i="1"/>
  <c r="E5" i="1"/>
  <c r="E4" i="1"/>
  <c r="E563" i="1"/>
  <c r="E566" i="1"/>
  <c r="E562" i="1"/>
  <c r="E565" i="1"/>
  <c r="E561" i="1"/>
  <c r="E564" i="1"/>
  <c r="E8" i="1"/>
  <c r="E7" i="1"/>
  <c r="E6" i="1"/>
  <c r="AA19" i="1"/>
  <c r="AA20" i="1"/>
  <c r="Y18" i="1"/>
  <c r="Y19" i="1"/>
  <c r="Y20" i="1"/>
  <c r="AA157" i="1"/>
  <c r="AA158" i="1"/>
  <c r="Y156" i="1"/>
  <c r="Y157" i="1"/>
  <c r="Y158" i="1"/>
  <c r="K2" i="16"/>
  <c r="I16" i="16"/>
  <c r="L3" i="16" l="1"/>
  <c r="M3" i="16"/>
  <c r="B5" i="8" a="1"/>
  <c r="B5" i="8" s="1"/>
  <c r="B6" i="10" a="1"/>
  <c r="B6" i="10" s="1"/>
  <c r="C6" i="10" a="1"/>
  <c r="C6" i="10" s="1"/>
  <c r="B5" i="10" a="1"/>
  <c r="B5" i="10" s="1"/>
  <c r="B6" i="13" a="1"/>
  <c r="B6" i="13" s="1"/>
  <c r="C6" i="13" a="1"/>
  <c r="C6" i="13" s="1"/>
  <c r="D3" i="10" a="1"/>
  <c r="D3" i="10" s="1"/>
  <c r="C3" i="10" a="1"/>
  <c r="C3" i="10" s="1"/>
  <c r="B3" i="10" a="1"/>
  <c r="B3" i="10" s="1"/>
  <c r="B3" i="13" a="1"/>
  <c r="B3" i="13" s="1"/>
  <c r="D5" i="13" a="1"/>
  <c r="D5" i="13" s="1"/>
  <c r="C5" i="13" a="1"/>
  <c r="C5" i="13" s="1"/>
  <c r="B5" i="13" a="1"/>
  <c r="B5" i="13" s="1"/>
  <c r="G4" i="13" s="1"/>
  <c r="V27" i="12" s="1"/>
  <c r="D3" i="13" a="1"/>
  <c r="D3" i="13" s="1"/>
  <c r="C3" i="13" a="1"/>
  <c r="C3" i="13" s="1"/>
  <c r="D5" i="2" a="1"/>
  <c r="D5" i="2" s="1"/>
  <c r="C5" i="8" a="1"/>
  <c r="C5" i="8" s="1"/>
  <c r="D5" i="3" a="1"/>
  <c r="D5" i="3" s="1"/>
  <c r="D5" i="8" a="1"/>
  <c r="D5" i="8" s="1"/>
  <c r="C3" i="3" a="1"/>
  <c r="C3" i="3" s="1"/>
  <c r="C3" i="7" a="1"/>
  <c r="C3" i="7" s="1"/>
  <c r="C3" i="5" a="1"/>
  <c r="C3" i="5" s="1"/>
  <c r="C3" i="6" a="1"/>
  <c r="C3" i="6" s="1"/>
  <c r="C3" i="4" a="1"/>
  <c r="C3" i="4" s="1"/>
  <c r="C3" i="9" a="1"/>
  <c r="C3" i="9" s="1"/>
  <c r="C3" i="2" a="1"/>
  <c r="C3" i="2" s="1"/>
  <c r="D3" i="7" a="1"/>
  <c r="D3" i="7" s="1"/>
  <c r="D3" i="3" a="1"/>
  <c r="D3" i="3" s="1"/>
  <c r="D3" i="6" a="1"/>
  <c r="D3" i="6" s="1"/>
  <c r="D3" i="5" a="1"/>
  <c r="D3" i="5" s="1"/>
  <c r="D3" i="9" a="1"/>
  <c r="D3" i="9" s="1"/>
  <c r="D3" i="4" a="1"/>
  <c r="D3" i="4" s="1"/>
  <c r="D3" i="2" a="1"/>
  <c r="D3" i="2" s="1"/>
  <c r="C5" i="10" a="1"/>
  <c r="C5" i="10" s="1"/>
  <c r="D5" i="10" a="1"/>
  <c r="D5" i="10" s="1"/>
  <c r="D6" i="10" a="1"/>
  <c r="D6" i="10" s="1"/>
  <c r="B7" i="10" a="1"/>
  <c r="B7" i="10" s="1"/>
  <c r="C7" i="10" a="1"/>
  <c r="C7" i="10" s="1"/>
  <c r="D7" i="10" a="1"/>
  <c r="D7" i="10" s="1"/>
  <c r="B8" i="10" a="1"/>
  <c r="B8" i="10" s="1"/>
  <c r="C8" i="10" a="1"/>
  <c r="C8" i="10" s="1"/>
  <c r="D8" i="10" a="1"/>
  <c r="D8" i="10" s="1"/>
  <c r="D6" i="13" a="1"/>
  <c r="D6" i="13" s="1"/>
  <c r="B7" i="13" a="1"/>
  <c r="B7" i="13" s="1"/>
  <c r="C7" i="13" a="1"/>
  <c r="C7" i="13" s="1"/>
  <c r="D7" i="13" a="1"/>
  <c r="D7" i="13" s="1"/>
  <c r="B8" i="13" a="1"/>
  <c r="B8" i="13" s="1"/>
  <c r="C8" i="13" a="1"/>
  <c r="C8" i="13" s="1"/>
  <c r="D8" i="13" a="1"/>
  <c r="D8" i="13" s="1"/>
  <c r="D4" i="2" a="1"/>
  <c r="D4" i="2" s="1"/>
  <c r="C6" i="6" a="1"/>
  <c r="C6" i="6" s="1"/>
  <c r="C6" i="3" a="1"/>
  <c r="C6" i="3" s="1"/>
  <c r="B6" i="3" a="1"/>
  <c r="B6" i="3" s="1"/>
  <c r="C5" i="3" a="1"/>
  <c r="C5" i="3" s="1"/>
  <c r="B5" i="3" a="1"/>
  <c r="B5" i="3" s="1"/>
  <c r="G4" i="3" s="1"/>
  <c r="N16" i="12" s="1"/>
  <c r="B3" i="3" a="1"/>
  <c r="B3" i="3" s="1"/>
  <c r="D6" i="3" a="1"/>
  <c r="D6" i="3" s="1"/>
  <c r="B7" i="3" a="1"/>
  <c r="B7" i="3" s="1"/>
  <c r="C7" i="3" a="1"/>
  <c r="C7" i="3" s="1"/>
  <c r="D7" i="3" a="1"/>
  <c r="D7" i="3" s="1"/>
  <c r="B8" i="3" a="1"/>
  <c r="B8" i="3" s="1"/>
  <c r="C8" i="3" a="1"/>
  <c r="C8" i="3" s="1"/>
  <c r="D8" i="3" a="1"/>
  <c r="D8" i="3" s="1"/>
  <c r="D8" i="15" a="1"/>
  <c r="D8" i="15" s="1"/>
  <c r="C8" i="15" a="1"/>
  <c r="C8" i="15" s="1"/>
  <c r="B8" i="15" a="1"/>
  <c r="B8" i="15" s="1"/>
  <c r="D7" i="15" a="1"/>
  <c r="D7" i="15" s="1"/>
  <c r="C7" i="15" a="1"/>
  <c r="C7" i="15" s="1"/>
  <c r="B7" i="15" a="1"/>
  <c r="B7" i="15" s="1"/>
  <c r="D8" i="14" a="1"/>
  <c r="D8" i="14" s="1"/>
  <c r="C8" i="14" a="1"/>
  <c r="C8" i="14" s="1"/>
  <c r="B8" i="14" a="1"/>
  <c r="B8" i="14" s="1"/>
  <c r="D7" i="14" a="1"/>
  <c r="D7" i="14" s="1"/>
  <c r="C7" i="14" a="1"/>
  <c r="C7" i="14" s="1"/>
  <c r="B7" i="14" a="1"/>
  <c r="B7" i="14" s="1"/>
  <c r="D8" i="9" a="1"/>
  <c r="D8" i="9" s="1"/>
  <c r="C8" i="9" a="1"/>
  <c r="C8" i="9" s="1"/>
  <c r="B8" i="9" a="1"/>
  <c r="B8" i="9" s="1"/>
  <c r="D7" i="9" a="1"/>
  <c r="D7" i="9" s="1"/>
  <c r="C7" i="9" a="1"/>
  <c r="C7" i="9" s="1"/>
  <c r="B7" i="9" a="1"/>
  <c r="B7" i="9" s="1"/>
  <c r="D8" i="8" a="1"/>
  <c r="D8" i="8" s="1"/>
  <c r="C8" i="8" a="1"/>
  <c r="C8" i="8" s="1"/>
  <c r="B8" i="8" a="1"/>
  <c r="B8" i="8" s="1"/>
  <c r="D7" i="8" a="1"/>
  <c r="D7" i="8" s="1"/>
  <c r="C7" i="8" a="1"/>
  <c r="C7" i="8" s="1"/>
  <c r="B7" i="8" a="1"/>
  <c r="B7" i="8" s="1"/>
  <c r="D8" i="7" a="1"/>
  <c r="D8" i="7" s="1"/>
  <c r="C8" i="7" a="1"/>
  <c r="C8" i="7" s="1"/>
  <c r="B8" i="7" a="1"/>
  <c r="B8" i="7" s="1"/>
  <c r="D7" i="7" a="1"/>
  <c r="D7" i="7" s="1"/>
  <c r="C7" i="7" a="1"/>
  <c r="C7" i="7" s="1"/>
  <c r="B7" i="7" a="1"/>
  <c r="B7" i="7" s="1"/>
  <c r="D8" i="6" a="1"/>
  <c r="D8" i="6" s="1"/>
  <c r="C8" i="6" a="1"/>
  <c r="C8" i="6" s="1"/>
  <c r="B8" i="6" a="1"/>
  <c r="B8" i="6" s="1"/>
  <c r="D7" i="6" a="1"/>
  <c r="D7" i="6" s="1"/>
  <c r="C7" i="6" a="1"/>
  <c r="C7" i="6" s="1"/>
  <c r="B7" i="6" a="1"/>
  <c r="B7" i="6" s="1"/>
  <c r="D8" i="5" a="1"/>
  <c r="D8" i="5" s="1"/>
  <c r="C8" i="5" a="1"/>
  <c r="C8" i="5" s="1"/>
  <c r="B8" i="5" a="1"/>
  <c r="B8" i="5" s="1"/>
  <c r="D7" i="5" a="1"/>
  <c r="D7" i="5" s="1"/>
  <c r="C7" i="5" a="1"/>
  <c r="C7" i="5" s="1"/>
  <c r="B7" i="5" a="1"/>
  <c r="B7" i="5" s="1"/>
  <c r="D8" i="4" a="1"/>
  <c r="D8" i="4" s="1"/>
  <c r="C8" i="4" a="1"/>
  <c r="C8" i="4" s="1"/>
  <c r="B8" i="4" a="1"/>
  <c r="B8" i="4" s="1"/>
  <c r="D7" i="4" a="1"/>
  <c r="D7" i="4" s="1"/>
  <c r="C7" i="4" a="1"/>
  <c r="C7" i="4" s="1"/>
  <c r="B7" i="4" a="1"/>
  <c r="B7" i="4" s="1"/>
  <c r="C5" i="2" a="1"/>
  <c r="C5" i="2" s="1"/>
  <c r="B5" i="2" a="1"/>
  <c r="B5" i="2" s="1"/>
  <c r="G4" i="2" s="1"/>
  <c r="J16" i="12" s="1"/>
  <c r="B6" i="2" a="1"/>
  <c r="B6" i="2" s="1"/>
  <c r="B7" i="2" a="1"/>
  <c r="B7" i="2" s="1"/>
  <c r="C7" i="2" a="1"/>
  <c r="C7" i="2" s="1"/>
  <c r="D7" i="2" a="1"/>
  <c r="D7" i="2" s="1"/>
  <c r="B8" i="2" a="1"/>
  <c r="B8" i="2" s="1"/>
  <c r="C8" i="2" a="1"/>
  <c r="C8" i="2" s="1"/>
  <c r="D8" i="2" a="1"/>
  <c r="D8" i="2" s="1"/>
  <c r="C6" i="2" a="1"/>
  <c r="C6" i="2" s="1"/>
  <c r="D6" i="2" a="1"/>
  <c r="D6" i="2" s="1"/>
  <c r="B4" i="2" a="1"/>
  <c r="B4" i="2" s="1"/>
  <c r="C4" i="2" a="1"/>
  <c r="C4" i="2" s="1"/>
  <c r="D4" i="13" a="1"/>
  <c r="D4" i="13" s="1"/>
  <c r="C4" i="13" a="1"/>
  <c r="C4" i="13" s="1"/>
  <c r="B4" i="13" a="1"/>
  <c r="B4" i="13" s="1"/>
  <c r="B3" i="9" a="1"/>
  <c r="B3" i="9" s="1"/>
  <c r="B6" i="4" a="1"/>
  <c r="B6" i="4" s="1"/>
  <c r="B3" i="7" a="1"/>
  <c r="B3" i="7" s="1"/>
  <c r="B4" i="6" a="1"/>
  <c r="B4" i="6" s="1"/>
  <c r="C4" i="5" a="1"/>
  <c r="C4" i="5" s="1"/>
  <c r="B4" i="4" a="1"/>
  <c r="B4" i="4" s="1"/>
  <c r="D4" i="9" a="1"/>
  <c r="D4" i="9" s="1"/>
  <c r="D5" i="5" a="1"/>
  <c r="D5" i="5" s="1"/>
  <c r="C6" i="9" a="1"/>
  <c r="C6" i="9" s="1"/>
  <c r="D5" i="4" a="1"/>
  <c r="D5" i="4" s="1"/>
  <c r="C5" i="7" a="1"/>
  <c r="C5" i="7" s="1"/>
  <c r="C3" i="8" a="1"/>
  <c r="C3" i="8" s="1"/>
  <c r="B3" i="8" a="1"/>
  <c r="B3" i="8" s="1"/>
  <c r="C6" i="5" a="1"/>
  <c r="C6" i="5" s="1"/>
  <c r="C6" i="4" a="1"/>
  <c r="C6" i="4" s="1"/>
  <c r="B5" i="6" a="1"/>
  <c r="B5" i="6" s="1"/>
  <c r="D4" i="8" a="1"/>
  <c r="D4" i="8" s="1"/>
  <c r="D6" i="4" a="1"/>
  <c r="D6" i="4" s="1"/>
  <c r="D4" i="6" a="1"/>
  <c r="D4" i="6" s="1"/>
  <c r="C5" i="6" a="1"/>
  <c r="C5" i="6" s="1"/>
  <c r="C5" i="5" a="1"/>
  <c r="C5" i="5" s="1"/>
  <c r="B5" i="4" a="1"/>
  <c r="B5" i="4" s="1"/>
  <c r="B6" i="5" a="1"/>
  <c r="B6" i="5" s="1"/>
  <c r="C4" i="6" a="1"/>
  <c r="C4" i="6" s="1"/>
  <c r="B4" i="3" a="1"/>
  <c r="B4" i="3" s="1"/>
  <c r="B5" i="5" a="1"/>
  <c r="B5" i="5" s="1"/>
  <c r="D6" i="9" a="1"/>
  <c r="D6" i="9" s="1"/>
  <c r="B3" i="5" a="1"/>
  <c r="B3" i="5" s="1"/>
  <c r="B3" i="4" a="1"/>
  <c r="B3" i="4" s="1"/>
  <c r="D3" i="8" a="1"/>
  <c r="D3" i="8" s="1"/>
  <c r="B3" i="6" a="1"/>
  <c r="B3" i="6" s="1"/>
  <c r="B4" i="5" a="1"/>
  <c r="B4" i="5" s="1"/>
  <c r="C6" i="7" a="1"/>
  <c r="C6" i="7" s="1"/>
  <c r="B5" i="7" a="1"/>
  <c r="B5" i="7" s="1"/>
  <c r="D5" i="7" a="1"/>
  <c r="D5" i="7" s="1"/>
  <c r="B6" i="6" a="1"/>
  <c r="B6" i="6" s="1"/>
  <c r="D5" i="9" a="1"/>
  <c r="D5" i="9" s="1"/>
  <c r="B6" i="8" a="1"/>
  <c r="B6" i="8" s="1"/>
  <c r="B6" i="7" a="1"/>
  <c r="B6" i="7" s="1"/>
  <c r="C4" i="4" a="1"/>
  <c r="C4" i="4" s="1"/>
  <c r="D4" i="7" a="1"/>
  <c r="D4" i="7" s="1"/>
  <c r="D4" i="3" a="1"/>
  <c r="D4" i="3" s="1"/>
  <c r="B5" i="9" a="1"/>
  <c r="B5" i="9" s="1"/>
  <c r="B4" i="8" a="1"/>
  <c r="B4" i="8" s="1"/>
  <c r="D6" i="5" a="1"/>
  <c r="D6" i="5" s="1"/>
  <c r="C5" i="4" a="1"/>
  <c r="C5" i="4" s="1"/>
  <c r="B6" i="9" a="1"/>
  <c r="B6" i="9" s="1"/>
  <c r="G6" i="9" s="1"/>
  <c r="R28" i="12" s="1"/>
  <c r="D6" i="7" a="1"/>
  <c r="D6" i="7" s="1"/>
  <c r="D4" i="4" a="1"/>
  <c r="D4" i="4" s="1"/>
  <c r="B4" i="9" a="1"/>
  <c r="B4" i="9" s="1"/>
  <c r="D5" i="6" a="1"/>
  <c r="D5" i="6" s="1"/>
  <c r="D4" i="5" a="1"/>
  <c r="D4" i="5" s="1"/>
  <c r="C4" i="8" a="1"/>
  <c r="C4" i="8" s="1"/>
  <c r="B4" i="7" a="1"/>
  <c r="B4" i="7" s="1"/>
  <c r="C4" i="7" a="1"/>
  <c r="C4" i="7" s="1"/>
  <c r="D6" i="6" a="1"/>
  <c r="D6" i="6" s="1"/>
  <c r="C4" i="9" a="1"/>
  <c r="C4" i="9" s="1"/>
  <c r="C6" i="8" a="1"/>
  <c r="C6" i="8" s="1"/>
  <c r="D6" i="8" a="1"/>
  <c r="D6" i="8" s="1"/>
  <c r="C4" i="3" a="1"/>
  <c r="C4" i="3" s="1"/>
  <c r="C5" i="9" a="1"/>
  <c r="C5" i="9" s="1"/>
  <c r="D4" i="10" a="1"/>
  <c r="D4" i="10" s="1"/>
  <c r="C4" i="10" a="1"/>
  <c r="C4" i="10" s="1"/>
  <c r="B4" i="10" a="1"/>
  <c r="B4" i="10" s="1"/>
  <c r="G3" i="10" s="1"/>
  <c r="D6" i="14" a="1"/>
  <c r="D6" i="14" s="1"/>
  <c r="C6" i="14" a="1"/>
  <c r="C6" i="14" s="1"/>
  <c r="B6" i="14" a="1"/>
  <c r="B6" i="14" s="1"/>
  <c r="G6" i="14" s="1"/>
  <c r="N39" i="12" s="1"/>
  <c r="D5" i="14" a="1"/>
  <c r="D5" i="14" s="1"/>
  <c r="C5" i="14" a="1"/>
  <c r="C5" i="14" s="1"/>
  <c r="B5" i="14" a="1"/>
  <c r="B5" i="14" s="1"/>
  <c r="G4" i="14" s="1"/>
  <c r="N38" i="12" s="1"/>
  <c r="D4" i="14" a="1"/>
  <c r="D4" i="14" s="1"/>
  <c r="C4" i="14" a="1"/>
  <c r="C4" i="14" s="1"/>
  <c r="B4" i="14" a="1"/>
  <c r="B4" i="14" s="1"/>
  <c r="G3" i="14" s="1"/>
  <c r="N37" i="12" s="1"/>
  <c r="D3" i="14" a="1"/>
  <c r="D3" i="14" s="1"/>
  <c r="C3" i="14" a="1"/>
  <c r="C3" i="14" s="1"/>
  <c r="B3" i="14" a="1"/>
  <c r="B3" i="14" s="1"/>
  <c r="D6" i="15" a="1"/>
  <c r="D6" i="15" s="1"/>
  <c r="C6" i="15" a="1"/>
  <c r="C6" i="15" s="1"/>
  <c r="B6" i="15" a="1"/>
  <c r="B6" i="15" s="1"/>
  <c r="G6" i="15" s="1"/>
  <c r="D5" i="15" a="1"/>
  <c r="D5" i="15" s="1"/>
  <c r="C5" i="15" a="1"/>
  <c r="C5" i="15" s="1"/>
  <c r="B5" i="15" a="1"/>
  <c r="B5" i="15" s="1"/>
  <c r="G4" i="15" s="1"/>
  <c r="D4" i="15" a="1"/>
  <c r="D4" i="15" s="1"/>
  <c r="C4" i="15" a="1"/>
  <c r="C4" i="15" s="1"/>
  <c r="B4" i="15" a="1"/>
  <c r="B4" i="15" s="1"/>
  <c r="G3" i="15" s="1"/>
  <c r="D3" i="15" a="1"/>
  <c r="D3" i="15" s="1"/>
  <c r="C3" i="15" a="1"/>
  <c r="C3" i="15" s="1"/>
  <c r="B3" i="15" a="1"/>
  <c r="B3" i="15" s="1"/>
  <c r="B3" i="2" a="1"/>
  <c r="B3" i="2" s="1"/>
  <c r="M2" i="16"/>
  <c r="L4" i="16"/>
  <c r="M4" i="16"/>
  <c r="L5" i="16"/>
  <c r="M5" i="16"/>
  <c r="L6" i="16"/>
  <c r="M6" i="16"/>
  <c r="L7" i="16"/>
  <c r="M7" i="16"/>
  <c r="F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K15" i="16"/>
  <c r="L15" i="16"/>
  <c r="M15" i="16"/>
  <c r="K16" i="16"/>
  <c r="L16" i="16"/>
  <c r="M16" i="16"/>
  <c r="K17" i="16"/>
  <c r="L17" i="16"/>
  <c r="M17" i="16"/>
  <c r="K18" i="16"/>
  <c r="L18" i="16"/>
  <c r="M18" i="16"/>
  <c r="K19" i="16"/>
  <c r="L19" i="16"/>
  <c r="M19" i="16"/>
  <c r="K20" i="16"/>
  <c r="L20" i="16"/>
  <c r="M20" i="16"/>
  <c r="G3" i="13" l="1"/>
  <c r="V26" i="12" s="1"/>
  <c r="G4" i="5"/>
  <c r="V16" i="12" s="1"/>
  <c r="G7" i="4"/>
  <c r="R18" i="12" s="1"/>
  <c r="G8" i="4"/>
  <c r="R19" i="12" s="1"/>
  <c r="G7" i="5"/>
  <c r="V18" i="12" s="1"/>
  <c r="G8" i="5"/>
  <c r="V19" i="12" s="1"/>
  <c r="G7" i="6"/>
  <c r="Z18" i="12" s="1"/>
  <c r="G8" i="6"/>
  <c r="Z19" i="12" s="1"/>
  <c r="G7" i="7"/>
  <c r="J29" i="12" s="1"/>
  <c r="G8" i="7"/>
  <c r="J30" i="12" s="1"/>
  <c r="G7" i="8"/>
  <c r="N29" i="12" s="1"/>
  <c r="G8" i="8"/>
  <c r="N30" i="12" s="1"/>
  <c r="G7" i="9"/>
  <c r="R29" i="12" s="1"/>
  <c r="G8" i="9"/>
  <c r="R30" i="12" s="1"/>
  <c r="G7" i="14"/>
  <c r="N40" i="12" s="1"/>
  <c r="G8" i="14"/>
  <c r="N41" i="12" s="1"/>
  <c r="G7" i="15"/>
  <c r="G8" i="15"/>
  <c r="G2" i="15"/>
  <c r="AD2" i="1" s="1"/>
  <c r="N36" i="12" s="1"/>
  <c r="F23" i="12" s="1"/>
  <c r="G2" i="14"/>
  <c r="AB2" i="1" s="1"/>
  <c r="J36" i="12" s="1"/>
  <c r="F22" i="12" s="1"/>
  <c r="G3" i="7"/>
  <c r="J26" i="12" s="1"/>
  <c r="G3" i="9"/>
  <c r="R26" i="12" s="1"/>
  <c r="G3" i="8"/>
  <c r="N26" i="12" s="1"/>
  <c r="G4" i="9"/>
  <c r="R27" i="12" s="1"/>
  <c r="G6" i="7"/>
  <c r="J28" i="12" s="1"/>
  <c r="G6" i="8"/>
  <c r="N28" i="12" s="1"/>
  <c r="G6" i="6"/>
  <c r="Z17" i="12" s="1"/>
  <c r="G4" i="7"/>
  <c r="J27" i="12" s="1"/>
  <c r="G3" i="5"/>
  <c r="V15" i="12" s="1"/>
  <c r="G3" i="3"/>
  <c r="N15" i="12" s="1"/>
  <c r="G6" i="5"/>
  <c r="G4" i="4"/>
  <c r="G4" i="6"/>
  <c r="G3" i="4"/>
  <c r="R15" i="12" s="1"/>
  <c r="G3" i="6"/>
  <c r="Z15" i="12" s="1"/>
  <c r="G2" i="7"/>
  <c r="R2" i="1" s="1"/>
  <c r="J25" i="12" s="1"/>
  <c r="F17" i="12" s="1"/>
  <c r="G6" i="4"/>
  <c r="R17" i="12" s="1"/>
  <c r="G2" i="9"/>
  <c r="V2" i="1" s="1"/>
  <c r="R25" i="12" s="1"/>
  <c r="F19" i="12" s="1"/>
  <c r="G3" i="2"/>
  <c r="J15" i="12" s="1"/>
  <c r="G8" i="2"/>
  <c r="J19" i="12" s="1"/>
  <c r="G7" i="2"/>
  <c r="J18" i="12" s="1"/>
  <c r="G6" i="2"/>
  <c r="G8" i="3"/>
  <c r="N19" i="12" s="1"/>
  <c r="G7" i="3"/>
  <c r="N18" i="12" s="1"/>
  <c r="G6" i="3"/>
  <c r="G8" i="13"/>
  <c r="V30" i="12" s="1"/>
  <c r="G7" i="13"/>
  <c r="V29" i="12" s="1"/>
  <c r="G8" i="10"/>
  <c r="G7" i="10"/>
  <c r="G6" i="13"/>
  <c r="G4" i="10"/>
  <c r="G6" i="10"/>
  <c r="G4" i="8"/>
  <c r="Z26" i="12"/>
  <c r="J37" i="12"/>
  <c r="Z30" i="12"/>
  <c r="J41" i="12"/>
  <c r="Z29" i="12"/>
  <c r="J40" i="12"/>
  <c r="N27" i="12" l="1"/>
  <c r="G2" i="8"/>
  <c r="T2" i="1" s="1"/>
  <c r="N25" i="12" s="1"/>
  <c r="F18" i="12" s="1"/>
  <c r="Z28" i="12"/>
  <c r="J39" i="12"/>
  <c r="Z27" i="12"/>
  <c r="J38" i="12"/>
  <c r="G2" i="10"/>
  <c r="Z2" i="1" s="1"/>
  <c r="Z25" i="12" s="1"/>
  <c r="F21" i="12" s="1"/>
  <c r="V28" i="12"/>
  <c r="G2" i="13"/>
  <c r="X2" i="1" s="1"/>
  <c r="V25" i="12" s="1"/>
  <c r="F20" i="12" s="1"/>
  <c r="N17" i="12"/>
  <c r="G2" i="3"/>
  <c r="J2" i="1" s="1"/>
  <c r="N14" i="12" s="1"/>
  <c r="F13" i="12" s="1"/>
  <c r="J17" i="12"/>
  <c r="G2" i="2"/>
  <c r="Z16" i="12"/>
  <c r="G2" i="6"/>
  <c r="P2" i="1" s="1"/>
  <c r="Z14" i="12" s="1"/>
  <c r="F16" i="12" s="1"/>
  <c r="R16" i="12"/>
  <c r="G2" i="4"/>
  <c r="L2" i="1" s="1"/>
  <c r="R14" i="12" s="1"/>
  <c r="F14" i="12" s="1"/>
  <c r="V17" i="12"/>
  <c r="G2" i="5"/>
  <c r="N2" i="1" s="1"/>
  <c r="V14" i="12" s="1"/>
  <c r="F15" i="12" s="1"/>
  <c r="W2" i="1" l="1"/>
  <c r="O2" i="1"/>
  <c r="S2" i="1"/>
  <c r="M2" i="1"/>
  <c r="Q2" i="1"/>
  <c r="H2" i="1"/>
  <c r="K2" i="1"/>
  <c r="U2" i="1"/>
  <c r="I2" i="1"/>
  <c r="F1" i="1" l="1"/>
  <c r="E8" i="12" s="1"/>
  <c r="J14" i="12"/>
  <c r="F12" i="12" s="1"/>
  <c r="D41" i="12" l="1"/>
  <c r="F41" i="12"/>
  <c r="F38" i="12"/>
  <c r="F39" i="12"/>
  <c r="F37" i="12"/>
  <c r="D38" i="12"/>
  <c r="D39" i="12"/>
  <c r="D3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<sst xmlns="http://schemas.openxmlformats.org/spreadsheetml/2006/main" count="2583" uniqueCount="117">
  <si>
    <t>HOME</t>
  </si>
  <si>
    <t>%</t>
  </si>
  <si>
    <t>TEAM ATTENDANCE:</t>
  </si>
  <si>
    <t>Attendance - Team Hyrum</t>
  </si>
  <si>
    <t>TOTAL  TEAM CAPACITY:</t>
  </si>
  <si>
    <t>*Content in this format may be edited</t>
  </si>
  <si>
    <t>#'s:</t>
  </si>
  <si>
    <t>Team members</t>
  </si>
  <si>
    <t>Elder Jensen</t>
  </si>
  <si>
    <t>Elder Cox</t>
  </si>
  <si>
    <t>Sister Moody</t>
  </si>
  <si>
    <t>Totals %</t>
  </si>
  <si>
    <t>Attendance:</t>
  </si>
  <si>
    <t>Elder Smith</t>
  </si>
  <si>
    <t>Missed:</t>
  </si>
  <si>
    <t>Elder Thurston</t>
  </si>
  <si>
    <t>Excused:</t>
  </si>
  <si>
    <t>Sister Wright</t>
  </si>
  <si>
    <t>Tardy:</t>
  </si>
  <si>
    <t>Elder Iman</t>
  </si>
  <si>
    <t>Early Leave:</t>
  </si>
  <si>
    <t>Elder Freeze</t>
  </si>
  <si>
    <t>Very Early Leave:</t>
  </si>
  <si>
    <t>Sister Staker</t>
  </si>
  <si>
    <t>Elder Williams</t>
  </si>
  <si>
    <t>Elder Witte</t>
  </si>
  <si>
    <t>TBA</t>
  </si>
  <si>
    <t>Legend</t>
  </si>
  <si>
    <t>&lt;75%</t>
  </si>
  <si>
    <t>&lt;89%</t>
  </si>
  <si>
    <t>&gt;90%</t>
  </si>
  <si>
    <t>Weighting</t>
  </si>
  <si>
    <t>Present:</t>
  </si>
  <si>
    <t>Absent:</t>
  </si>
  <si>
    <t xml:space="preserve">Excused: </t>
  </si>
  <si>
    <t xml:space="preserve">Tardy: </t>
  </si>
  <si>
    <t>Early Leave (&lt;15 min):</t>
  </si>
  <si>
    <t>Very Early Leave (&gt;15min):</t>
  </si>
  <si>
    <t xml:space="preserve">Notes:
-Elder Cox's "Excused" weighting has been adjusted from 0.5 to 0.9 for work circumstances reasons
</t>
  </si>
  <si>
    <t>Leaderboard</t>
  </si>
  <si>
    <t>BEST ATTENDANCE:</t>
  </si>
  <si>
    <t>1st place</t>
  </si>
  <si>
    <t>2nd place</t>
  </si>
  <si>
    <t>3rd place</t>
  </si>
  <si>
    <t>WORST ATTENDANCE:</t>
  </si>
  <si>
    <t>Team Total:</t>
  </si>
  <si>
    <t>Use these formulas under AF and paste into hidden collumns to the left of each name</t>
  </si>
  <si>
    <t>Date</t>
  </si>
  <si>
    <t>Event</t>
  </si>
  <si>
    <t>Mon</t>
  </si>
  <si>
    <t>Meeting</t>
  </si>
  <si>
    <t>Present</t>
  </si>
  <si>
    <t>Non-service</t>
  </si>
  <si>
    <t>MTWThF</t>
  </si>
  <si>
    <t>Work</t>
  </si>
  <si>
    <t>MTWTh</t>
  </si>
  <si>
    <t>Gospel</t>
  </si>
  <si>
    <t>MTWF</t>
  </si>
  <si>
    <t>Excused</t>
  </si>
  <si>
    <t>MTW</t>
  </si>
  <si>
    <t>MTThF</t>
  </si>
  <si>
    <t>MTTh</t>
  </si>
  <si>
    <t>Tardy</t>
  </si>
  <si>
    <t>MTF</t>
  </si>
  <si>
    <t>MT</t>
  </si>
  <si>
    <t>Absent</t>
  </si>
  <si>
    <t>MWThF</t>
  </si>
  <si>
    <t>MWTh</t>
  </si>
  <si>
    <t>MWF</t>
  </si>
  <si>
    <t>MW</t>
  </si>
  <si>
    <t>MThF</t>
  </si>
  <si>
    <t>MTh</t>
  </si>
  <si>
    <t>MF</t>
  </si>
  <si>
    <t>TWThF</t>
  </si>
  <si>
    <t>TWTh</t>
  </si>
  <si>
    <t>TWF</t>
  </si>
  <si>
    <t>TW</t>
  </si>
  <si>
    <t>TThF</t>
  </si>
  <si>
    <t>TTh</t>
  </si>
  <si>
    <t>TF</t>
  </si>
  <si>
    <t>WThF</t>
  </si>
  <si>
    <t>WTh</t>
  </si>
  <si>
    <t>WF</t>
  </si>
  <si>
    <t>ThF</t>
  </si>
  <si>
    <t>Use this formula for each cell up to a new missionary's start date</t>
  </si>
  <si>
    <t>This:</t>
  </si>
  <si>
    <t>Holidays</t>
  </si>
  <si>
    <t>New Years</t>
  </si>
  <si>
    <t>MLK J.</t>
  </si>
  <si>
    <t>Pres Day</t>
  </si>
  <si>
    <t>Mem. Day</t>
  </si>
  <si>
    <t>Juneteenth</t>
  </si>
  <si>
    <t>Ind. Day</t>
  </si>
  <si>
    <t>Pion Day</t>
  </si>
  <si>
    <t>Labor Day</t>
  </si>
  <si>
    <t>Thanksg</t>
  </si>
  <si>
    <t>Thanksg#2</t>
  </si>
  <si>
    <t>Christmas</t>
  </si>
  <si>
    <t>Christmas#2</t>
  </si>
  <si>
    <t>Misc.</t>
  </si>
  <si>
    <t>Early Leave</t>
  </si>
  <si>
    <t>Very Early Leave</t>
  </si>
  <si>
    <t>Start</t>
  </si>
  <si>
    <t>Totals</t>
  </si>
  <si>
    <t>Tardies</t>
  </si>
  <si>
    <t>This page is most valid when the work week is over.
Useful when looking for recurring status's by day of the week</t>
  </si>
  <si>
    <t>Tue</t>
  </si>
  <si>
    <t>Wed</t>
  </si>
  <si>
    <t>Thu</t>
  </si>
  <si>
    <t>Fri</t>
  </si>
  <si>
    <t>Absences</t>
  </si>
  <si>
    <t>CAPACITY:</t>
  </si>
  <si>
    <t>Week Start</t>
  </si>
  <si>
    <t>This page is used to show trends in which how missionaries are doing BY WEEK.
For each new week, drag the formula down.</t>
  </si>
  <si>
    <t>Total attendance</t>
  </si>
  <si>
    <t>Missed</t>
  </si>
  <si>
    <t>Tardiness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</si>
</sst>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9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9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1"/>
      <color rgb="FFC00000"/>
      <name val="Arial"/>
      <family val="2"/>
    </font>
    <font>
      <b/>
      <sz val="2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6"/>
      <color theme="3" tint="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b/>
      <u/>
      <sz val="18"/>
      <color theme="3" tint="0.249977111117893"/>
      <name val="Agency FB"/>
    </font>
    <font>
      <b/>
      <u/>
      <sz val="18"/>
      <color theme="7" tint="-0.249977111117893"/>
      <name val="Agency FB"/>
    </font>
    <font>
      <b/>
      <sz val="12"/>
      <color theme="1"/>
      <name val="Arial"/>
      <family val="2"/>
    </font>
    <font>
      <b/>
      <u/>
      <sz val="18"/>
      <color theme="10"/>
      <name val="Aptos Narrow"/>
      <family val="2"/>
      <scheme val="minor"/>
    </font>
    <font>
      <b/>
      <u/>
      <sz val="18"/>
      <color theme="10"/>
      <name val="Aptos Narrow"/>
      <scheme val="minor"/>
    </font>
    <font>
      <sz val="9"/>
      <color theme="1"/>
      <name val="Aptos Narrow"/>
      <family val="2"/>
      <scheme val="minor"/>
    </font>
    <font>
      <b/>
      <sz val="8"/>
      <color rgb="FF268AED"/>
      <name val="Aptos Narrow"/>
      <scheme val="minor"/>
    </font>
    <font>
      <b/>
      <sz val="8"/>
      <color rgb="FF268AED"/>
      <name val="Aptos Narrow"/>
      <family val="2"/>
      <scheme val="minor"/>
    </font>
    <font>
      <b/>
      <sz val="18"/>
      <color theme="8" tint="-0.249977111117893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theme="8" tint="-0.249977111117893"/>
      <name val="Aptos Narrow"/>
      <scheme val="minor"/>
    </font>
    <font>
      <sz val="11"/>
      <color theme="4" tint="0.79998168889431442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8"/>
      <color rgb="FFFF0000"/>
      <name val="Aptos Narrow"/>
      <family val="2"/>
      <scheme val="minor"/>
    </font>
    <font>
      <b/>
      <sz val="18"/>
      <color theme="5" tint="-0.249977111117893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b/>
      <sz val="28"/>
      <color theme="1" tint="0.249977111117893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theme="3" tint="0.249977111117893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  <font>
      <sz val="12"/>
      <color rgb="FFC93E3E"/>
      <name val="Aptos Narrow"/>
      <family val="2"/>
      <scheme val="minor"/>
    </font>
    <font>
      <b/>
      <sz val="12"/>
      <color rgb="FFC76565"/>
      <name val="Aptos Narrow"/>
      <family val="2"/>
      <scheme val="minor"/>
    </font>
    <font>
      <sz val="14"/>
      <color theme="9" tint="-0.499984740745262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b/>
      <sz val="14"/>
      <color theme="8" tint="-0.499984740745262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72"/>
      <color theme="1" tint="0.249977111117893"/>
      <name val="Wide Latin"/>
    </font>
    <font>
      <b/>
      <sz val="26"/>
      <color theme="1" tint="0.249977111117893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B8535E"/>
      <name val="Aptos Narrow"/>
      <family val="2"/>
      <scheme val="minor"/>
    </font>
    <font>
      <sz val="11"/>
      <color rgb="FFB35694"/>
      <name val="Aptos Narrow"/>
      <family val="2"/>
      <scheme val="minor"/>
    </font>
    <font>
      <b/>
      <sz val="14"/>
      <color theme="1" tint="0.249977111117893"/>
      <name val="Aptos Narrow"/>
      <scheme val="minor"/>
    </font>
    <font>
      <sz val="14"/>
      <color theme="1" tint="0.249977111117893"/>
      <name val="Aptos Narrow"/>
      <family val="2"/>
      <scheme val="minor"/>
    </font>
    <font>
      <b/>
      <u/>
      <sz val="14"/>
      <color theme="3" tint="0.249977111117893"/>
      <name val="Aptos Narrow"/>
      <family val="2"/>
      <scheme val="minor"/>
    </font>
    <font>
      <b/>
      <sz val="14"/>
      <color rgb="FF268AED"/>
      <name val="Aptos Narrow"/>
      <family val="2"/>
      <scheme val="minor"/>
    </font>
    <font>
      <i/>
      <sz val="11"/>
      <color theme="3" tint="0.499984740745262"/>
      <name val="ADLaM Display"/>
    </font>
    <font>
      <b/>
      <u/>
      <sz val="14"/>
      <color theme="1" tint="0.249977111117893"/>
      <name val="Aptos Narrow"/>
      <scheme val="minor"/>
    </font>
    <font>
      <sz val="11"/>
      <color theme="3" tint="0.499984740745262"/>
      <name val="Aptos Narrow"/>
      <family val="2"/>
      <scheme val="minor"/>
    </font>
    <font>
      <b/>
      <sz val="11"/>
      <color rgb="FF4D93D9"/>
      <name val="Aptos Narrow"/>
      <scheme val="minor"/>
    </font>
    <font>
      <b/>
      <sz val="18"/>
      <color theme="0" tint="-0.749992370372631"/>
      <name val="Aptos Narrow"/>
      <family val="2"/>
      <scheme val="minor"/>
    </font>
    <font>
      <b/>
      <sz val="20"/>
      <color theme="0" tint="-0.74999237037263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u/>
      <sz val="24"/>
      <color theme="1" tint="0.249977111117893"/>
      <name val="Aptos Narrow"/>
      <family val="2"/>
      <scheme val="minor"/>
    </font>
    <font>
      <b/>
      <i/>
      <sz val="10"/>
      <color theme="3" tint="0.249977111117893"/>
      <name val="Aptos Narrow"/>
      <family val="2"/>
      <scheme val="minor"/>
    </font>
    <font>
      <i/>
      <sz val="9"/>
      <color theme="3" tint="0.499984740745262"/>
      <name val="ADLaM Display"/>
    </font>
    <font>
      <b/>
      <u/>
      <sz val="11"/>
      <color theme="1" tint="0.14999847407452621"/>
      <name val="ADLaM Display"/>
    </font>
    <font>
      <b/>
      <u/>
      <sz val="11"/>
      <color theme="1" tint="0.249977111117893"/>
      <name val="ADLaM Display"/>
    </font>
    <font>
      <b/>
      <i/>
      <sz val="14"/>
      <color theme="3" tint="0.499984740745262"/>
      <name val="Aptos Narrow"/>
      <family val="2"/>
      <scheme val="minor"/>
    </font>
    <font>
      <b/>
      <u/>
      <sz val="18"/>
      <color theme="1" tint="0.249977111117893"/>
      <name val="Aptos Narrow"/>
      <family val="2"/>
      <scheme val="minor"/>
    </font>
    <font>
      <b/>
      <sz val="9"/>
      <color rgb="FF000000"/>
      <name val="Arial"/>
      <family val="2"/>
    </font>
    <font>
      <b/>
      <sz val="10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2EFB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ash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ash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/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/>
      <diagonal/>
    </border>
    <border>
      <left style="dashed">
        <color rgb="FF000000"/>
      </left>
      <right style="medium">
        <color rgb="FF000000"/>
      </right>
      <top/>
      <bottom/>
      <diagonal/>
    </border>
    <border>
      <left style="dashed">
        <color rgb="FF000000"/>
      </left>
      <right/>
      <top style="medium">
        <color rgb="FF000000"/>
      </top>
      <bottom style="dashed">
        <color rgb="FF000000"/>
      </bottom>
      <diagonal/>
    </border>
    <border>
      <left/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35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3" fillId="3" borderId="0" xfId="0" applyFont="1" applyFill="1"/>
    <xf numFmtId="9" fontId="0" fillId="0" borderId="0" xfId="0" applyNumberFormat="1"/>
    <xf numFmtId="0" fontId="0" fillId="0" borderId="0" xfId="0" applyAlignment="1">
      <alignment horizontal="center"/>
    </xf>
    <xf numFmtId="9" fontId="5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0" xfId="0" applyFill="1" applyAlignment="1">
      <alignment vertical="center"/>
    </xf>
    <xf numFmtId="0" fontId="1" fillId="2" borderId="6" xfId="0" applyFont="1" applyFill="1" applyBorder="1" applyAlignment="1">
      <alignment readingOrder="1"/>
    </xf>
    <xf numFmtId="0" fontId="0" fillId="4" borderId="1" xfId="0" applyFill="1" applyBorder="1"/>
    <xf numFmtId="0" fontId="0" fillId="4" borderId="4" xfId="0" applyFill="1" applyBorder="1"/>
    <xf numFmtId="14" fontId="4" fillId="3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readingOrder="1"/>
    </xf>
    <xf numFmtId="14" fontId="4" fillId="0" borderId="8" xfId="0" applyNumberFormat="1" applyFont="1" applyBorder="1"/>
    <xf numFmtId="14" fontId="0" fillId="3" borderId="0" xfId="0" applyNumberFormat="1" applyFill="1" applyAlignment="1">
      <alignment vertical="center"/>
    </xf>
    <xf numFmtId="14" fontId="0" fillId="0" borderId="0" xfId="0" applyNumberFormat="1"/>
    <xf numFmtId="164" fontId="0" fillId="0" borderId="0" xfId="0" applyNumberFormat="1" applyAlignment="1">
      <alignment wrapText="1"/>
    </xf>
    <xf numFmtId="12" fontId="0" fillId="0" borderId="0" xfId="0" applyNumberFormat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28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8" xfId="0" applyFill="1" applyBorder="1"/>
    <xf numFmtId="0" fontId="0" fillId="3" borderId="29" xfId="0" applyFill="1" applyBorder="1"/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/>
    </xf>
    <xf numFmtId="0" fontId="0" fillId="4" borderId="3" xfId="0" applyFill="1" applyBorder="1" applyAlignment="1">
      <alignment vertical="center" wrapText="1"/>
    </xf>
    <xf numFmtId="0" fontId="0" fillId="3" borderId="29" xfId="0" applyFill="1" applyBorder="1" applyAlignment="1">
      <alignment vertical="center"/>
    </xf>
    <xf numFmtId="0" fontId="0" fillId="0" borderId="30" xfId="0" applyBorder="1"/>
    <xf numFmtId="14" fontId="0" fillId="0" borderId="30" xfId="0" applyNumberFormat="1" applyBorder="1"/>
    <xf numFmtId="0" fontId="31" fillId="6" borderId="30" xfId="0" applyFont="1" applyFill="1" applyBorder="1"/>
    <xf numFmtId="0" fontId="0" fillId="6" borderId="30" xfId="0" applyFill="1" applyBorder="1"/>
    <xf numFmtId="0" fontId="3" fillId="6" borderId="30" xfId="0" applyFont="1" applyFill="1" applyBorder="1"/>
    <xf numFmtId="0" fontId="0" fillId="0" borderId="23" xfId="0" applyBorder="1"/>
    <xf numFmtId="0" fontId="0" fillId="0" borderId="29" xfId="0" applyBorder="1"/>
    <xf numFmtId="0" fontId="0" fillId="6" borderId="23" xfId="0" applyFill="1" applyBorder="1"/>
    <xf numFmtId="0" fontId="12" fillId="0" borderId="0" xfId="0" applyFont="1" applyAlignment="1">
      <alignment horizontal="center" vertical="center"/>
    </xf>
    <xf numFmtId="9" fontId="18" fillId="0" borderId="0" xfId="0" applyNumberFormat="1" applyFont="1" applyAlignment="1">
      <alignment horizontal="center" vertical="center"/>
    </xf>
    <xf numFmtId="9" fontId="27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1" fillId="10" borderId="0" xfId="0" applyFont="1" applyFill="1"/>
    <xf numFmtId="0" fontId="0" fillId="10" borderId="0" xfId="0" applyFill="1"/>
    <xf numFmtId="0" fontId="0" fillId="6" borderId="8" xfId="0" applyFill="1" applyBorder="1"/>
    <xf numFmtId="0" fontId="41" fillId="6" borderId="8" xfId="0" applyFont="1" applyFill="1" applyBorder="1" applyAlignment="1">
      <alignment vertical="center"/>
    </xf>
    <xf numFmtId="0" fontId="15" fillId="6" borderId="0" xfId="0" applyFont="1" applyFill="1" applyAlignment="1">
      <alignment vertical="center"/>
    </xf>
    <xf numFmtId="0" fontId="15" fillId="6" borderId="13" xfId="0" applyFont="1" applyFill="1" applyBorder="1" applyAlignment="1">
      <alignment vertical="center"/>
    </xf>
    <xf numFmtId="0" fontId="15" fillId="6" borderId="14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 readingOrder="1"/>
    </xf>
    <xf numFmtId="0" fontId="2" fillId="6" borderId="0" xfId="0" applyFont="1" applyFill="1" applyAlignment="1">
      <alignment vertical="center" readingOrder="1"/>
    </xf>
    <xf numFmtId="9" fontId="1" fillId="6" borderId="0" xfId="0" applyNumberFormat="1" applyFont="1" applyFill="1" applyAlignment="1">
      <alignment vertical="center" readingOrder="1"/>
    </xf>
    <xf numFmtId="9" fontId="11" fillId="6" borderId="0" xfId="0" applyNumberFormat="1" applyFont="1" applyFill="1" applyAlignment="1">
      <alignment vertical="center" readingOrder="1"/>
    </xf>
    <xf numFmtId="0" fontId="1" fillId="6" borderId="27" xfId="0" applyFont="1" applyFill="1" applyBorder="1" applyAlignment="1">
      <alignment vertical="center" readingOrder="1"/>
    </xf>
    <xf numFmtId="0" fontId="1" fillId="6" borderId="30" xfId="0" applyFont="1" applyFill="1" applyBorder="1" applyAlignment="1">
      <alignment vertical="center" readingOrder="1"/>
    </xf>
    <xf numFmtId="9" fontId="3" fillId="6" borderId="9" xfId="0" applyNumberFormat="1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31" fillId="0" borderId="0" xfId="0" applyFont="1"/>
    <xf numFmtId="0" fontId="3" fillId="0" borderId="0" xfId="0" applyFont="1"/>
    <xf numFmtId="0" fontId="26" fillId="0" borderId="0" xfId="0" applyFont="1" applyAlignment="1">
      <alignment horizontal="center" wrapText="1"/>
    </xf>
    <xf numFmtId="0" fontId="28" fillId="0" borderId="0" xfId="0" applyFont="1" applyAlignment="1">
      <alignment horizontal="center" vertical="center" wrapText="1"/>
    </xf>
    <xf numFmtId="0" fontId="0" fillId="3" borderId="9" xfId="0" applyFill="1" applyBorder="1"/>
    <xf numFmtId="0" fontId="0" fillId="3" borderId="8" xfId="0" applyFill="1" applyBorder="1"/>
    <xf numFmtId="0" fontId="0" fillId="3" borderId="14" xfId="0" applyFill="1" applyBorder="1"/>
    <xf numFmtId="14" fontId="47" fillId="6" borderId="33" xfId="0" applyNumberFormat="1" applyFont="1" applyFill="1" applyBorder="1" applyAlignment="1">
      <alignment vertical="center" wrapText="1"/>
    </xf>
    <xf numFmtId="9" fontId="21" fillId="6" borderId="2" xfId="0" applyNumberFormat="1" applyFont="1" applyFill="1" applyBorder="1" applyAlignment="1">
      <alignment horizontal="center" vertical="center" readingOrder="1"/>
    </xf>
    <xf numFmtId="14" fontId="16" fillId="6" borderId="17" xfId="0" applyNumberFormat="1" applyFont="1" applyFill="1" applyBorder="1" applyAlignment="1">
      <alignment horizontal="center" vertical="center" wrapText="1"/>
    </xf>
    <xf numFmtId="0" fontId="42" fillId="6" borderId="33" xfId="0" applyFont="1" applyFill="1" applyBorder="1"/>
    <xf numFmtId="9" fontId="48" fillId="6" borderId="2" xfId="0" applyNumberFormat="1" applyFont="1" applyFill="1" applyBorder="1"/>
    <xf numFmtId="14" fontId="0" fillId="6" borderId="8" xfId="0" applyNumberFormat="1" applyFill="1" applyBorder="1" applyAlignment="1">
      <alignment horizontal="center" vertical="center" wrapText="1"/>
    </xf>
    <xf numFmtId="0" fontId="43" fillId="6" borderId="33" xfId="0" applyFont="1" applyFill="1" applyBorder="1"/>
    <xf numFmtId="0" fontId="44" fillId="6" borderId="33" xfId="0" applyFont="1" applyFill="1" applyBorder="1"/>
    <xf numFmtId="0" fontId="17" fillId="6" borderId="8" xfId="0" applyFont="1" applyFill="1" applyBorder="1"/>
    <xf numFmtId="0" fontId="45" fillId="6" borderId="33" xfId="0" applyFont="1" applyFill="1" applyBorder="1"/>
    <xf numFmtId="0" fontId="17" fillId="6" borderId="22" xfId="0" applyFont="1" applyFill="1" applyBorder="1"/>
    <xf numFmtId="0" fontId="46" fillId="6" borderId="34" xfId="0" applyFont="1" applyFill="1" applyBorder="1"/>
    <xf numFmtId="9" fontId="48" fillId="6" borderId="27" xfId="0" applyNumberFormat="1" applyFont="1" applyFill="1" applyBorder="1"/>
    <xf numFmtId="14" fontId="47" fillId="6" borderId="25" xfId="0" applyNumberFormat="1" applyFont="1" applyFill="1" applyBorder="1" applyAlignment="1">
      <alignment vertical="center" wrapText="1"/>
    </xf>
    <xf numFmtId="9" fontId="21" fillId="6" borderId="35" xfId="0" applyNumberFormat="1" applyFont="1" applyFill="1" applyBorder="1" applyAlignment="1">
      <alignment horizontal="center" vertical="center" readingOrder="1"/>
    </xf>
    <xf numFmtId="14" fontId="16" fillId="6" borderId="24" xfId="0" applyNumberFormat="1" applyFont="1" applyFill="1" applyBorder="1" applyAlignment="1">
      <alignment horizontal="center" vertical="center" wrapText="1"/>
    </xf>
    <xf numFmtId="14" fontId="0" fillId="6" borderId="21" xfId="0" applyNumberFormat="1" applyFill="1" applyBorder="1" applyAlignment="1">
      <alignment horizontal="center" vertical="center" wrapText="1"/>
    </xf>
    <xf numFmtId="0" fontId="0" fillId="6" borderId="21" xfId="0" applyFill="1" applyBorder="1"/>
    <xf numFmtId="0" fontId="17" fillId="6" borderId="21" xfId="0" applyFont="1" applyFill="1" applyBorder="1"/>
    <xf numFmtId="0" fontId="17" fillId="6" borderId="18" xfId="0" applyFont="1" applyFill="1" applyBorder="1"/>
    <xf numFmtId="9" fontId="21" fillId="6" borderId="37" xfId="0" applyNumberFormat="1" applyFont="1" applyFill="1" applyBorder="1" applyAlignment="1">
      <alignment horizontal="center" vertical="center" readingOrder="1"/>
    </xf>
    <xf numFmtId="0" fontId="17" fillId="6" borderId="13" xfId="0" applyFont="1" applyFill="1" applyBorder="1"/>
    <xf numFmtId="0" fontId="46" fillId="6" borderId="40" xfId="0" applyFont="1" applyFill="1" applyBorder="1"/>
    <xf numFmtId="0" fontId="17" fillId="6" borderId="42" xfId="0" applyFont="1" applyFill="1" applyBorder="1"/>
    <xf numFmtId="0" fontId="0" fillId="4" borderId="21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9" xfId="0" applyFill="1" applyBorder="1"/>
    <xf numFmtId="0" fontId="17" fillId="6" borderId="26" xfId="0" applyFont="1" applyFill="1" applyBorder="1"/>
    <xf numFmtId="0" fontId="0" fillId="3" borderId="15" xfId="0" applyFill="1" applyBorder="1"/>
    <xf numFmtId="0" fontId="32" fillId="0" borderId="0" xfId="0" applyFont="1" applyAlignment="1">
      <alignment vertical="top"/>
    </xf>
    <xf numFmtId="0" fontId="0" fillId="6" borderId="9" xfId="0" applyFill="1" applyBorder="1"/>
    <xf numFmtId="0" fontId="15" fillId="6" borderId="8" xfId="0" applyFont="1" applyFill="1" applyBorder="1" applyAlignment="1">
      <alignment horizontal="left" indent="1"/>
    </xf>
    <xf numFmtId="9" fontId="0" fillId="6" borderId="9" xfId="0" applyNumberFormat="1" applyFill="1" applyBorder="1" applyAlignment="1">
      <alignment horizontal="center"/>
    </xf>
    <xf numFmtId="0" fontId="50" fillId="6" borderId="10" xfId="0" applyFont="1" applyFill="1" applyBorder="1"/>
    <xf numFmtId="0" fontId="12" fillId="0" borderId="0" xfId="0" applyFont="1" applyAlignment="1">
      <alignment vertical="center"/>
    </xf>
    <xf numFmtId="0" fontId="0" fillId="3" borderId="3" xfId="0" applyFill="1" applyBorder="1"/>
    <xf numFmtId="14" fontId="16" fillId="6" borderId="1" xfId="0" applyNumberFormat="1" applyFont="1" applyFill="1" applyBorder="1" applyAlignment="1">
      <alignment horizontal="center" vertical="center" wrapText="1"/>
    </xf>
    <xf numFmtId="0" fontId="0" fillId="6" borderId="0" xfId="0" applyFill="1"/>
    <xf numFmtId="0" fontId="17" fillId="6" borderId="4" xfId="0" applyFont="1" applyFill="1" applyBorder="1"/>
    <xf numFmtId="0" fontId="0" fillId="3" borderId="21" xfId="0" applyFill="1" applyBorder="1"/>
    <xf numFmtId="9" fontId="21" fillId="6" borderId="1" xfId="0" applyNumberFormat="1" applyFont="1" applyFill="1" applyBorder="1" applyAlignment="1">
      <alignment horizontal="center" vertical="center" readingOrder="1"/>
    </xf>
    <xf numFmtId="9" fontId="48" fillId="6" borderId="37" xfId="0" applyNumberFormat="1" applyFont="1" applyFill="1" applyBorder="1"/>
    <xf numFmtId="9" fontId="48" fillId="6" borderId="39" xfId="0" applyNumberFormat="1" applyFont="1" applyFill="1" applyBorder="1"/>
    <xf numFmtId="9" fontId="48" fillId="6" borderId="41" xfId="0" applyNumberFormat="1" applyFont="1" applyFill="1" applyBorder="1"/>
    <xf numFmtId="0" fontId="0" fillId="4" borderId="3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/>
    <xf numFmtId="0" fontId="33" fillId="6" borderId="8" xfId="0" applyFont="1" applyFill="1" applyBorder="1" applyAlignment="1">
      <alignment horizontal="center" vertical="center"/>
    </xf>
    <xf numFmtId="0" fontId="35" fillId="6" borderId="9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left"/>
    </xf>
    <xf numFmtId="0" fontId="4" fillId="6" borderId="24" xfId="0" applyFont="1" applyFill="1" applyBorder="1" applyAlignment="1">
      <alignment wrapText="1"/>
    </xf>
    <xf numFmtId="0" fontId="4" fillId="6" borderId="21" xfId="0" applyFont="1" applyFill="1" applyBorder="1"/>
    <xf numFmtId="0" fontId="10" fillId="6" borderId="21" xfId="0" applyFont="1" applyFill="1" applyBorder="1"/>
    <xf numFmtId="0" fontId="4" fillId="5" borderId="21" xfId="0" applyFont="1" applyFill="1" applyBorder="1"/>
    <xf numFmtId="14" fontId="4" fillId="5" borderId="21" xfId="0" applyNumberFormat="1" applyFont="1" applyFill="1" applyBorder="1"/>
    <xf numFmtId="0" fontId="24" fillId="5" borderId="21" xfId="0" applyFont="1" applyFill="1" applyBorder="1" applyAlignment="1">
      <alignment wrapText="1"/>
    </xf>
    <xf numFmtId="0" fontId="4" fillId="5" borderId="24" xfId="0" applyFont="1" applyFill="1" applyBorder="1"/>
    <xf numFmtId="14" fontId="0" fillId="6" borderId="10" xfId="0" applyNumberFormat="1" applyFill="1" applyBorder="1"/>
    <xf numFmtId="0" fontId="15" fillId="6" borderId="11" xfId="0" applyFont="1" applyFill="1" applyBorder="1"/>
    <xf numFmtId="0" fontId="0" fillId="0" borderId="11" xfId="0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15" fillId="6" borderId="14" xfId="0" applyFont="1" applyFill="1" applyBorder="1"/>
    <xf numFmtId="10" fontId="15" fillId="6" borderId="14" xfId="0" applyNumberFormat="1" applyFont="1" applyFill="1" applyBorder="1"/>
    <xf numFmtId="0" fontId="0" fillId="0" borderId="0" xfId="0" applyAlignment="1">
      <alignment horizontal="center" vertical="center"/>
    </xf>
    <xf numFmtId="0" fontId="15" fillId="12" borderId="43" xfId="0" applyFont="1" applyFill="1" applyBorder="1" applyAlignment="1">
      <alignment horizontal="center"/>
    </xf>
    <xf numFmtId="0" fontId="0" fillId="0" borderId="44" xfId="0" applyBorder="1"/>
    <xf numFmtId="14" fontId="0" fillId="6" borderId="0" xfId="0" applyNumberFormat="1" applyFill="1"/>
    <xf numFmtId="0" fontId="0" fillId="12" borderId="0" xfId="0" applyFill="1"/>
    <xf numFmtId="14" fontId="15" fillId="6" borderId="24" xfId="0" applyNumberFormat="1" applyFont="1" applyFill="1" applyBorder="1" applyAlignment="1">
      <alignment vertical="center" wrapText="1"/>
    </xf>
    <xf numFmtId="0" fontId="67" fillId="6" borderId="12" xfId="0" applyFont="1" applyFill="1" applyBorder="1" applyAlignment="1">
      <alignment horizontal="center"/>
    </xf>
    <xf numFmtId="0" fontId="38" fillId="6" borderId="13" xfId="0" applyFont="1" applyFill="1" applyBorder="1"/>
    <xf numFmtId="10" fontId="40" fillId="6" borderId="9" xfId="0" applyNumberFormat="1" applyFont="1" applyFill="1" applyBorder="1" applyAlignment="1">
      <alignment horizontal="left"/>
    </xf>
    <xf numFmtId="10" fontId="39" fillId="6" borderId="9" xfId="0" applyNumberFormat="1" applyFont="1" applyFill="1" applyBorder="1" applyAlignment="1">
      <alignment horizontal="left"/>
    </xf>
    <xf numFmtId="10" fontId="38" fillId="6" borderId="15" xfId="0" applyNumberFormat="1" applyFont="1" applyFill="1" applyBorder="1" applyAlignment="1">
      <alignment horizontal="left"/>
    </xf>
    <xf numFmtId="9" fontId="1" fillId="6" borderId="3" xfId="0" applyNumberFormat="1" applyFont="1" applyFill="1" applyBorder="1" applyAlignment="1">
      <alignment horizontal="center" vertical="center" readingOrder="1"/>
    </xf>
    <xf numFmtId="9" fontId="1" fillId="6" borderId="28" xfId="0" applyNumberFormat="1" applyFont="1" applyFill="1" applyBorder="1" applyAlignment="1">
      <alignment horizontal="center" vertical="center" readingOrder="1"/>
    </xf>
    <xf numFmtId="14" fontId="15" fillId="6" borderId="17" xfId="0" applyNumberFormat="1" applyFont="1" applyFill="1" applyBorder="1" applyAlignment="1">
      <alignment vertical="center" wrapText="1"/>
    </xf>
    <xf numFmtId="14" fontId="0" fillId="6" borderId="0" xfId="0" applyNumberFormat="1" applyFill="1" applyAlignment="1">
      <alignment horizontal="center" vertical="center" wrapText="1"/>
    </xf>
    <xf numFmtId="0" fontId="17" fillId="6" borderId="0" xfId="0" applyFont="1" applyFill="1"/>
    <xf numFmtId="0" fontId="0" fillId="6" borderId="22" xfId="0" applyFill="1" applyBorder="1"/>
    <xf numFmtId="0" fontId="0" fillId="6" borderId="4" xfId="0" applyFill="1" applyBorder="1"/>
    <xf numFmtId="0" fontId="0" fillId="6" borderId="38" xfId="0" applyFill="1" applyBorder="1"/>
    <xf numFmtId="10" fontId="0" fillId="6" borderId="0" xfId="0" applyNumberFormat="1" applyFill="1"/>
    <xf numFmtId="10" fontId="0" fillId="0" borderId="0" xfId="0" applyNumberFormat="1"/>
    <xf numFmtId="9" fontId="0" fillId="6" borderId="0" xfId="0" applyNumberFormat="1" applyFill="1"/>
    <xf numFmtId="0" fontId="54" fillId="6" borderId="0" xfId="0" applyFont="1" applyFill="1" applyAlignment="1">
      <alignment horizontal="right"/>
    </xf>
    <xf numFmtId="0" fontId="7" fillId="6" borderId="0" xfId="0" applyFont="1" applyFill="1" applyAlignment="1">
      <alignment horizontal="right"/>
    </xf>
    <xf numFmtId="0" fontId="55" fillId="6" borderId="0" xfId="0" applyFont="1" applyFill="1" applyAlignment="1">
      <alignment horizontal="right"/>
    </xf>
    <xf numFmtId="0" fontId="63" fillId="6" borderId="0" xfId="0" applyFont="1" applyFill="1" applyAlignment="1">
      <alignment horizontal="left"/>
    </xf>
    <xf numFmtId="0" fontId="56" fillId="6" borderId="0" xfId="0" applyFont="1" applyFill="1" applyAlignment="1">
      <alignment horizontal="right"/>
    </xf>
    <xf numFmtId="0" fontId="57" fillId="6" borderId="0" xfId="0" applyFont="1" applyFill="1" applyAlignment="1">
      <alignment horizontal="right"/>
    </xf>
    <xf numFmtId="0" fontId="58" fillId="6" borderId="0" xfId="0" applyFont="1" applyFill="1" applyAlignment="1">
      <alignment horizontal="right"/>
    </xf>
    <xf numFmtId="0" fontId="40" fillId="6" borderId="0" xfId="0" applyFont="1" applyFill="1" applyAlignment="1">
      <alignment horizontal="center"/>
    </xf>
    <xf numFmtId="0" fontId="40" fillId="6" borderId="0" xfId="0" applyFont="1" applyFill="1"/>
    <xf numFmtId="0" fontId="37" fillId="6" borderId="0" xfId="0" applyFont="1" applyFill="1" applyAlignment="1">
      <alignment horizontal="center" vertical="center"/>
    </xf>
    <xf numFmtId="0" fontId="37" fillId="6" borderId="0" xfId="0" applyFont="1" applyFill="1"/>
    <xf numFmtId="0" fontId="73" fillId="6" borderId="0" xfId="0" applyFont="1" applyFill="1" applyAlignment="1">
      <alignment horizontal="left"/>
    </xf>
    <xf numFmtId="0" fontId="74" fillId="6" borderId="0" xfId="0" applyFont="1" applyFill="1" applyAlignment="1">
      <alignment horizontal="left"/>
    </xf>
    <xf numFmtId="0" fontId="51" fillId="6" borderId="45" xfId="0" applyFont="1" applyFill="1" applyBorder="1" applyAlignment="1">
      <alignment vertical="center"/>
    </xf>
    <xf numFmtId="0" fontId="75" fillId="6" borderId="46" xfId="0" applyFont="1" applyFill="1" applyBorder="1" applyAlignment="1">
      <alignment horizontal="center" vertical="center"/>
    </xf>
    <xf numFmtId="0" fontId="3" fillId="8" borderId="0" xfId="0" applyFont="1" applyFill="1"/>
    <xf numFmtId="0" fontId="3" fillId="6" borderId="0" xfId="0" applyFont="1" applyFill="1" applyAlignment="1">
      <alignment horizontal="center"/>
    </xf>
    <xf numFmtId="0" fontId="0" fillId="3" borderId="0" xfId="0" applyFill="1" applyAlignment="1">
      <alignment vertical="center" wrapText="1"/>
    </xf>
    <xf numFmtId="0" fontId="0" fillId="7" borderId="12" xfId="0" applyFill="1" applyBorder="1"/>
    <xf numFmtId="14" fontId="3" fillId="6" borderId="24" xfId="0" applyNumberFormat="1" applyFont="1" applyFill="1" applyBorder="1"/>
    <xf numFmtId="14" fontId="4" fillId="3" borderId="21" xfId="0" applyNumberFormat="1" applyFont="1" applyFill="1" applyBorder="1" applyAlignment="1">
      <alignment vertical="center" wrapText="1"/>
    </xf>
    <xf numFmtId="14" fontId="4" fillId="0" borderId="21" xfId="0" applyNumberFormat="1" applyFont="1" applyBorder="1"/>
    <xf numFmtId="14" fontId="0" fillId="0" borderId="28" xfId="0" applyNumberFormat="1" applyBorder="1"/>
    <xf numFmtId="0" fontId="0" fillId="3" borderId="28" xfId="0" applyFill="1" applyBorder="1" applyAlignment="1">
      <alignment vertical="center" wrapText="1"/>
    </xf>
    <xf numFmtId="0" fontId="77" fillId="6" borderId="32" xfId="0" applyFont="1" applyFill="1" applyBorder="1" applyAlignment="1">
      <alignment vertical="center" wrapText="1" readingOrder="1"/>
    </xf>
    <xf numFmtId="0" fontId="1" fillId="6" borderId="0" xfId="0" applyFont="1" applyFill="1" applyAlignment="1">
      <alignment vertical="center" readingOrder="1"/>
    </xf>
    <xf numFmtId="0" fontId="0" fillId="4" borderId="23" xfId="0" applyFill="1" applyBorder="1" applyAlignment="1">
      <alignment vertical="center" wrapText="1"/>
    </xf>
    <xf numFmtId="0" fontId="0" fillId="0" borderId="28" xfId="0" applyBorder="1"/>
    <xf numFmtId="9" fontId="78" fillId="6" borderId="28" xfId="0" applyNumberFormat="1" applyFont="1" applyFill="1" applyBorder="1" applyAlignment="1">
      <alignment horizontal="center" vertical="center" readingOrder="1"/>
    </xf>
    <xf numFmtId="9" fontId="1" fillId="6" borderId="0" xfId="0" applyNumberFormat="1" applyFont="1" applyFill="1" applyAlignment="1">
      <alignment horizontal="center" vertical="center" readingOrder="1"/>
    </xf>
    <xf numFmtId="9" fontId="11" fillId="6" borderId="0" xfId="0" applyNumberFormat="1" applyFont="1" applyFill="1" applyAlignment="1">
      <alignment horizontal="center" vertical="center" readingOrder="1"/>
    </xf>
    <xf numFmtId="0" fontId="36" fillId="6" borderId="36" xfId="0" applyFont="1" applyFill="1" applyBorder="1" applyAlignment="1">
      <alignment horizontal="center" vertical="center"/>
    </xf>
    <xf numFmtId="0" fontId="36" fillId="6" borderId="11" xfId="0" applyFont="1" applyFill="1" applyBorder="1" applyAlignment="1">
      <alignment horizontal="center" vertical="center"/>
    </xf>
    <xf numFmtId="0" fontId="36" fillId="6" borderId="12" xfId="0" applyFont="1" applyFill="1" applyBorder="1" applyAlignment="1">
      <alignment horizontal="center" vertical="center"/>
    </xf>
    <xf numFmtId="0" fontId="36" fillId="6" borderId="18" xfId="0" applyFont="1" applyFill="1" applyBorder="1" applyAlignment="1">
      <alignment horizontal="center" vertical="center"/>
    </xf>
    <xf numFmtId="0" fontId="36" fillId="6" borderId="4" xfId="0" applyFont="1" applyFill="1" applyBorder="1" applyAlignment="1">
      <alignment horizontal="center" vertical="center"/>
    </xf>
    <xf numFmtId="0" fontId="36" fillId="6" borderId="38" xfId="0" applyFont="1" applyFill="1" applyBorder="1" applyAlignment="1">
      <alignment horizontal="center" vertical="center"/>
    </xf>
    <xf numFmtId="0" fontId="69" fillId="6" borderId="14" xfId="0" applyFont="1" applyFill="1" applyBorder="1" applyAlignment="1">
      <alignment horizontal="center" vertical="center"/>
    </xf>
    <xf numFmtId="0" fontId="63" fillId="6" borderId="24" xfId="0" applyFont="1" applyFill="1" applyBorder="1" applyAlignment="1">
      <alignment horizontal="left" vertical="top" wrapText="1"/>
    </xf>
    <xf numFmtId="0" fontId="63" fillId="6" borderId="1" xfId="0" applyFont="1" applyFill="1" applyBorder="1" applyAlignment="1">
      <alignment horizontal="left" vertical="top"/>
    </xf>
    <xf numFmtId="0" fontId="63" fillId="6" borderId="2" xfId="0" applyFont="1" applyFill="1" applyBorder="1" applyAlignment="1">
      <alignment horizontal="left" vertical="top"/>
    </xf>
    <xf numFmtId="0" fontId="63" fillId="6" borderId="21" xfId="0" applyFont="1" applyFill="1" applyBorder="1" applyAlignment="1">
      <alignment horizontal="left" vertical="top"/>
    </xf>
    <xf numFmtId="0" fontId="63" fillId="6" borderId="0" xfId="0" applyFont="1" applyFill="1" applyAlignment="1">
      <alignment horizontal="left" vertical="top"/>
    </xf>
    <xf numFmtId="0" fontId="63" fillId="6" borderId="3" xfId="0" applyFont="1" applyFill="1" applyBorder="1" applyAlignment="1">
      <alignment horizontal="left" vertical="top"/>
    </xf>
    <xf numFmtId="0" fontId="63" fillId="6" borderId="18" xfId="0" applyFont="1" applyFill="1" applyBorder="1" applyAlignment="1">
      <alignment horizontal="left" vertical="top"/>
    </xf>
    <xf numFmtId="0" fontId="63" fillId="6" borderId="4" xfId="0" applyFont="1" applyFill="1" applyBorder="1" applyAlignment="1">
      <alignment horizontal="left" vertical="top"/>
    </xf>
    <xf numFmtId="0" fontId="63" fillId="6" borderId="5" xfId="0" applyFont="1" applyFill="1" applyBorder="1" applyAlignment="1">
      <alignment horizontal="left" vertical="top"/>
    </xf>
    <xf numFmtId="0" fontId="22" fillId="3" borderId="24" xfId="1" applyFont="1" applyFill="1" applyBorder="1" applyAlignment="1">
      <alignment horizontal="center" vertical="center"/>
    </xf>
    <xf numFmtId="0" fontId="19" fillId="3" borderId="1" xfId="1" applyFont="1" applyFill="1" applyBorder="1" applyAlignment="1">
      <alignment horizontal="center" vertical="center"/>
    </xf>
    <xf numFmtId="0" fontId="19" fillId="3" borderId="2" xfId="1" applyFont="1" applyFill="1" applyBorder="1" applyAlignment="1">
      <alignment horizontal="center" vertical="center"/>
    </xf>
    <xf numFmtId="0" fontId="19" fillId="3" borderId="18" xfId="1" applyFont="1" applyFill="1" applyBorder="1" applyAlignment="1">
      <alignment horizontal="center" vertical="center"/>
    </xf>
    <xf numFmtId="0" fontId="19" fillId="3" borderId="4" xfId="1" applyFont="1" applyFill="1" applyBorder="1" applyAlignment="1">
      <alignment horizontal="center" vertical="center"/>
    </xf>
    <xf numFmtId="0" fontId="19" fillId="3" borderId="5" xfId="1" applyFont="1" applyFill="1" applyBorder="1" applyAlignment="1">
      <alignment horizontal="center" vertical="center"/>
    </xf>
    <xf numFmtId="14" fontId="53" fillId="6" borderId="10" xfId="0" applyNumberFormat="1" applyFont="1" applyFill="1" applyBorder="1" applyAlignment="1">
      <alignment horizontal="center" vertical="center"/>
    </xf>
    <xf numFmtId="14" fontId="53" fillId="6" borderId="11" xfId="0" applyNumberFormat="1" applyFont="1" applyFill="1" applyBorder="1" applyAlignment="1">
      <alignment horizontal="center" vertical="center"/>
    </xf>
    <xf numFmtId="14" fontId="53" fillId="6" borderId="22" xfId="0" applyNumberFormat="1" applyFont="1" applyFill="1" applyBorder="1" applyAlignment="1">
      <alignment horizontal="center" vertical="center"/>
    </xf>
    <xf numFmtId="14" fontId="53" fillId="6" borderId="4" xfId="0" applyNumberFormat="1" applyFont="1" applyFill="1" applyBorder="1" applyAlignment="1">
      <alignment horizontal="center" vertical="center"/>
    </xf>
    <xf numFmtId="0" fontId="22" fillId="3" borderId="17" xfId="1" applyFont="1" applyFill="1" applyBorder="1" applyAlignment="1">
      <alignment horizontal="center" vertical="center"/>
    </xf>
    <xf numFmtId="0" fontId="19" fillId="3" borderId="22" xfId="1" applyFont="1" applyFill="1" applyBorder="1" applyAlignment="1">
      <alignment horizontal="center" vertical="center"/>
    </xf>
    <xf numFmtId="0" fontId="20" fillId="3" borderId="1" xfId="1" applyFont="1" applyFill="1" applyBorder="1" applyAlignment="1">
      <alignment horizontal="center" vertical="center"/>
    </xf>
    <xf numFmtId="0" fontId="20" fillId="3" borderId="37" xfId="1" applyFont="1" applyFill="1" applyBorder="1" applyAlignment="1">
      <alignment horizontal="center" vertical="center"/>
    </xf>
    <xf numFmtId="0" fontId="20" fillId="3" borderId="18" xfId="1" applyFont="1" applyFill="1" applyBorder="1" applyAlignment="1">
      <alignment horizontal="center" vertical="center"/>
    </xf>
    <xf numFmtId="0" fontId="20" fillId="3" borderId="4" xfId="1" applyFont="1" applyFill="1" applyBorder="1" applyAlignment="1">
      <alignment horizontal="center" vertical="center"/>
    </xf>
    <xf numFmtId="0" fontId="20" fillId="3" borderId="38" xfId="1" applyFont="1" applyFill="1" applyBorder="1" applyAlignment="1">
      <alignment horizontal="center" vertical="center"/>
    </xf>
    <xf numFmtId="0" fontId="23" fillId="3" borderId="17" xfId="1" applyFont="1" applyFill="1" applyBorder="1" applyAlignment="1">
      <alignment horizontal="center" vertical="center"/>
    </xf>
    <xf numFmtId="0" fontId="23" fillId="3" borderId="1" xfId="1" applyFont="1" applyFill="1" applyBorder="1" applyAlignment="1">
      <alignment horizontal="center" vertical="center"/>
    </xf>
    <xf numFmtId="0" fontId="23" fillId="3" borderId="2" xfId="1" applyFont="1" applyFill="1" applyBorder="1" applyAlignment="1">
      <alignment horizontal="center" vertical="center"/>
    </xf>
    <xf numFmtId="0" fontId="23" fillId="3" borderId="22" xfId="1" applyFont="1" applyFill="1" applyBorder="1" applyAlignment="1">
      <alignment horizontal="center" vertical="center"/>
    </xf>
    <xf numFmtId="0" fontId="23" fillId="3" borderId="4" xfId="1" applyFont="1" applyFill="1" applyBorder="1" applyAlignment="1">
      <alignment horizontal="center" vertical="center"/>
    </xf>
    <xf numFmtId="0" fontId="23" fillId="3" borderId="5" xfId="1" applyFont="1" applyFill="1" applyBorder="1" applyAlignment="1">
      <alignment horizontal="center" vertical="center"/>
    </xf>
    <xf numFmtId="0" fontId="59" fillId="6" borderId="8" xfId="0" applyFont="1" applyFill="1" applyBorder="1" applyAlignment="1">
      <alignment horizontal="center"/>
    </xf>
    <xf numFmtId="0" fontId="60" fillId="6" borderId="0" xfId="0" applyFont="1" applyFill="1" applyAlignment="1">
      <alignment horizontal="center"/>
    </xf>
    <xf numFmtId="0" fontId="60" fillId="6" borderId="9" xfId="0" applyFont="1" applyFill="1" applyBorder="1" applyAlignment="1">
      <alignment horizontal="center"/>
    </xf>
    <xf numFmtId="0" fontId="59" fillId="6" borderId="0" xfId="0" applyFont="1" applyFill="1" applyAlignment="1">
      <alignment horizontal="center"/>
    </xf>
    <xf numFmtId="0" fontId="59" fillId="6" borderId="9" xfId="0" applyFont="1" applyFill="1" applyBorder="1" applyAlignment="1">
      <alignment horizontal="center"/>
    </xf>
    <xf numFmtId="0" fontId="63" fillId="6" borderId="0" xfId="0" applyFont="1" applyFill="1" applyAlignment="1">
      <alignment horizontal="center"/>
    </xf>
    <xf numFmtId="0" fontId="64" fillId="6" borderId="8" xfId="0" applyFont="1" applyFill="1" applyBorder="1" applyAlignment="1">
      <alignment horizontal="center" vertical="center"/>
    </xf>
    <xf numFmtId="0" fontId="64" fillId="6" borderId="0" xfId="0" applyFont="1" applyFill="1" applyAlignment="1">
      <alignment horizontal="center" vertical="center"/>
    </xf>
    <xf numFmtId="0" fontId="64" fillId="6" borderId="9" xfId="0" applyFont="1" applyFill="1" applyBorder="1" applyAlignment="1">
      <alignment horizontal="center" vertical="center"/>
    </xf>
    <xf numFmtId="0" fontId="70" fillId="6" borderId="8" xfId="0" applyFont="1" applyFill="1" applyBorder="1" applyAlignment="1">
      <alignment horizontal="center" vertical="center"/>
    </xf>
    <xf numFmtId="0" fontId="70" fillId="6" borderId="0" xfId="0" applyFont="1" applyFill="1" applyAlignment="1">
      <alignment horizontal="center" vertical="center"/>
    </xf>
    <xf numFmtId="0" fontId="70" fillId="6" borderId="9" xfId="0" applyFont="1" applyFill="1" applyBorder="1" applyAlignment="1">
      <alignment horizontal="center" vertical="center"/>
    </xf>
    <xf numFmtId="0" fontId="52" fillId="11" borderId="10" xfId="0" applyFont="1" applyFill="1" applyBorder="1" applyAlignment="1">
      <alignment horizontal="center" vertical="center"/>
    </xf>
    <xf numFmtId="0" fontId="52" fillId="11" borderId="11" xfId="0" applyFont="1" applyFill="1" applyBorder="1" applyAlignment="1">
      <alignment horizontal="center" vertical="center"/>
    </xf>
    <xf numFmtId="0" fontId="52" fillId="11" borderId="12" xfId="0" applyFont="1" applyFill="1" applyBorder="1" applyAlignment="1">
      <alignment horizontal="center" vertical="center"/>
    </xf>
    <xf numFmtId="0" fontId="52" fillId="11" borderId="13" xfId="0" applyFont="1" applyFill="1" applyBorder="1" applyAlignment="1">
      <alignment horizontal="center" vertical="center"/>
    </xf>
    <xf numFmtId="0" fontId="52" fillId="11" borderId="14" xfId="0" applyFont="1" applyFill="1" applyBorder="1" applyAlignment="1">
      <alignment horizontal="center" vertical="center"/>
    </xf>
    <xf numFmtId="0" fontId="52" fillId="11" borderId="15" xfId="0" applyFont="1" applyFill="1" applyBorder="1" applyAlignment="1">
      <alignment horizontal="center" vertical="center"/>
    </xf>
    <xf numFmtId="0" fontId="61" fillId="6" borderId="31" xfId="1" applyFont="1" applyFill="1" applyBorder="1" applyAlignment="1">
      <alignment horizontal="center" vertical="center"/>
    </xf>
    <xf numFmtId="0" fontId="61" fillId="6" borderId="16" xfId="1" applyFont="1" applyFill="1" applyBorder="1" applyAlignment="1">
      <alignment horizontal="center" vertical="center"/>
    </xf>
    <xf numFmtId="0" fontId="13" fillId="3" borderId="17" xfId="1" applyFill="1" applyBorder="1" applyAlignment="1">
      <alignment horizontal="center" vertical="center"/>
    </xf>
    <xf numFmtId="0" fontId="20" fillId="3" borderId="2" xfId="1" applyFont="1" applyFill="1" applyBorder="1" applyAlignment="1">
      <alignment horizontal="center" vertical="center"/>
    </xf>
    <xf numFmtId="0" fontId="20" fillId="3" borderId="22" xfId="1" applyFont="1" applyFill="1" applyBorder="1" applyAlignment="1">
      <alignment horizontal="center" vertical="center"/>
    </xf>
    <xf numFmtId="0" fontId="20" fillId="3" borderId="5" xfId="1" applyFont="1" applyFill="1" applyBorder="1" applyAlignment="1">
      <alignment horizontal="center" vertical="center"/>
    </xf>
    <xf numFmtId="0" fontId="13" fillId="3" borderId="24" xfId="1" applyFill="1" applyBorder="1" applyAlignment="1">
      <alignment horizontal="center" vertical="center"/>
    </xf>
    <xf numFmtId="0" fontId="19" fillId="3" borderId="37" xfId="1" applyFont="1" applyFill="1" applyBorder="1" applyAlignment="1">
      <alignment horizontal="center" vertical="center"/>
    </xf>
    <xf numFmtId="0" fontId="19" fillId="3" borderId="38" xfId="1" applyFont="1" applyFill="1" applyBorder="1" applyAlignment="1">
      <alignment horizontal="center" vertical="center"/>
    </xf>
    <xf numFmtId="0" fontId="22" fillId="3" borderId="1" xfId="1" applyFont="1" applyFill="1" applyBorder="1" applyAlignment="1">
      <alignment horizontal="center" vertical="center"/>
    </xf>
    <xf numFmtId="9" fontId="18" fillId="6" borderId="0" xfId="0" applyNumberFormat="1" applyFont="1" applyFill="1" applyAlignment="1">
      <alignment horizontal="center" vertical="center"/>
    </xf>
    <xf numFmtId="9" fontId="18" fillId="6" borderId="9" xfId="0" applyNumberFormat="1" applyFont="1" applyFill="1" applyBorder="1" applyAlignment="1">
      <alignment horizontal="center" vertical="center"/>
    </xf>
    <xf numFmtId="9" fontId="27" fillId="6" borderId="14" xfId="0" applyNumberFormat="1" applyFont="1" applyFill="1" applyBorder="1" applyAlignment="1">
      <alignment horizontal="center" vertical="center"/>
    </xf>
    <xf numFmtId="9" fontId="27" fillId="6" borderId="15" xfId="0" applyNumberFormat="1" applyFont="1" applyFill="1" applyBorder="1" applyAlignment="1">
      <alignment horizontal="center" vertical="center"/>
    </xf>
    <xf numFmtId="0" fontId="34" fillId="6" borderId="0" xfId="0" applyFont="1" applyFill="1" applyAlignment="1">
      <alignment horizontal="center" vertical="center"/>
    </xf>
    <xf numFmtId="0" fontId="76" fillId="6" borderId="8" xfId="0" applyFont="1" applyFill="1" applyBorder="1" applyAlignment="1">
      <alignment horizontal="center"/>
    </xf>
    <xf numFmtId="0" fontId="76" fillId="6" borderId="0" xfId="0" applyFont="1" applyFill="1" applyAlignment="1">
      <alignment horizontal="center"/>
    </xf>
    <xf numFmtId="0" fontId="76" fillId="6" borderId="9" xfId="0" applyFont="1" applyFill="1" applyBorder="1" applyAlignment="1">
      <alignment horizontal="center"/>
    </xf>
    <xf numFmtId="0" fontId="68" fillId="6" borderId="20" xfId="0" applyFont="1" applyFill="1" applyBorder="1" applyAlignment="1">
      <alignment horizontal="center" vertical="center"/>
    </xf>
    <xf numFmtId="0" fontId="68" fillId="6" borderId="19" xfId="0" applyFont="1" applyFill="1" applyBorder="1" applyAlignment="1">
      <alignment horizontal="center" vertical="center"/>
    </xf>
    <xf numFmtId="0" fontId="72" fillId="0" borderId="11" xfId="0" applyFont="1" applyBorder="1" applyAlignment="1">
      <alignment horizontal="center"/>
    </xf>
    <xf numFmtId="0" fontId="25" fillId="6" borderId="21" xfId="0" applyFont="1" applyFill="1" applyBorder="1" applyAlignment="1">
      <alignment horizontal="center" wrapText="1"/>
    </xf>
    <xf numFmtId="0" fontId="26" fillId="6" borderId="3" xfId="0" applyFont="1" applyFill="1" applyBorder="1" applyAlignment="1">
      <alignment horizontal="center" wrapText="1"/>
    </xf>
    <xf numFmtId="0" fontId="26" fillId="6" borderId="21" xfId="0" applyFont="1" applyFill="1" applyBorder="1" applyAlignment="1">
      <alignment horizontal="center" wrapText="1"/>
    </xf>
    <xf numFmtId="0" fontId="26" fillId="5" borderId="24" xfId="0" applyFont="1" applyFill="1" applyBorder="1" applyAlignment="1">
      <alignment horizontal="center" wrapText="1"/>
    </xf>
    <xf numFmtId="0" fontId="26" fillId="5" borderId="2" xfId="0" applyFont="1" applyFill="1" applyBorder="1" applyAlignment="1">
      <alignment horizontal="center" wrapText="1"/>
    </xf>
    <xf numFmtId="0" fontId="26" fillId="5" borderId="21" xfId="0" applyFont="1" applyFill="1" applyBorder="1" applyAlignment="1">
      <alignment horizontal="center" wrapText="1"/>
    </xf>
    <xf numFmtId="0" fontId="26" fillId="5" borderId="3" xfId="0" applyFont="1" applyFill="1" applyBorder="1" applyAlignment="1">
      <alignment horizontal="center" wrapText="1"/>
    </xf>
    <xf numFmtId="14" fontId="0" fillId="5" borderId="23" xfId="0" applyNumberFormat="1" applyFill="1" applyBorder="1" applyAlignment="1">
      <alignment horizontal="center" vertical="center"/>
    </xf>
    <xf numFmtId="14" fontId="0" fillId="5" borderId="28" xfId="0" applyNumberFormat="1" applyFill="1" applyBorder="1" applyAlignment="1">
      <alignment horizontal="center" vertical="center"/>
    </xf>
    <xf numFmtId="14" fontId="0" fillId="5" borderId="29" xfId="0" applyNumberFormat="1" applyFill="1" applyBorder="1" applyAlignment="1">
      <alignment horizontal="center" vertical="center"/>
    </xf>
    <xf numFmtId="14" fontId="0" fillId="4" borderId="23" xfId="0" applyNumberFormat="1" applyFill="1" applyBorder="1" applyAlignment="1">
      <alignment horizontal="center" vertical="center" wrapText="1"/>
    </xf>
    <xf numFmtId="14" fontId="0" fillId="4" borderId="28" xfId="0" applyNumberFormat="1" applyFill="1" applyBorder="1" applyAlignment="1">
      <alignment horizontal="center" vertical="center" wrapText="1"/>
    </xf>
    <xf numFmtId="14" fontId="0" fillId="4" borderId="29" xfId="0" applyNumberFormat="1" applyFill="1" applyBorder="1" applyAlignment="1">
      <alignment horizontal="center" vertical="center" wrapText="1"/>
    </xf>
    <xf numFmtId="14" fontId="0" fillId="3" borderId="23" xfId="0" applyNumberFormat="1" applyFill="1" applyBorder="1" applyAlignment="1">
      <alignment horizontal="center" vertical="center"/>
    </xf>
    <xf numFmtId="14" fontId="0" fillId="3" borderId="28" xfId="0" applyNumberFormat="1" applyFill="1" applyBorder="1" applyAlignment="1">
      <alignment horizontal="center" vertical="center"/>
    </xf>
    <xf numFmtId="14" fontId="0" fillId="3" borderId="29" xfId="0" applyNumberForma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49" fillId="6" borderId="1" xfId="0" applyFont="1" applyFill="1" applyBorder="1" applyAlignment="1">
      <alignment horizontal="center"/>
    </xf>
    <xf numFmtId="0" fontId="49" fillId="6" borderId="2" xfId="0" applyFont="1" applyFill="1" applyBorder="1" applyAlignment="1">
      <alignment horizontal="center"/>
    </xf>
    <xf numFmtId="14" fontId="71" fillId="3" borderId="17" xfId="0" applyNumberFormat="1" applyFont="1" applyFill="1" applyBorder="1" applyAlignment="1">
      <alignment horizontal="center" vertical="center" wrapText="1"/>
    </xf>
    <xf numFmtId="14" fontId="71" fillId="3" borderId="8" xfId="0" applyNumberFormat="1" applyFont="1" applyFill="1" applyBorder="1" applyAlignment="1">
      <alignment horizontal="center" vertical="center" wrapText="1"/>
    </xf>
    <xf numFmtId="14" fontId="71" fillId="3" borderId="22" xfId="0" applyNumberFormat="1" applyFont="1" applyFill="1" applyBorder="1" applyAlignment="1">
      <alignment horizontal="center" vertical="center" wrapText="1"/>
    </xf>
    <xf numFmtId="14" fontId="4" fillId="3" borderId="8" xfId="0" applyNumberFormat="1" applyFont="1" applyFill="1" applyBorder="1" applyAlignment="1">
      <alignment horizontal="center" vertical="center" wrapText="1"/>
    </xf>
    <xf numFmtId="14" fontId="4" fillId="3" borderId="22" xfId="0" applyNumberFormat="1" applyFont="1" applyFill="1" applyBorder="1" applyAlignment="1">
      <alignment horizontal="center" vertical="center" wrapText="1"/>
    </xf>
    <xf numFmtId="14" fontId="4" fillId="3" borderId="17" xfId="0" applyNumberFormat="1" applyFont="1" applyFill="1" applyBorder="1" applyAlignment="1">
      <alignment horizontal="center" vertical="center" wrapText="1"/>
    </xf>
    <xf numFmtId="14" fontId="4" fillId="3" borderId="47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8" fillId="9" borderId="24" xfId="0" applyFont="1" applyFill="1" applyBorder="1" applyAlignment="1">
      <alignment horizontal="center" vertical="center" wrapText="1"/>
    </xf>
    <xf numFmtId="0" fontId="28" fillId="9" borderId="3" xfId="0" applyFont="1" applyFill="1" applyBorder="1" applyAlignment="1">
      <alignment horizontal="center" vertical="center" wrapText="1"/>
    </xf>
    <xf numFmtId="0" fontId="28" fillId="9" borderId="18" xfId="0" applyFont="1" applyFill="1" applyBorder="1" applyAlignment="1">
      <alignment horizontal="center" vertical="center" wrapText="1"/>
    </xf>
    <xf numFmtId="0" fontId="28" fillId="9" borderId="5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/>
    </xf>
    <xf numFmtId="0" fontId="15" fillId="6" borderId="0" xfId="0" applyFont="1" applyFill="1" applyAlignment="1">
      <alignment horizontal="center"/>
    </xf>
    <xf numFmtId="0" fontId="15" fillId="6" borderId="9" xfId="0" applyFont="1" applyFill="1" applyBorder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0" fillId="6" borderId="8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9" xfId="0" applyFill="1" applyBorder="1" applyAlignment="1">
      <alignment horizontal="center"/>
    </xf>
    <xf numFmtId="0" fontId="66" fillId="0" borderId="0" xfId="0" applyFont="1" applyAlignment="1">
      <alignment horizontal="center" vertical="top" wrapText="1"/>
    </xf>
    <xf numFmtId="0" fontId="65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92">
    <dxf>
      <font>
        <color theme="1" tint="0.249977111117893"/>
      </font>
      <fill>
        <patternFill patternType="solid">
          <bgColor theme="0" tint="-0.149998474074526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A8B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ill>
        <patternFill patternType="solid">
          <bgColor rgb="FFFCF792"/>
        </patternFill>
      </fill>
    </dxf>
    <dxf>
      <fill>
        <patternFill patternType="solid">
          <bgColor rgb="FFD9D47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A8B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ill>
        <patternFill patternType="solid">
          <bgColor rgb="FFFCF792"/>
        </patternFill>
      </fill>
    </dxf>
    <dxf>
      <fill>
        <patternFill patternType="solid">
          <bgColor rgb="FFD9D47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A8B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ill>
        <patternFill patternType="solid">
          <bgColor rgb="FFFCF792"/>
        </patternFill>
      </fill>
    </dxf>
    <dxf>
      <fill>
        <patternFill patternType="solid">
          <bgColor rgb="FFD9D471"/>
        </patternFill>
      </fill>
    </dxf>
    <dxf>
      <font>
        <b/>
        <i val="0"/>
        <color theme="9" tint="-0.249977111117893"/>
      </font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 tint="0.14999847407452621"/>
      </font>
      <fill>
        <patternFill patternType="solid">
          <bgColor theme="0" tint="-0.249977111117893"/>
        </patternFill>
      </fill>
    </dxf>
    <dxf>
      <font>
        <color theme="9"/>
      </font>
    </dxf>
    <dxf>
      <font>
        <color rgb="FFFF0000"/>
      </font>
    </dxf>
    <dxf>
      <font>
        <color theme="5" tint="-0.249977111117893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77111117893"/>
      </font>
    </dxf>
  </dxfs>
  <tableStyles count="0" defaultTableStyle="TableStyleMedium2" defaultPivotStyle="PivotStyleMedium9"/>
  <colors>
    <mruColors>
      <color rgb="FFB35694"/>
      <color rgb="FFB8535E"/>
      <color rgb="FFF280CC"/>
      <color rgb="FFFF7A8A"/>
      <color rgb="FF000000"/>
      <color rgb="FFD9D471"/>
      <color rgb="FFFCF792"/>
      <color rgb="FFFFA8B2"/>
      <color rgb="FFD4F2B6"/>
      <color rgb="FFC2F7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layout>
        <c:manualLayout>
          <c:xMode val="edge"/>
          <c:yMode val="edge"/>
          <c:x val="0.44100354554483651"/>
          <c:y val="1.6284508971579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1-45DB-870D-1823D3760EE9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911-45DB-870D-1823D3760EE9}"/>
              </c:ext>
            </c:extLst>
          </c:dPt>
          <c:cat>
            <c:strRef>
              <c:f>'Name 1'!$F$2:$F$4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1'!$G$2:$G$4</c:f>
              <c:numCache>
                <c:formatCode>0%</c:formatCode>
                <c:ptCount val="3"/>
                <c:pt idx="0">
                  <c:v>0.50292397660818711</c:v>
                </c:pt>
                <c:pt idx="1">
                  <c:v>0</c:v>
                </c:pt>
                <c:pt idx="2">
                  <c:v>7.0175438596491224E-2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1-45DB-870D-1823D3760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815943"/>
        <c:axId val="2067826183"/>
      </c:barChart>
      <c:catAx>
        <c:axId val="2067815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26183"/>
        <c:crosses val="autoZero"/>
        <c:auto val="1"/>
        <c:lblAlgn val="ctr"/>
        <c:lblOffset val="100"/>
        <c:noMultiLvlLbl val="0"/>
      </c:catAx>
      <c:valAx>
        <c:axId val="2067826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159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E-4200-BF2C-6C611F918EEB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22-4628-BF20-4E03BE2E5ABE}"/>
              </c:ext>
            </c:extLst>
          </c:dPt>
          <c:cat>
            <c:strRef>
              <c:f>'Name 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2'!$G$2:$G$4</c:f>
              <c:numCache>
                <c:formatCode>0%</c:formatCode>
                <c:ptCount val="3"/>
                <c:pt idx="0">
                  <c:v>0.67716262975778552</c:v>
                </c:pt>
                <c:pt idx="1">
                  <c:v>0.27508650519031141</c:v>
                </c:pt>
                <c:pt idx="2">
                  <c:v>0.18339100346020762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E-4200-BF2C-6C611F918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82536"/>
        <c:axId val="1807384584"/>
      </c:barChart>
      <c:catAx>
        <c:axId val="180738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4584"/>
        <c:crosses val="autoZero"/>
        <c:auto val="1"/>
        <c:lblAlgn val="ctr"/>
        <c:lblOffset val="100"/>
        <c:noMultiLvlLbl val="0"/>
      </c:catAx>
      <c:valAx>
        <c:axId val="180738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2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23B-4F71-A05F-5C7F56CEBF4A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65-41FF-926C-AE318D193573}"/>
              </c:ext>
            </c:extLst>
          </c:dPt>
          <c:cat>
            <c:strRef>
              <c:f>'Name 3'!$F$2:$F$4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3'!$G$2:$G$4</c:f>
              <c:numCache>
                <c:formatCode>0%</c:formatCode>
                <c:ptCount val="3"/>
                <c:pt idx="0">
                  <c:v>0.91366120218579217</c:v>
                </c:pt>
                <c:pt idx="1">
                  <c:v>1.6393442622950821E-2</c:v>
                </c:pt>
                <c:pt idx="2">
                  <c:v>0.10928961748633881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3B-4F71-A05F-5C7F56CEB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669768"/>
        <c:axId val="1687688712"/>
      </c:barChart>
      <c:catAx>
        <c:axId val="168766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88712"/>
        <c:crosses val="autoZero"/>
        <c:auto val="1"/>
        <c:lblAlgn val="ctr"/>
        <c:lblOffset val="100"/>
        <c:noMultiLvlLbl val="0"/>
      </c:catAx>
      <c:valAx>
        <c:axId val="168768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69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66-40E4-BA5A-C73F0CD3D995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66-40E4-BA5A-C73F0CD3D995}"/>
              </c:ext>
            </c:extLst>
          </c:dPt>
          <c:cat>
            <c:strRef>
              <c:f>'Name 4'!$F$2:$F$4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4'!$G$2:$G$4</c:f>
              <c:numCache>
                <c:formatCode>0%</c:formatCode>
                <c:ptCount val="3"/>
                <c:pt idx="0">
                  <c:v>0.81939890710382512</c:v>
                </c:pt>
                <c:pt idx="1">
                  <c:v>9.0163934426229511E-2</c:v>
                </c:pt>
                <c:pt idx="2">
                  <c:v>7.650273224043716E-2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6-40E4-BA5A-C73F0CD3D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800328"/>
        <c:axId val="1711424520"/>
      </c:barChart>
      <c:catAx>
        <c:axId val="168780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24520"/>
        <c:crosses val="autoZero"/>
        <c:auto val="1"/>
        <c:lblAlgn val="ctr"/>
        <c:lblOffset val="100"/>
        <c:noMultiLvlLbl val="0"/>
      </c:catAx>
      <c:valAx>
        <c:axId val="171142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800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5F8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7F6-9B7D-F099F29C8BC8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F6C-47F6-9B7D-F099F29C8BC8}"/>
              </c:ext>
            </c:extLst>
          </c:dPt>
          <c:cat>
            <c:strRef>
              <c:f>'Name 5'!$F$2:$F$4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5'!$G$2:$G$4</c:f>
              <c:numCache>
                <c:formatCode>0%</c:formatCode>
                <c:ptCount val="3"/>
                <c:pt idx="0">
                  <c:v>0.89367816091954033</c:v>
                </c:pt>
                <c:pt idx="1">
                  <c:v>6.8965517241379309E-2</c:v>
                </c:pt>
                <c:pt idx="2">
                  <c:v>8.6206896551724144E-2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C-47F6-9B7D-F099F29C8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408648"/>
        <c:axId val="485728263"/>
      </c:barChart>
      <c:catAx>
        <c:axId val="171140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28263"/>
        <c:crosses val="autoZero"/>
        <c:auto val="1"/>
        <c:lblAlgn val="ctr"/>
        <c:lblOffset val="100"/>
        <c:noMultiLvlLbl val="0"/>
      </c:catAx>
      <c:valAx>
        <c:axId val="485728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0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F7-491A-8B59-798BC8EB01D3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CA-4895-B430-D4E8F39DA131}"/>
              </c:ext>
            </c:extLst>
          </c:dPt>
          <c:cat>
            <c:strRef>
              <c:f>'Name 6'!$F$2:$F$4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6'!$G$2:$G$4</c:f>
              <c:numCache>
                <c:formatCode>0%</c:formatCode>
                <c:ptCount val="3"/>
                <c:pt idx="0">
                  <c:v>0.61777777777777787</c:v>
                </c:pt>
                <c:pt idx="1">
                  <c:v>6.6666666666666666E-2</c:v>
                </c:pt>
                <c:pt idx="2">
                  <c:v>8.8888888888888892E-2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7-491A-8B59-798BC8EB0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928648"/>
        <c:axId val="2042448392"/>
      </c:barChart>
      <c:catAx>
        <c:axId val="195492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48392"/>
        <c:crosses val="autoZero"/>
        <c:auto val="1"/>
        <c:lblAlgn val="ctr"/>
        <c:lblOffset val="100"/>
        <c:noMultiLvlLbl val="0"/>
      </c:catAx>
      <c:valAx>
        <c:axId val="204244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92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F6-461D-BDFD-638823AF25A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BB-423A-85F2-ACF60D4D7398}"/>
              </c:ext>
            </c:extLst>
          </c:dPt>
          <c:cat>
            <c:strRef>
              <c:f>'Name 7'!$F$2:$F$4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7'!$G$2:$G$4</c:f>
              <c:numCache>
                <c:formatCode>0%</c:formatCode>
                <c:ptCount val="3"/>
                <c:pt idx="0">
                  <c:v>0.42319277108433734</c:v>
                </c:pt>
                <c:pt idx="1">
                  <c:v>7.8313253012048195E-2</c:v>
                </c:pt>
                <c:pt idx="2">
                  <c:v>5.4216867469879526E-2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6-461D-BDFD-638823AF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8796808"/>
        <c:axId val="1838798856"/>
      </c:barChart>
      <c:catAx>
        <c:axId val="1838796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8856"/>
        <c:crosses val="autoZero"/>
        <c:auto val="1"/>
        <c:lblAlgn val="ctr"/>
        <c:lblOffset val="100"/>
        <c:noMultiLvlLbl val="0"/>
      </c:catAx>
      <c:valAx>
        <c:axId val="18387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6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DE-4AEC-8131-3C347D481B9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50-4909-AE2C-DFD356C1B685}"/>
              </c:ext>
            </c:extLst>
          </c:dPt>
          <c:cat>
            <c:strRef>
              <c:f>'Name 8'!$F$2:$F$4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8'!$G$2:$G$4</c:f>
              <c:numCache>
                <c:formatCode>0%</c:formatCode>
                <c:ptCount val="3"/>
                <c:pt idx="0">
                  <c:v>0.69480874316939889</c:v>
                </c:pt>
                <c:pt idx="1">
                  <c:v>3.2786885245901641E-2</c:v>
                </c:pt>
                <c:pt idx="2">
                  <c:v>1.6393442622950821E-2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E-4AEC-8131-3C347D481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1581064"/>
        <c:axId val="1842160648"/>
      </c:barChart>
      <c:catAx>
        <c:axId val="184158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60648"/>
        <c:crosses val="autoZero"/>
        <c:auto val="1"/>
        <c:lblAlgn val="ctr"/>
        <c:lblOffset val="100"/>
        <c:noMultiLvlLbl val="0"/>
      </c:catAx>
      <c:valAx>
        <c:axId val="184216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581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10-40C2-ACF1-DA3F7327A415}"/>
              </c:ext>
            </c:extLst>
          </c:dPt>
          <c:dPt>
            <c:idx val="2"/>
            <c:invertIfNegative val="0"/>
            <c:bubble3D val="0"/>
            <c:spPr>
              <a:solidFill>
                <a:srgbClr val="145F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10-40C2-ACF1-DA3F7327A415}"/>
              </c:ext>
            </c:extLst>
          </c:dPt>
          <c:cat>
            <c:strRef>
              <c:f>'Name 9'!$F$2:$F$4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9'!$G$2:$G$4</c:f>
              <c:numCache>
                <c:formatCode>0%</c:formatCode>
                <c:ptCount val="3"/>
                <c:pt idx="0">
                  <c:v>0.80277777777777781</c:v>
                </c:pt>
                <c:pt idx="1">
                  <c:v>5.5555555555555552E-2</c:v>
                </c:pt>
                <c:pt idx="2">
                  <c:v>0.11111111111111112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10-40C2-ACF1-DA3F7327A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966280"/>
        <c:axId val="1878968328"/>
      </c:barChart>
      <c:catAx>
        <c:axId val="187896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8328"/>
        <c:crosses val="autoZero"/>
        <c:auto val="1"/>
        <c:lblAlgn val="ctr"/>
        <c:lblOffset val="100"/>
        <c:noMultiLvlLbl val="0"/>
      </c:catAx>
      <c:valAx>
        <c:axId val="187896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62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10'!$F$2:$F$4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10'!$G$2:$G$4</c:f>
              <c:numCache>
                <c:formatCode>0%</c:formatCode>
                <c:ptCount val="3"/>
                <c:pt idx="0">
                  <c:v>0.85964912280701744</c:v>
                </c:pt>
                <c:pt idx="1">
                  <c:v>0.15789473684210525</c:v>
                </c:pt>
                <c:pt idx="2">
                  <c:v>1.7543859649122806E-2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1-405B-B02A-CB864B29E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024648"/>
        <c:axId val="793097224"/>
      </c:barChart>
      <c:catAx>
        <c:axId val="79102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97224"/>
        <c:crosses val="autoZero"/>
        <c:auto val="1"/>
        <c:lblAlgn val="ctr"/>
        <c:lblOffset val="100"/>
        <c:noMultiLvlLbl val="0"/>
      </c:catAx>
      <c:valAx>
        <c:axId val="79309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24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11'!$F$2:$F$4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11'!$G$2:$G$4</c:f>
              <c:numCache>
                <c:formatCode>0%</c:formatCode>
                <c:ptCount val="3"/>
                <c:pt idx="0">
                  <c:v>0.84848484848484851</c:v>
                </c:pt>
                <c:pt idx="1">
                  <c:v>0</c:v>
                </c:pt>
                <c:pt idx="2">
                  <c:v>9.0909090909090898E-2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6-4BFB-AD08-B2446D758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803975"/>
        <c:axId val="1884219911"/>
      </c:barChart>
      <c:catAx>
        <c:axId val="918803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219911"/>
        <c:crosses val="autoZero"/>
        <c:auto val="1"/>
        <c:lblAlgn val="ctr"/>
        <c:lblOffset val="100"/>
        <c:noMultiLvlLbl val="0"/>
      </c:catAx>
      <c:valAx>
        <c:axId val="1884219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03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12'!$G$2:$G$4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7-460C-8263-A2362DA42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399496"/>
        <c:axId val="334401544"/>
      </c:barChart>
      <c:catAx>
        <c:axId val="33439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01544"/>
        <c:crosses val="autoZero"/>
        <c:auto val="1"/>
        <c:lblAlgn val="ctr"/>
        <c:lblOffset val="100"/>
        <c:noMultiLvlLbl val="0"/>
      </c:catAx>
      <c:valAx>
        <c:axId val="33440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9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7</xdr:col>
      <xdr:colOff>0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219CFC-4B35-8342-7CF4-9AA28486C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4BE19-ECA6-B10B-5695-D84ECBDBA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11898C-2B07-694F-11D3-C91B79403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81E65-73E1-5874-074B-312BE231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C4D1B6-B18B-1990-AEB6-0B52379FF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581025</xdr:colOff>
      <xdr:row>33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CBAC81-8231-371E-0C21-0CF1B5449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6</xdr:col>
      <xdr:colOff>600075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9131D-C306-630D-0980-9D486FDD6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54FFCA-3FA9-D56F-9E85-714D602BD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19050</xdr:colOff>
      <xdr:row>34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6486DFA-76E0-43E2-8C73-16CD1DC1F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F50A0-EBEE-1DA5-8F54-C102E0C2B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B9FE74-BD24-827D-C117-373F8C369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1E4806-E378-B48C-0491-C3CA6FFB0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4DBC-E627-6148-9462-1D8F3F1CB283}">
  <dimension ref="C4:AD54"/>
  <sheetViews>
    <sheetView showGridLines="0" zoomScaleNormal="100" zoomScaleSheetLayoutView="100" workbookViewId="0">
      <pane xSplit="1" ySplit="1" topLeftCell="C2" activePane="bottomRight" state="frozen"/>
      <selection pane="bottomRight"/>
      <selection pane="bottomLeft"/>
      <selection pane="topRight"/>
    </sheetView>
  </sheetViews>
  <sheetFormatPr defaultColWidth="8.42578125" defaultRowHeight="15"/>
  <cols>
    <col min="3" max="3" width="8.42578125" customWidth="1"/>
    <col min="4" max="4" width="15.42578125" customWidth="1"/>
    <col min="5" max="5" width="8.7109375" customWidth="1"/>
    <col min="6" max="6" width="9" bestFit="1" customWidth="1"/>
    <col min="7" max="7" width="8.28515625" customWidth="1"/>
    <col min="8" max="8" width="8.28515625" bestFit="1" customWidth="1"/>
    <col min="9" max="9" width="16.7109375" bestFit="1" customWidth="1"/>
    <col min="10" max="10" width="5.7109375" bestFit="1" customWidth="1"/>
    <col min="12" max="12" width="8.28515625" bestFit="1" customWidth="1"/>
    <col min="13" max="13" width="16.7109375" bestFit="1" customWidth="1"/>
    <col min="14" max="14" width="5.7109375" bestFit="1" customWidth="1"/>
    <col min="16" max="16" width="8.28515625" bestFit="1" customWidth="1"/>
    <col min="17" max="17" width="16.7109375" bestFit="1" customWidth="1"/>
    <col min="18" max="18" width="5.7109375" bestFit="1" customWidth="1"/>
    <col min="20" max="20" width="8.28515625" bestFit="1" customWidth="1"/>
    <col min="21" max="21" width="16.7109375" bestFit="1" customWidth="1"/>
    <col min="22" max="22" width="5.7109375" bestFit="1" customWidth="1"/>
    <col min="24" max="24" width="8.28515625" bestFit="1" customWidth="1"/>
    <col min="25" max="25" width="16.7109375" bestFit="1" customWidth="1"/>
    <col min="26" max="26" width="5.7109375" bestFit="1" customWidth="1"/>
    <col min="29" max="29" width="16.28515625" customWidth="1"/>
  </cols>
  <sheetData>
    <row r="4" spans="3:30" ht="34.5">
      <c r="C4" s="266" t="s">
        <v>0</v>
      </c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7"/>
      <c r="Y4" s="267"/>
      <c r="Z4" s="268"/>
      <c r="AA4" s="128"/>
      <c r="AB4" s="128"/>
      <c r="AC4" s="128"/>
      <c r="AD4" s="128"/>
    </row>
    <row r="5" spans="3:30" ht="34.5">
      <c r="C5" s="269"/>
      <c r="D5" s="270"/>
      <c r="E5" s="270"/>
      <c r="F5" s="270"/>
      <c r="G5" s="270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  <c r="X5" s="270"/>
      <c r="Y5" s="270"/>
      <c r="Z5" s="271"/>
      <c r="AA5" s="128"/>
      <c r="AB5" s="128"/>
      <c r="AC5" s="128"/>
      <c r="AD5" s="128"/>
    </row>
    <row r="6" spans="3:30" ht="14.25" customHeight="1"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3:30" ht="19.5" customHeight="1">
      <c r="C7" s="272" t="str">
        <f>HYPERLINK("#'Attendance'!A1", "Attendance Sheet")</f>
        <v>Attendance Sheet</v>
      </c>
      <c r="D7" s="273"/>
      <c r="E7" s="290" t="s">
        <v>1</v>
      </c>
      <c r="F7" s="291"/>
      <c r="G7" s="66"/>
      <c r="H7" s="66"/>
      <c r="I7" s="66"/>
      <c r="J7" s="66"/>
      <c r="K7" s="66"/>
      <c r="L7" s="66"/>
      <c r="M7" s="66"/>
      <c r="N7" s="66"/>
      <c r="O7" s="66"/>
      <c r="P7" s="66"/>
    </row>
    <row r="8" spans="3:30" ht="19.5" customHeight="1">
      <c r="C8" s="74" t="s">
        <v>2</v>
      </c>
      <c r="D8" s="75"/>
      <c r="E8" s="282">
        <f ca="1">Attendance!F1</f>
        <v>0.60992786819117162</v>
      </c>
      <c r="F8" s="283"/>
      <c r="G8" s="70"/>
      <c r="H8" s="237">
        <f ca="1">TODAY()</f>
        <v>45910</v>
      </c>
      <c r="I8" s="238"/>
      <c r="J8" s="215" t="s">
        <v>3</v>
      </c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217"/>
    </row>
    <row r="9" spans="3:30" ht="18.75" customHeight="1">
      <c r="C9" s="76" t="s">
        <v>4</v>
      </c>
      <c r="D9" s="77"/>
      <c r="E9" s="284">
        <f ca="1">Totals!G35*(E11/12)</f>
        <v>0.26425827423167847</v>
      </c>
      <c r="F9" s="285"/>
      <c r="G9" s="6"/>
      <c r="H9" s="239"/>
      <c r="I9" s="240"/>
      <c r="J9" s="218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20"/>
    </row>
    <row r="10" spans="3:30" ht="24.75">
      <c r="D10" s="292" t="s">
        <v>5</v>
      </c>
      <c r="E10" s="292"/>
      <c r="F10" s="292"/>
      <c r="G10" s="67"/>
      <c r="H10" s="9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90"/>
    </row>
    <row r="11" spans="3:30" ht="24.75">
      <c r="C11" s="127" t="s">
        <v>6</v>
      </c>
      <c r="D11" s="197" t="s">
        <v>7</v>
      </c>
      <c r="E11" s="198">
        <v>7</v>
      </c>
      <c r="F11" s="168" t="s">
        <v>1</v>
      </c>
      <c r="G11" s="68"/>
      <c r="H11" s="248" t="str">
        <f>HYPERLINK("#'Name 1'!A1", Attendance!G1)</f>
        <v>Elder Jensen</v>
      </c>
      <c r="I11" s="249"/>
      <c r="J11" s="250"/>
      <c r="K11" s="2"/>
      <c r="L11" s="231" t="str">
        <f>HYPERLINK("#'Name 2'!A1", Attendance!I1)</f>
        <v>Elder Cox</v>
      </c>
      <c r="M11" s="232"/>
      <c r="N11" s="233"/>
      <c r="O11" s="2"/>
      <c r="P11" s="231" t="str">
        <f>HYPERLINK("#'Name 3'!A1", Attendance!K1)</f>
        <v>Sister Moody</v>
      </c>
      <c r="Q11" s="232"/>
      <c r="R11" s="233"/>
      <c r="S11" s="129"/>
      <c r="T11" s="281" t="str">
        <f>HYPERLINK("#'Name 4'!A1", Attendance!M1)</f>
        <v>Elder Smith</v>
      </c>
      <c r="U11" s="243"/>
      <c r="V11" s="275"/>
      <c r="W11" s="2"/>
      <c r="X11" s="231" t="str">
        <f>HYPERLINK("#'Name 5'!A1", Attendance!O1)</f>
        <v>Elder Thurston</v>
      </c>
      <c r="Y11" s="243"/>
      <c r="Z11" s="244"/>
    </row>
    <row r="12" spans="3:30">
      <c r="C12" s="125">
        <v>1</v>
      </c>
      <c r="D12" s="259" t="s">
        <v>8</v>
      </c>
      <c r="E12" s="259"/>
      <c r="F12" s="126">
        <f ca="1">J14</f>
        <v>0.50292397660818711</v>
      </c>
      <c r="G12" s="69"/>
      <c r="H12" s="251"/>
      <c r="I12" s="252"/>
      <c r="J12" s="253"/>
      <c r="K12" s="2"/>
      <c r="L12" s="234"/>
      <c r="M12" s="235"/>
      <c r="N12" s="236"/>
      <c r="O12" s="2"/>
      <c r="P12" s="234"/>
      <c r="Q12" s="235"/>
      <c r="R12" s="236"/>
      <c r="S12" s="129"/>
      <c r="T12" s="246"/>
      <c r="U12" s="246"/>
      <c r="V12" s="277"/>
      <c r="W12" s="2"/>
      <c r="X12" s="245"/>
      <c r="Y12" s="246"/>
      <c r="Z12" s="247"/>
    </row>
    <row r="13" spans="3:30">
      <c r="C13" s="125">
        <v>2</v>
      </c>
      <c r="D13" s="259" t="s">
        <v>9</v>
      </c>
      <c r="E13" s="259"/>
      <c r="F13" s="126">
        <f ca="1">N14</f>
        <v>0.67716262975778552</v>
      </c>
      <c r="G13" s="69"/>
      <c r="H13" s="119"/>
      <c r="I13" s="3"/>
      <c r="J13" s="118"/>
      <c r="K13" s="2"/>
      <c r="L13" s="117"/>
      <c r="M13" s="3"/>
      <c r="N13" s="118"/>
      <c r="O13" s="2"/>
      <c r="P13" s="117"/>
      <c r="Q13" s="3"/>
      <c r="R13" s="118"/>
      <c r="S13" s="129"/>
      <c r="T13" s="3"/>
      <c r="U13" s="3"/>
      <c r="V13" s="118"/>
      <c r="W13" s="2"/>
      <c r="X13" s="117"/>
      <c r="Y13" s="3"/>
      <c r="Z13" s="120"/>
    </row>
    <row r="14" spans="3:30" ht="18">
      <c r="C14" s="125">
        <v>3</v>
      </c>
      <c r="D14" s="259" t="s">
        <v>10</v>
      </c>
      <c r="E14" s="259"/>
      <c r="F14" s="126">
        <f ca="1">R14</f>
        <v>0.91366120218579217</v>
      </c>
      <c r="G14" s="69"/>
      <c r="H14" s="175" t="s">
        <v>11</v>
      </c>
      <c r="I14" s="93" t="s">
        <v>12</v>
      </c>
      <c r="J14" s="94">
        <f ca="1">Attendance!H2</f>
        <v>0.50292397660818711</v>
      </c>
      <c r="K14" s="2"/>
      <c r="L14" s="167" t="s">
        <v>11</v>
      </c>
      <c r="M14" s="106" t="s">
        <v>12</v>
      </c>
      <c r="N14" s="107">
        <f ca="1">Attendance!J2</f>
        <v>0.67716262975778552</v>
      </c>
      <c r="O14" s="2"/>
      <c r="P14" s="167" t="s">
        <v>11</v>
      </c>
      <c r="Q14" s="93" t="s">
        <v>12</v>
      </c>
      <c r="R14" s="94">
        <f ca="1">Attendance!L2</f>
        <v>0.91366120218579217</v>
      </c>
      <c r="S14" s="129"/>
      <c r="T14" s="167" t="s">
        <v>11</v>
      </c>
      <c r="U14" s="93" t="s">
        <v>12</v>
      </c>
      <c r="V14" s="94">
        <f ca="1">Attendance!N2</f>
        <v>0.81939890710382512</v>
      </c>
      <c r="W14" s="2"/>
      <c r="X14" s="167" t="s">
        <v>11</v>
      </c>
      <c r="Y14" s="93" t="s">
        <v>12</v>
      </c>
      <c r="Z14" s="113">
        <f ca="1">Attendance!P2</f>
        <v>0.89367816091954033</v>
      </c>
    </row>
    <row r="15" spans="3:30" ht="21">
      <c r="C15" s="125">
        <v>4</v>
      </c>
      <c r="D15" s="259" t="s">
        <v>13</v>
      </c>
      <c r="E15" s="259"/>
      <c r="F15" s="126">
        <f ca="1">V14</f>
        <v>0.81939890710382512</v>
      </c>
      <c r="G15" s="69"/>
      <c r="H15" s="95"/>
      <c r="I15" s="96" t="s">
        <v>14</v>
      </c>
      <c r="J15" s="97">
        <f ca="1">'Name 1'!G3</f>
        <v>0</v>
      </c>
      <c r="K15" s="2"/>
      <c r="L15" s="108"/>
      <c r="M15" s="96" t="s">
        <v>14</v>
      </c>
      <c r="N15" s="97">
        <f ca="1">'Name 2'!G3</f>
        <v>0.27508650519031141</v>
      </c>
      <c r="O15" s="2"/>
      <c r="P15" s="108"/>
      <c r="Q15" s="96" t="s">
        <v>14</v>
      </c>
      <c r="R15" s="97">
        <f ca="1">'Name 3'!G3</f>
        <v>1.6393442622950821E-2</v>
      </c>
      <c r="S15" s="129"/>
      <c r="T15" s="130"/>
      <c r="U15" s="96" t="s">
        <v>14</v>
      </c>
      <c r="V15" s="97">
        <f ca="1">'Name 4'!G3</f>
        <v>9.0163934426229511E-2</v>
      </c>
      <c r="W15" s="2"/>
      <c r="X15" s="108"/>
      <c r="Y15" s="96" t="s">
        <v>14</v>
      </c>
      <c r="Z15" s="135">
        <f ca="1">'Name 5'!G3</f>
        <v>6.8965517241379309E-2</v>
      </c>
    </row>
    <row r="16" spans="3:30" ht="16.5">
      <c r="C16" s="125">
        <v>5</v>
      </c>
      <c r="D16" s="259" t="s">
        <v>15</v>
      </c>
      <c r="E16" s="259"/>
      <c r="F16" s="126">
        <f ca="1">Z14</f>
        <v>0.89367816091954033</v>
      </c>
      <c r="G16" s="69"/>
      <c r="H16" s="98"/>
      <c r="I16" s="99" t="s">
        <v>16</v>
      </c>
      <c r="J16" s="97">
        <f ca="1">'Name 1'!G4</f>
        <v>7.0175438596491224E-2</v>
      </c>
      <c r="K16" s="2"/>
      <c r="L16" s="109"/>
      <c r="M16" s="99" t="s">
        <v>16</v>
      </c>
      <c r="N16" s="97">
        <f ca="1">'Name 2'!G4</f>
        <v>0.18339100346020762</v>
      </c>
      <c r="O16" s="2"/>
      <c r="P16" s="109"/>
      <c r="Q16" s="99" t="s">
        <v>16</v>
      </c>
      <c r="R16" s="97">
        <f ca="1">'Name 3'!G4</f>
        <v>0.10928961748633881</v>
      </c>
      <c r="S16" s="129"/>
      <c r="T16" s="176"/>
      <c r="U16" s="99" t="s">
        <v>16</v>
      </c>
      <c r="V16" s="97">
        <f ca="1">'Name 4'!G4</f>
        <v>7.650273224043716E-2</v>
      </c>
      <c r="W16" s="2"/>
      <c r="X16" s="109"/>
      <c r="Y16" s="99" t="s">
        <v>16</v>
      </c>
      <c r="Z16" s="135">
        <f ca="1">'Name 5'!G4</f>
        <v>8.6206896551724144E-2</v>
      </c>
    </row>
    <row r="17" spans="3:26" ht="16.5">
      <c r="C17" s="125">
        <v>6</v>
      </c>
      <c r="D17" s="259" t="s">
        <v>17</v>
      </c>
      <c r="E17" s="259"/>
      <c r="F17" s="126">
        <f ca="1">J25</f>
        <v>0.61777777777777787</v>
      </c>
      <c r="G17" s="69"/>
      <c r="H17" s="73"/>
      <c r="I17" s="100" t="s">
        <v>18</v>
      </c>
      <c r="J17" s="97">
        <f ca="1">'Name 1'!G6</f>
        <v>2.3391812865497075E-2</v>
      </c>
      <c r="K17" s="2"/>
      <c r="L17" s="110"/>
      <c r="M17" s="100" t="s">
        <v>18</v>
      </c>
      <c r="N17" s="97">
        <f ca="1">'Name 2'!G6</f>
        <v>4.1522491349480967E-2</v>
      </c>
      <c r="O17" s="2"/>
      <c r="P17" s="110"/>
      <c r="Q17" s="100" t="s">
        <v>18</v>
      </c>
      <c r="R17" s="97">
        <f ca="1">'Name 3'!G6</f>
        <v>3.825136612021858E-2</v>
      </c>
      <c r="S17" s="129"/>
      <c r="T17" s="131"/>
      <c r="U17" s="100" t="s">
        <v>18</v>
      </c>
      <c r="V17" s="97">
        <f ca="1">'Name 4'!G6</f>
        <v>0.10928961748633881</v>
      </c>
      <c r="W17" s="2"/>
      <c r="X17" s="110"/>
      <c r="Y17" s="100" t="s">
        <v>18</v>
      </c>
      <c r="Z17" s="135">
        <f ca="1">'Name 5'!G6</f>
        <v>0</v>
      </c>
    </row>
    <row r="18" spans="3:26" ht="16.5">
      <c r="C18" s="125">
        <v>7</v>
      </c>
      <c r="D18" s="259" t="s">
        <v>19</v>
      </c>
      <c r="E18" s="259"/>
      <c r="F18" s="126">
        <f ca="1">N25</f>
        <v>0.42319277108433734</v>
      </c>
      <c r="G18" s="69"/>
      <c r="H18" s="101"/>
      <c r="I18" s="102" t="s">
        <v>20</v>
      </c>
      <c r="J18" s="97">
        <f ca="1">'Name 1'!G7</f>
        <v>0</v>
      </c>
      <c r="K18" s="2"/>
      <c r="L18" s="111"/>
      <c r="M18" s="102" t="s">
        <v>20</v>
      </c>
      <c r="N18" s="97">
        <f ca="1">'Name 2'!G7</f>
        <v>0</v>
      </c>
      <c r="O18" s="2"/>
      <c r="P18" s="111"/>
      <c r="Q18" s="102" t="s">
        <v>20</v>
      </c>
      <c r="R18" s="97">
        <f ca="1">'Name 3'!G7</f>
        <v>5.4644808743169399E-3</v>
      </c>
      <c r="S18" s="129"/>
      <c r="T18" s="177"/>
      <c r="U18" s="102" t="s">
        <v>20</v>
      </c>
      <c r="V18" s="97">
        <f ca="1">'Name 4'!G7</f>
        <v>5.4644808743169399E-3</v>
      </c>
      <c r="W18" s="2"/>
      <c r="X18" s="111"/>
      <c r="Y18" s="102" t="s">
        <v>20</v>
      </c>
      <c r="Z18" s="135">
        <f ca="1">'Name 5'!G7</f>
        <v>0</v>
      </c>
    </row>
    <row r="19" spans="3:26" ht="16.5">
      <c r="C19" s="125">
        <v>8</v>
      </c>
      <c r="D19" s="259" t="s">
        <v>21</v>
      </c>
      <c r="E19" s="259"/>
      <c r="F19" s="126">
        <f ca="1">R25</f>
        <v>0.69480874316939889</v>
      </c>
      <c r="G19" s="69"/>
      <c r="H19" s="103"/>
      <c r="I19" s="104" t="s">
        <v>22</v>
      </c>
      <c r="J19" s="105">
        <f ca="1">'Name 1'!G8</f>
        <v>0</v>
      </c>
      <c r="K19" s="2"/>
      <c r="L19" s="112"/>
      <c r="M19" s="104" t="s">
        <v>22</v>
      </c>
      <c r="N19" s="105">
        <f ca="1">'Name 2'!G8</f>
        <v>0</v>
      </c>
      <c r="O19" s="2"/>
      <c r="P19" s="112"/>
      <c r="Q19" s="104" t="s">
        <v>22</v>
      </c>
      <c r="R19" s="105">
        <f ca="1">'Name 3'!G8</f>
        <v>0</v>
      </c>
      <c r="S19" s="129"/>
      <c r="T19" s="132"/>
      <c r="U19" s="104" t="s">
        <v>22</v>
      </c>
      <c r="V19" s="97">
        <f ca="1">'Name 4'!G8</f>
        <v>0</v>
      </c>
      <c r="W19" s="2"/>
      <c r="X19" s="112"/>
      <c r="Y19" s="104" t="s">
        <v>22</v>
      </c>
      <c r="Z19" s="136">
        <f ca="1">'Name 5'!G8</f>
        <v>0</v>
      </c>
    </row>
    <row r="20" spans="3:26">
      <c r="C20" s="125">
        <v>9</v>
      </c>
      <c r="D20" s="259" t="s">
        <v>23</v>
      </c>
      <c r="E20" s="259"/>
      <c r="F20" s="126">
        <f ca="1">V25</f>
        <v>0.80277777777777781</v>
      </c>
      <c r="G20" s="69"/>
      <c r="H20" s="9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6"/>
      <c r="W20" s="2"/>
      <c r="X20" s="2"/>
      <c r="Y20" s="2"/>
      <c r="Z20" s="90"/>
    </row>
    <row r="21" spans="3:26">
      <c r="C21" s="125">
        <v>10</v>
      </c>
      <c r="D21" s="259" t="s">
        <v>24</v>
      </c>
      <c r="E21" s="259"/>
      <c r="F21" s="126">
        <f ca="1">Z25</f>
        <v>0.85964912280701744</v>
      </c>
      <c r="G21" s="162"/>
      <c r="H21" s="9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90"/>
    </row>
    <row r="22" spans="3:26">
      <c r="C22" s="125">
        <v>11</v>
      </c>
      <c r="D22" s="259" t="s">
        <v>25</v>
      </c>
      <c r="E22" s="259"/>
      <c r="F22" s="126">
        <f ca="1">J36</f>
        <v>0.84848484848484851</v>
      </c>
      <c r="G22" s="69"/>
      <c r="H22" s="274" t="str">
        <f>HYPERLINK("#'Name 6'!A1", Attendance!Q1)</f>
        <v>Sister Wright</v>
      </c>
      <c r="I22" s="243"/>
      <c r="J22" s="275"/>
      <c r="K22" s="2"/>
      <c r="L22" s="231" t="str">
        <f>HYPERLINK("#'Name 7'!A1", Attendance!S1)</f>
        <v>Elder Iman</v>
      </c>
      <c r="M22" s="232"/>
      <c r="N22" s="233"/>
      <c r="O22" s="2"/>
      <c r="P22" s="231" t="str">
        <f>HYPERLINK("#'Name 8'!A1", Attendance!U1)</f>
        <v>Elder Freeze</v>
      </c>
      <c r="Q22" s="232"/>
      <c r="R22" s="232"/>
      <c r="S22" s="133"/>
      <c r="T22" s="278" t="str">
        <f>HYPERLINK("#'Name 9'!A1", Attendance!W1)</f>
        <v>Sister Staker</v>
      </c>
      <c r="U22" s="232"/>
      <c r="V22" s="233"/>
      <c r="W22" s="2"/>
      <c r="X22" s="278" t="str">
        <f>HYPERLINK("#'Name 10'!A1", Attendance!Y1)</f>
        <v>Elder Williams</v>
      </c>
      <c r="Y22" s="232"/>
      <c r="Z22" s="279"/>
    </row>
    <row r="23" spans="3:26">
      <c r="C23" s="125">
        <v>12</v>
      </c>
      <c r="D23" s="259" t="s">
        <v>26</v>
      </c>
      <c r="E23" s="259"/>
      <c r="F23" s="126">
        <f ca="1">N36</f>
        <v>0</v>
      </c>
      <c r="G23" s="69"/>
      <c r="H23" s="276"/>
      <c r="I23" s="246"/>
      <c r="J23" s="277"/>
      <c r="K23" s="2"/>
      <c r="L23" s="234"/>
      <c r="M23" s="235"/>
      <c r="N23" s="236"/>
      <c r="O23" s="2"/>
      <c r="P23" s="234"/>
      <c r="Q23" s="235"/>
      <c r="R23" s="235"/>
      <c r="S23" s="133"/>
      <c r="T23" s="234"/>
      <c r="U23" s="235"/>
      <c r="V23" s="236"/>
      <c r="W23" s="2"/>
      <c r="X23" s="234"/>
      <c r="Y23" s="235"/>
      <c r="Z23" s="280"/>
    </row>
    <row r="24" spans="3:26" ht="18.75">
      <c r="C24" s="260" t="s">
        <v>27</v>
      </c>
      <c r="D24" s="261"/>
      <c r="E24" s="261"/>
      <c r="F24" s="262"/>
      <c r="G24" s="69"/>
      <c r="H24" s="119"/>
      <c r="I24" s="3"/>
      <c r="J24" s="118"/>
      <c r="K24" s="2"/>
      <c r="L24" s="117"/>
      <c r="M24" s="3"/>
      <c r="N24" s="118"/>
      <c r="O24" s="2"/>
      <c r="P24" s="117"/>
      <c r="Q24" s="3"/>
      <c r="R24" s="3"/>
      <c r="S24" s="133"/>
      <c r="T24" s="117"/>
      <c r="U24" s="3"/>
      <c r="V24" s="118"/>
      <c r="W24" s="2"/>
      <c r="X24" s="117"/>
      <c r="Y24" s="3"/>
      <c r="Z24" s="120"/>
    </row>
    <row r="25" spans="3:26" ht="18.75" customHeight="1">
      <c r="C25" s="144" t="s">
        <v>28</v>
      </c>
      <c r="D25" s="286" t="s">
        <v>29</v>
      </c>
      <c r="E25" s="286"/>
      <c r="F25" s="145" t="s">
        <v>30</v>
      </c>
      <c r="G25" s="69"/>
      <c r="H25" s="175" t="s">
        <v>11</v>
      </c>
      <c r="I25" s="93" t="s">
        <v>12</v>
      </c>
      <c r="J25" s="94">
        <f ca="1">Attendance!R2</f>
        <v>0.61777777777777787</v>
      </c>
      <c r="K25" s="2"/>
      <c r="L25" s="167" t="s">
        <v>11</v>
      </c>
      <c r="M25" s="93" t="s">
        <v>12</v>
      </c>
      <c r="N25" s="94">
        <f ca="1">Attendance!T2</f>
        <v>0.42319277108433734</v>
      </c>
      <c r="O25" s="2"/>
      <c r="P25" s="167" t="s">
        <v>11</v>
      </c>
      <c r="Q25" s="93" t="s">
        <v>12</v>
      </c>
      <c r="R25" s="134">
        <f ca="1">Attendance!V2</f>
        <v>0.69480874316939889</v>
      </c>
      <c r="S25" s="133"/>
      <c r="T25" s="167" t="s">
        <v>11</v>
      </c>
      <c r="U25" s="93" t="s">
        <v>12</v>
      </c>
      <c r="V25" s="94">
        <f ca="1">Attendance!X2</f>
        <v>0.80277777777777781</v>
      </c>
      <c r="W25" s="2"/>
      <c r="X25" s="167" t="s">
        <v>11</v>
      </c>
      <c r="Y25" s="93" t="s">
        <v>12</v>
      </c>
      <c r="Z25" s="113">
        <f ca="1">Attendance!Z2</f>
        <v>0.85964912280701744</v>
      </c>
    </row>
    <row r="26" spans="3:26" ht="17.25" customHeight="1">
      <c r="C26" s="73"/>
      <c r="D26" s="131"/>
      <c r="E26" s="131"/>
      <c r="F26" s="124"/>
      <c r="G26" s="69"/>
      <c r="H26" s="95"/>
      <c r="I26" s="96" t="s">
        <v>14</v>
      </c>
      <c r="J26" s="97">
        <f ca="1">'Name 6'!G3</f>
        <v>6.6666666666666666E-2</v>
      </c>
      <c r="K26" s="2"/>
      <c r="L26" s="108"/>
      <c r="M26" s="96" t="s">
        <v>14</v>
      </c>
      <c r="N26" s="97">
        <f ca="1">'Name 7'!G3</f>
        <v>7.8313253012048195E-2</v>
      </c>
      <c r="O26" s="2"/>
      <c r="P26" s="108"/>
      <c r="Q26" s="96" t="s">
        <v>14</v>
      </c>
      <c r="R26" s="97">
        <f ca="1">'Name 8'!G3</f>
        <v>3.2786885245901641E-2</v>
      </c>
      <c r="S26" s="133"/>
      <c r="T26" s="108"/>
      <c r="U26" s="96" t="s">
        <v>14</v>
      </c>
      <c r="V26" s="97">
        <f ca="1">'Name 9'!G3</f>
        <v>5.5555555555555552E-2</v>
      </c>
      <c r="W26" s="2"/>
      <c r="X26" s="108"/>
      <c r="Y26" s="96" t="s">
        <v>14</v>
      </c>
      <c r="Z26" s="135">
        <f ca="1">'Name 10'!G3</f>
        <v>0.15789473684210525</v>
      </c>
    </row>
    <row r="27" spans="3:26" ht="17.25" customHeight="1">
      <c r="C27" s="287" t="s">
        <v>31</v>
      </c>
      <c r="D27" s="288"/>
      <c r="E27" s="288"/>
      <c r="F27" s="289"/>
      <c r="G27" s="69"/>
      <c r="H27" s="98"/>
      <c r="I27" s="99" t="s">
        <v>16</v>
      </c>
      <c r="J27" s="97">
        <f ca="1">'Name 6'!G4</f>
        <v>8.8888888888888892E-2</v>
      </c>
      <c r="K27" s="2"/>
      <c r="L27" s="109"/>
      <c r="M27" s="99" t="s">
        <v>16</v>
      </c>
      <c r="N27" s="97">
        <f ca="1">'Name 7'!G4</f>
        <v>5.4216867469879526E-2</v>
      </c>
      <c r="O27" s="2"/>
      <c r="P27" s="109"/>
      <c r="Q27" s="99" t="s">
        <v>16</v>
      </c>
      <c r="R27" s="97">
        <f ca="1">'Name 8'!G4</f>
        <v>1.6393442622950821E-2</v>
      </c>
      <c r="S27" s="133"/>
      <c r="T27" s="109"/>
      <c r="U27" s="99" t="s">
        <v>16</v>
      </c>
      <c r="V27" s="97">
        <f ca="1">'Name 9'!G4</f>
        <v>0.11111111111111112</v>
      </c>
      <c r="W27" s="2"/>
      <c r="X27" s="109"/>
      <c r="Y27" s="99" t="s">
        <v>16</v>
      </c>
      <c r="Z27" s="135">
        <f ca="1">'Name 10'!G4</f>
        <v>1.7543859649122806E-2</v>
      </c>
    </row>
    <row r="28" spans="3:26" ht="16.5">
      <c r="C28" s="73"/>
      <c r="D28" s="184" t="s">
        <v>32</v>
      </c>
      <c r="E28" s="195">
        <v>1</v>
      </c>
      <c r="F28" s="146"/>
      <c r="G28" s="6"/>
      <c r="H28" s="73"/>
      <c r="I28" s="100" t="s">
        <v>18</v>
      </c>
      <c r="J28" s="97">
        <f ca="1">'Name 6'!G6</f>
        <v>6.1111111111111116E-2</v>
      </c>
      <c r="K28" s="2"/>
      <c r="L28" s="110"/>
      <c r="M28" s="100" t="s">
        <v>18</v>
      </c>
      <c r="N28" s="97">
        <f ca="1">'Name 7'!G6</f>
        <v>6.0240963855421699E-3</v>
      </c>
      <c r="O28" s="2"/>
      <c r="P28" s="110"/>
      <c r="Q28" s="100" t="s">
        <v>18</v>
      </c>
      <c r="R28" s="97">
        <f ca="1">'Name 8'!G6</f>
        <v>1.6393442622950821E-2</v>
      </c>
      <c r="S28" s="133"/>
      <c r="T28" s="110"/>
      <c r="U28" s="100" t="s">
        <v>18</v>
      </c>
      <c r="V28" s="97">
        <f ca="1">'Name 9'!G6</f>
        <v>3.3333333333333333E-2</v>
      </c>
      <c r="W28" s="2"/>
      <c r="X28" s="110"/>
      <c r="Y28" s="100" t="s">
        <v>18</v>
      </c>
      <c r="Z28" s="135">
        <f ca="1">'Name 10'!G6</f>
        <v>3.5087719298245612E-2</v>
      </c>
    </row>
    <row r="29" spans="3:26" ht="16.5">
      <c r="C29" s="73"/>
      <c r="D29" s="185" t="s">
        <v>33</v>
      </c>
      <c r="E29" s="196">
        <v>0</v>
      </c>
      <c r="F29" s="146"/>
      <c r="G29" s="6"/>
      <c r="H29" s="101"/>
      <c r="I29" s="102" t="s">
        <v>20</v>
      </c>
      <c r="J29" s="97">
        <f ca="1">'Name 6'!G7</f>
        <v>5.5555555555555558E-3</v>
      </c>
      <c r="K29" s="2"/>
      <c r="L29" s="111"/>
      <c r="M29" s="102" t="s">
        <v>20</v>
      </c>
      <c r="N29" s="97">
        <f ca="1">'Name 7'!G7</f>
        <v>0</v>
      </c>
      <c r="O29" s="2"/>
      <c r="P29" s="111"/>
      <c r="Q29" s="102" t="s">
        <v>20</v>
      </c>
      <c r="R29" s="97">
        <f ca="1">'Name 8'!G7</f>
        <v>0</v>
      </c>
      <c r="S29" s="133"/>
      <c r="T29" s="111"/>
      <c r="U29" s="102" t="s">
        <v>20</v>
      </c>
      <c r="V29" s="97">
        <f ca="1">'Name 9'!G7</f>
        <v>0</v>
      </c>
      <c r="W29" s="2"/>
      <c r="X29" s="111"/>
      <c r="Y29" s="102" t="s">
        <v>20</v>
      </c>
      <c r="Z29" s="135">
        <f ca="1">'Name 10'!G7</f>
        <v>0</v>
      </c>
    </row>
    <row r="30" spans="3:26" ht="16.5">
      <c r="C30" s="73"/>
      <c r="D30" s="186" t="s">
        <v>34</v>
      </c>
      <c r="E30" s="187">
        <v>0.5</v>
      </c>
      <c r="F30" s="146"/>
      <c r="G30" s="6"/>
      <c r="H30" s="103"/>
      <c r="I30" s="104" t="s">
        <v>22</v>
      </c>
      <c r="J30" s="105">
        <f ca="1">'Name 6'!G8</f>
        <v>0</v>
      </c>
      <c r="K30" s="2"/>
      <c r="L30" s="112"/>
      <c r="M30" s="104" t="s">
        <v>22</v>
      </c>
      <c r="N30" s="105">
        <f ca="1">'Name 7'!G8</f>
        <v>0</v>
      </c>
      <c r="O30" s="2"/>
      <c r="P30" s="112"/>
      <c r="Q30" s="104" t="s">
        <v>22</v>
      </c>
      <c r="R30" s="105">
        <f ca="1">'Name 8'!G8</f>
        <v>1.092896174863388E-2</v>
      </c>
      <c r="S30" s="133"/>
      <c r="T30" s="112"/>
      <c r="U30" s="104" t="s">
        <v>22</v>
      </c>
      <c r="V30" s="105">
        <f ca="1">'Name 9'!G8</f>
        <v>0</v>
      </c>
      <c r="W30" s="2"/>
      <c r="X30" s="121"/>
      <c r="Y30" s="104" t="s">
        <v>22</v>
      </c>
      <c r="Z30" s="136">
        <f ca="1">'Name 10'!G8</f>
        <v>0</v>
      </c>
    </row>
    <row r="31" spans="3:26">
      <c r="C31" s="73"/>
      <c r="D31" s="188" t="s">
        <v>35</v>
      </c>
      <c r="E31" s="187">
        <v>0.75</v>
      </c>
      <c r="F31" s="146"/>
      <c r="G31" s="6"/>
      <c r="H31" s="9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90"/>
    </row>
    <row r="32" spans="3:26">
      <c r="C32" s="73"/>
      <c r="D32" s="189" t="s">
        <v>36</v>
      </c>
      <c r="E32" s="187">
        <v>0.95</v>
      </c>
      <c r="F32" s="146"/>
      <c r="G32" s="6"/>
      <c r="H32" s="9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90"/>
    </row>
    <row r="33" spans="3:30">
      <c r="C33" s="73"/>
      <c r="D33" s="190" t="s">
        <v>37</v>
      </c>
      <c r="E33" s="187">
        <v>0.7</v>
      </c>
      <c r="F33" s="146"/>
      <c r="H33" s="241" t="str">
        <f>HYPERLINK("#'Name 11'!A1", Attendance!AA1)</f>
        <v>Elder Witte</v>
      </c>
      <c r="I33" s="232"/>
      <c r="J33" s="233"/>
      <c r="K33" s="2"/>
      <c r="L33" s="231" t="str">
        <f>HYPERLINK("#'Name 12'!A1", Attendance!AC1)</f>
        <v>TBA</v>
      </c>
      <c r="M33" s="232"/>
      <c r="N33" s="233"/>
      <c r="O33" s="2"/>
      <c r="P33" s="2"/>
      <c r="Q33" s="222" t="s">
        <v>38</v>
      </c>
      <c r="R33" s="223"/>
      <c r="S33" s="223"/>
      <c r="T33" s="223"/>
      <c r="U33" s="223"/>
      <c r="V33" s="223"/>
      <c r="W33" s="223"/>
      <c r="X33" s="223"/>
      <c r="Y33" s="224"/>
      <c r="Z33" s="90"/>
    </row>
    <row r="34" spans="3:30">
      <c r="C34" s="73"/>
      <c r="D34" s="131"/>
      <c r="E34" s="131"/>
      <c r="F34" s="124"/>
      <c r="H34" s="242"/>
      <c r="I34" s="235"/>
      <c r="J34" s="236"/>
      <c r="K34" s="2"/>
      <c r="L34" s="234"/>
      <c r="M34" s="235"/>
      <c r="N34" s="236"/>
      <c r="O34" s="2"/>
      <c r="P34" s="2"/>
      <c r="Q34" s="225"/>
      <c r="R34" s="226"/>
      <c r="S34" s="226"/>
      <c r="T34" s="226"/>
      <c r="U34" s="226"/>
      <c r="V34" s="226"/>
      <c r="W34" s="226"/>
      <c r="X34" s="226"/>
      <c r="Y34" s="227"/>
      <c r="Z34" s="90"/>
    </row>
    <row r="35" spans="3:30" ht="25.5" customHeight="1">
      <c r="C35" s="263" t="s">
        <v>39</v>
      </c>
      <c r="D35" s="264"/>
      <c r="E35" s="264"/>
      <c r="F35" s="265"/>
      <c r="H35" s="119"/>
      <c r="I35" s="3"/>
      <c r="J35" s="118"/>
      <c r="K35" s="2"/>
      <c r="L35" s="117"/>
      <c r="M35" s="3"/>
      <c r="N35" s="118"/>
      <c r="O35" s="2"/>
      <c r="P35" s="2"/>
      <c r="Q35" s="225"/>
      <c r="R35" s="226"/>
      <c r="S35" s="226"/>
      <c r="T35" s="226"/>
      <c r="U35" s="226"/>
      <c r="V35" s="226"/>
      <c r="W35" s="226"/>
      <c r="X35" s="226"/>
      <c r="Y35" s="227"/>
      <c r="Z35" s="90"/>
    </row>
    <row r="36" spans="3:30" ht="18.75">
      <c r="C36" s="254" t="s">
        <v>40</v>
      </c>
      <c r="D36" s="255"/>
      <c r="E36" s="255"/>
      <c r="F36" s="256"/>
      <c r="H36" s="175" t="s">
        <v>11</v>
      </c>
      <c r="I36" s="93" t="s">
        <v>12</v>
      </c>
      <c r="J36" s="94">
        <f ca="1">Attendance!AB2</f>
        <v>0.84848484848484851</v>
      </c>
      <c r="K36" s="2"/>
      <c r="L36" s="167" t="s">
        <v>11</v>
      </c>
      <c r="M36" s="93" t="s">
        <v>12</v>
      </c>
      <c r="N36" s="94">
        <f ca="1">Attendance!AD2</f>
        <v>0</v>
      </c>
      <c r="O36" s="2"/>
      <c r="P36" s="2"/>
      <c r="Q36" s="225"/>
      <c r="R36" s="226"/>
      <c r="S36" s="226"/>
      <c r="T36" s="226"/>
      <c r="U36" s="226"/>
      <c r="V36" s="226"/>
      <c r="W36" s="226"/>
      <c r="X36" s="226"/>
      <c r="Y36" s="227"/>
      <c r="Z36" s="90"/>
    </row>
    <row r="37" spans="3:30" ht="21">
      <c r="C37" s="73"/>
      <c r="D37" s="191" t="str">
        <f ca="1">INDEX(D12:D23, MATCH(MAX(F12:F23), F12:F23, 0))</f>
        <v>Sister Moody</v>
      </c>
      <c r="E37" s="192" t="s">
        <v>41</v>
      </c>
      <c r="F37" s="170">
        <f ca="1">MAX(F12:F23)</f>
        <v>0.91366120218579217</v>
      </c>
      <c r="H37" s="95"/>
      <c r="I37" s="96" t="s">
        <v>14</v>
      </c>
      <c r="J37" s="97">
        <f ca="1">'Name 10'!G3</f>
        <v>0.15789473684210525</v>
      </c>
      <c r="K37" s="2"/>
      <c r="L37" s="108"/>
      <c r="M37" s="96" t="s">
        <v>14</v>
      </c>
      <c r="N37" s="97">
        <f ca="1">'Name 11'!G3</f>
        <v>0</v>
      </c>
      <c r="O37" s="2"/>
      <c r="P37" s="2"/>
      <c r="Q37" s="225"/>
      <c r="R37" s="226"/>
      <c r="S37" s="226"/>
      <c r="T37" s="226"/>
      <c r="U37" s="226"/>
      <c r="V37" s="226"/>
      <c r="W37" s="226"/>
      <c r="X37" s="226"/>
      <c r="Y37" s="227"/>
      <c r="Z37" s="90"/>
    </row>
    <row r="38" spans="3:30" ht="16.5">
      <c r="C38" s="73"/>
      <c r="D38" s="193" t="str">
        <f ca="1">INDEX(D12:D23, MATCH(LARGE(F12:F23, 2), F12:F23, 0))</f>
        <v>Elder Thurston</v>
      </c>
      <c r="E38" s="194" t="s">
        <v>42</v>
      </c>
      <c r="F38" s="171">
        <f ca="1">LARGE(F12:F23, 2)</f>
        <v>0.89367816091954033</v>
      </c>
      <c r="H38" s="98"/>
      <c r="I38" s="99" t="s">
        <v>16</v>
      </c>
      <c r="J38" s="97">
        <f ca="1">'Name 10'!G4</f>
        <v>1.7543859649122806E-2</v>
      </c>
      <c r="K38" s="2"/>
      <c r="L38" s="109"/>
      <c r="M38" s="99" t="s">
        <v>16</v>
      </c>
      <c r="N38" s="97">
        <f ca="1">'Name 11'!G4</f>
        <v>9.0909090909090898E-2</v>
      </c>
      <c r="O38" s="2"/>
      <c r="P38" s="2"/>
      <c r="Q38" s="225"/>
      <c r="R38" s="226"/>
      <c r="S38" s="226"/>
      <c r="T38" s="226"/>
      <c r="U38" s="226"/>
      <c r="V38" s="226"/>
      <c r="W38" s="226"/>
      <c r="X38" s="226"/>
      <c r="Y38" s="227"/>
      <c r="Z38" s="90"/>
    </row>
    <row r="39" spans="3:30" ht="16.5">
      <c r="C39" s="73"/>
      <c r="D39" s="193" t="str">
        <f ca="1">INDEX(D12:D23, MATCH(LARGE(F12:F23, 3), F12:F23, 0))</f>
        <v>Elder Williams</v>
      </c>
      <c r="E39" s="194" t="s">
        <v>43</v>
      </c>
      <c r="F39" s="171">
        <f ca="1">LARGE(F12:F23, 3)</f>
        <v>0.85964912280701744</v>
      </c>
      <c r="H39" s="73"/>
      <c r="I39" s="100" t="s">
        <v>18</v>
      </c>
      <c r="J39" s="97">
        <f ca="1">'Name 10'!G6</f>
        <v>3.5087719298245612E-2</v>
      </c>
      <c r="K39" s="2"/>
      <c r="L39" s="110"/>
      <c r="M39" s="100" t="s">
        <v>18</v>
      </c>
      <c r="N39" s="97">
        <f ca="1">'Name 11'!G6</f>
        <v>0</v>
      </c>
      <c r="O39" s="2"/>
      <c r="P39" s="2"/>
      <c r="Q39" s="225"/>
      <c r="R39" s="226"/>
      <c r="S39" s="226"/>
      <c r="T39" s="226"/>
      <c r="U39" s="226"/>
      <c r="V39" s="226"/>
      <c r="W39" s="226"/>
      <c r="X39" s="226"/>
      <c r="Y39" s="227"/>
      <c r="Z39" s="90"/>
    </row>
    <row r="40" spans="3:30" ht="18.75">
      <c r="C40" s="254" t="s">
        <v>44</v>
      </c>
      <c r="D40" s="257"/>
      <c r="E40" s="257"/>
      <c r="F40" s="258"/>
      <c r="G40" s="6"/>
      <c r="H40" s="101"/>
      <c r="I40" s="102" t="s">
        <v>20</v>
      </c>
      <c r="J40" s="97">
        <f ca="1">'Name 10'!G7</f>
        <v>0</v>
      </c>
      <c r="K40" s="2"/>
      <c r="L40" s="111"/>
      <c r="M40" s="102" t="s">
        <v>20</v>
      </c>
      <c r="N40" s="97">
        <f ca="1">'Name 11'!G7</f>
        <v>0</v>
      </c>
      <c r="O40" s="2"/>
      <c r="P40" s="2"/>
      <c r="Q40" s="228"/>
      <c r="R40" s="229"/>
      <c r="S40" s="229"/>
      <c r="T40" s="229"/>
      <c r="U40" s="229"/>
      <c r="V40" s="229"/>
      <c r="W40" s="229"/>
      <c r="X40" s="229"/>
      <c r="Y40" s="230"/>
      <c r="Z40" s="90"/>
    </row>
    <row r="41" spans="3:30" ht="16.5">
      <c r="C41" s="169"/>
      <c r="D41" s="221" t="str">
        <f ca="1">INDEX(D12:D23, MATCH(LARGE(F12:F23, 9), F12:F23, 0))</f>
        <v>Sister Wright</v>
      </c>
      <c r="E41" s="221"/>
      <c r="F41" s="172">
        <f ca="1">LARGE(F12:F23, 9)</f>
        <v>0.61777777777777787</v>
      </c>
      <c r="H41" s="114"/>
      <c r="I41" s="115" t="s">
        <v>22</v>
      </c>
      <c r="J41" s="137">
        <f ca="1">'Name 10'!G8</f>
        <v>0</v>
      </c>
      <c r="K41" s="92"/>
      <c r="L41" s="116"/>
      <c r="M41" s="115" t="s">
        <v>22</v>
      </c>
      <c r="N41" s="137">
        <f ca="1">'Name 11'!G8</f>
        <v>0</v>
      </c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122"/>
    </row>
    <row r="48" spans="3:30"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</row>
    <row r="49" spans="3:30"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</row>
    <row r="50" spans="3:30"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</row>
    <row r="51" spans="3:30"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</row>
    <row r="52" spans="3:30"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  <c r="AA52" s="123"/>
      <c r="AB52" s="123"/>
      <c r="AC52" s="123"/>
      <c r="AD52" s="123"/>
    </row>
    <row r="53" spans="3:30"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</row>
    <row r="54" spans="3:30"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</row>
  </sheetData>
  <autoFilter ref="C35:F41" xr:uid="{F7D54DBC-E627-6148-9462-1D8F3F1CB283}">
    <filterColumn colId="0" showButton="0"/>
    <filterColumn colId="1" showButton="0"/>
    <filterColumn colId="2" showButton="0"/>
  </autoFilter>
  <mergeCells count="40">
    <mergeCell ref="D25:E25"/>
    <mergeCell ref="C27:F27"/>
    <mergeCell ref="E7:F7"/>
    <mergeCell ref="D13:E13"/>
    <mergeCell ref="D14:E14"/>
    <mergeCell ref="D10:F10"/>
    <mergeCell ref="D23:E23"/>
    <mergeCell ref="D12:E12"/>
    <mergeCell ref="C4:Z5"/>
    <mergeCell ref="C7:D7"/>
    <mergeCell ref="H22:J23"/>
    <mergeCell ref="L22:N23"/>
    <mergeCell ref="P22:R23"/>
    <mergeCell ref="T22:V23"/>
    <mergeCell ref="D17:E17"/>
    <mergeCell ref="D18:E18"/>
    <mergeCell ref="D19:E19"/>
    <mergeCell ref="D20:E20"/>
    <mergeCell ref="D21:E21"/>
    <mergeCell ref="X22:Z23"/>
    <mergeCell ref="D22:E22"/>
    <mergeCell ref="T11:V12"/>
    <mergeCell ref="E8:F8"/>
    <mergeCell ref="E9:F9"/>
    <mergeCell ref="J8:Z9"/>
    <mergeCell ref="D41:E41"/>
    <mergeCell ref="Q33:Y40"/>
    <mergeCell ref="P11:R12"/>
    <mergeCell ref="H8:I9"/>
    <mergeCell ref="H33:J34"/>
    <mergeCell ref="L33:N34"/>
    <mergeCell ref="X11:Z12"/>
    <mergeCell ref="H11:J12"/>
    <mergeCell ref="L11:N12"/>
    <mergeCell ref="C36:F36"/>
    <mergeCell ref="C40:F40"/>
    <mergeCell ref="D15:E15"/>
    <mergeCell ref="D16:E16"/>
    <mergeCell ref="C24:F24"/>
    <mergeCell ref="C35:F35"/>
  </mergeCells>
  <conditionalFormatting sqref="E8:E9 G10:G11">
    <cfRule type="expression" dxfId="91" priority="73">
      <formula>E8&gt;0.75</formula>
    </cfRule>
  </conditionalFormatting>
  <conditionalFormatting sqref="F12:F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">
    <cfRule type="expression" dxfId="90" priority="15">
      <formula>J14&lt;0.75</formula>
    </cfRule>
    <cfRule type="expression" dxfId="89" priority="29">
      <formula>J14&gt;0.89</formula>
    </cfRule>
    <cfRule type="expression" dxfId="88" priority="51">
      <formula>J14&lt;0.89</formula>
    </cfRule>
  </conditionalFormatting>
  <conditionalFormatting sqref="H22">
    <cfRule type="expression" dxfId="87" priority="10">
      <formula>J25&lt;0.75</formula>
    </cfRule>
    <cfRule type="expression" dxfId="86" priority="19">
      <formula>J25&gt;0.89</formula>
    </cfRule>
    <cfRule type="expression" dxfId="85" priority="42">
      <formula>J25&lt;0.89</formula>
    </cfRule>
  </conditionalFormatting>
  <conditionalFormatting sqref="H33">
    <cfRule type="expression" dxfId="84" priority="5">
      <formula>J36&lt;0.75</formula>
    </cfRule>
    <cfRule type="expression" dxfId="83" priority="18">
      <formula>J36&gt;0.89</formula>
    </cfRule>
    <cfRule type="expression" dxfId="82" priority="40">
      <formula>J36&lt;0.89</formula>
    </cfRule>
  </conditionalFormatting>
  <conditionalFormatting sqref="H11:J12 L11:N12 P11:R12 J14 N14 R14 H18:H19 L18:L19 P18:P19 L22:N23 P22:R23 T11:V12 X11:Z12 H22:J23 X22:Z23 H33:J34 T22:V23 L33:N34 V14 R25 V25 Z14 J25 Z25 J36 N36 T18:T19 X18:X19 N25 H29:H30 L29:L30 P29:P30 T29:T30 X29:X30 H40:H41 L40:L41">
    <cfRule type="expression" dxfId="81" priority="71">
      <formula>H11&lt;=0.8999999</formula>
    </cfRule>
  </conditionalFormatting>
  <conditionalFormatting sqref="H11:J12 L11:N12 P11:R12 N14 J14 R14 H18:H19 L18:L19 P18:P19">
    <cfRule type="expression" dxfId="80" priority="70">
      <formula>H11&lt;=0.75</formula>
    </cfRule>
  </conditionalFormatting>
  <conditionalFormatting sqref="H11:J12 L11:N12 P11:R12 T11:V12 X11:Z12 J14 N14 R14 V14 Z14 H18:H19 L18:L19 P18:P19 T18:T19 X18:X19 H22:J23 L22:N23 P22:R23 T22:V23 X22:Z23 J25 N25 R25 V25 Z25 H29:H30 L29:L30 P29:P30 T29:T30 X29:X30 H33:J34 L33:N34 J36 N36 H40:H41 L40:L41">
    <cfRule type="expression" dxfId="79" priority="72">
      <formula>H11&gt;=0.9</formula>
    </cfRule>
  </conditionalFormatting>
  <conditionalFormatting sqref="H10:Z41 H8:J8 H9:I9">
    <cfRule type="expression" dxfId="78" priority="3">
      <formula>H8="TBA"</formula>
    </cfRule>
  </conditionalFormatting>
  <conditionalFormatting sqref="J25">
    <cfRule type="expression" dxfId="77" priority="33">
      <formula>J25&lt;=0.75</formula>
    </cfRule>
  </conditionalFormatting>
  <conditionalFormatting sqref="J36">
    <cfRule type="expression" dxfId="76" priority="31">
      <formula>J36&lt;=0.75</formula>
    </cfRule>
  </conditionalFormatting>
  <conditionalFormatting sqref="L11">
    <cfRule type="expression" dxfId="75" priority="14">
      <formula>N14&lt;0.75</formula>
    </cfRule>
    <cfRule type="expression" dxfId="74" priority="27">
      <formula>N14&gt;0.89</formula>
    </cfRule>
  </conditionalFormatting>
  <conditionalFormatting sqref="L22">
    <cfRule type="expression" dxfId="73" priority="9">
      <formula>N25&lt;0.75</formula>
    </cfRule>
    <cfRule type="expression" dxfId="72" priority="25">
      <formula>N25&gt;0.89</formula>
    </cfRule>
    <cfRule type="expression" dxfId="71" priority="48">
      <formula>N25&lt;0.89</formula>
    </cfRule>
  </conditionalFormatting>
  <conditionalFormatting sqref="L33">
    <cfRule type="expression" dxfId="70" priority="4">
      <formula>N36&lt;0.75</formula>
    </cfRule>
    <cfRule type="expression" dxfId="69" priority="17">
      <formula>N36&gt;0.89</formula>
    </cfRule>
    <cfRule type="expression" dxfId="68" priority="38">
      <formula>N36&lt;0.89</formula>
    </cfRule>
  </conditionalFormatting>
  <conditionalFormatting sqref="L11:N12">
    <cfRule type="expression" dxfId="67" priority="50">
      <formula>N14&lt;0.89</formula>
    </cfRule>
  </conditionalFormatting>
  <conditionalFormatting sqref="N14">
    <cfRule type="expression" dxfId="66" priority="28">
      <formula>P17&gt;0.89</formula>
    </cfRule>
  </conditionalFormatting>
  <conditionalFormatting sqref="N25">
    <cfRule type="expression" dxfId="65" priority="1">
      <formula>N25&lt;=0.75</formula>
    </cfRule>
  </conditionalFormatting>
  <conditionalFormatting sqref="N36">
    <cfRule type="expression" dxfId="64" priority="30">
      <formula>N36&lt;=0.75</formula>
    </cfRule>
  </conditionalFormatting>
  <conditionalFormatting sqref="P11">
    <cfRule type="expression" dxfId="63" priority="12">
      <formula>R14&lt;0.75</formula>
    </cfRule>
    <cfRule type="expression" dxfId="62" priority="26">
      <formula>R14&gt;0.89</formula>
    </cfRule>
    <cfRule type="expression" dxfId="61" priority="47">
      <formula>R14&lt;0.89</formula>
    </cfRule>
  </conditionalFormatting>
  <conditionalFormatting sqref="P22">
    <cfRule type="expression" dxfId="60" priority="8">
      <formula>R25&lt;0.75</formula>
    </cfRule>
    <cfRule type="expression" dxfId="59" priority="24">
      <formula>R25&gt;0.89</formula>
    </cfRule>
    <cfRule type="expression" dxfId="58" priority="45">
      <formula>R25&lt;0.89</formula>
    </cfRule>
  </conditionalFormatting>
  <conditionalFormatting sqref="R25">
    <cfRule type="expression" dxfId="57" priority="36">
      <formula>R25&lt;=0.75</formula>
    </cfRule>
  </conditionalFormatting>
  <conditionalFormatting sqref="T11">
    <cfRule type="expression" dxfId="56" priority="13">
      <formula>V14&lt;0.75</formula>
    </cfRule>
    <cfRule type="expression" dxfId="55" priority="22">
      <formula>V14&gt;0.89</formula>
    </cfRule>
    <cfRule type="expression" dxfId="54" priority="44">
      <formula>V14&lt;0.89</formula>
    </cfRule>
  </conditionalFormatting>
  <conditionalFormatting sqref="T22">
    <cfRule type="expression" dxfId="53" priority="7">
      <formula>V25&lt;0.75</formula>
    </cfRule>
    <cfRule type="expression" dxfId="52" priority="23">
      <formula>V25&gt;0.89</formula>
    </cfRule>
    <cfRule type="expression" dxfId="51" priority="39">
      <formula>V25&lt;0.89</formula>
    </cfRule>
  </conditionalFormatting>
  <conditionalFormatting sqref="V14">
    <cfRule type="expression" dxfId="50" priority="37">
      <formula>V14&lt;=0.75</formula>
    </cfRule>
  </conditionalFormatting>
  <conditionalFormatting sqref="V25">
    <cfRule type="expression" dxfId="49" priority="35">
      <formula>V25&lt;=0.75</formula>
    </cfRule>
  </conditionalFormatting>
  <conditionalFormatting sqref="X11">
    <cfRule type="expression" dxfId="48" priority="11">
      <formula>Z14&lt;0.75</formula>
    </cfRule>
    <cfRule type="expression" dxfId="47" priority="21">
      <formula>Z14&gt;0.89</formula>
    </cfRule>
    <cfRule type="expression" dxfId="46" priority="43">
      <formula>Z14&lt;0.89</formula>
    </cfRule>
  </conditionalFormatting>
  <conditionalFormatting sqref="X22">
    <cfRule type="expression" dxfId="45" priority="6">
      <formula>Z25&lt;0.75</formula>
    </cfRule>
    <cfRule type="expression" dxfId="44" priority="20">
      <formula>Z25&gt;0.89</formula>
    </cfRule>
    <cfRule type="expression" dxfId="43" priority="41">
      <formula>Z25&lt;0.89</formula>
    </cfRule>
  </conditionalFormatting>
  <conditionalFormatting sqref="Z14">
    <cfRule type="expression" dxfId="42" priority="34">
      <formula>Z14&lt;=0.75</formula>
    </cfRule>
  </conditionalFormatting>
  <conditionalFormatting sqref="Z25">
    <cfRule type="expression" dxfId="41" priority="32">
      <formula>Z25&lt;=0.75</formula>
    </cfRule>
  </conditionalFormatting>
  <dataValidations count="1">
    <dataValidation allowBlank="1" showInputMessage="1" showErrorMessage="1" sqref="I15:J19 M15:N19 Q15:R19 I26:J30 U15:V19 Y15:Z19 M26:N30 Q26:R30 U26:V30 Y26:Z30 I37:J41 M37:N41" xr:uid="{7B6CD4F5-3284-4649-B32B-C84D4E3354B6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38"/>
  <sheetViews>
    <sheetView tabSelected="1" topLeftCell="N1" workbookViewId="0">
      <pane ySplit="2" topLeftCell="C315" activePane="bottomLeft" state="frozen"/>
      <selection pane="bottomLeft" activeCell="AB323" sqref="AB323"/>
      <selection activeCell="C1" sqref="C1"/>
    </sheetView>
  </sheetViews>
  <sheetFormatPr defaultColWidth="0" defaultRowHeight="15"/>
  <cols>
    <col min="1" max="1" width="6.7109375" style="2" hidden="1" customWidth="1"/>
    <col min="2" max="2" width="10.28515625" style="205" hidden="1" customWidth="1"/>
    <col min="3" max="3" width="9.7109375" style="23" customWidth="1"/>
    <col min="4" max="4" width="9.140625" style="206" customWidth="1"/>
    <col min="5" max="5" width="0.140625" customWidth="1"/>
    <col min="6" max="6" width="8.28515625" style="143" customWidth="1"/>
    <col min="7" max="7" width="0.140625" customWidth="1"/>
    <col min="8" max="8" width="14.5703125" style="47" hidden="1" customWidth="1"/>
    <col min="9" max="9" width="0.140625" style="48" customWidth="1"/>
    <col min="10" max="10" width="11" style="48" customWidth="1"/>
    <col min="11" max="11" width="0.140625" style="48" customWidth="1"/>
    <col min="12" max="12" width="14.42578125" style="48" customWidth="1"/>
    <col min="13" max="13" width="0.140625" style="48" customWidth="1"/>
    <col min="14" max="14" width="12.28515625" style="48" customWidth="1"/>
    <col min="15" max="15" width="0.140625" style="48" customWidth="1"/>
    <col min="16" max="16" width="14.28515625" style="48" customWidth="1"/>
    <col min="17" max="17" width="5" style="48" hidden="1" customWidth="1"/>
    <col min="18" max="18" width="5.28515625" style="48" hidden="1" customWidth="1"/>
    <col min="19" max="19" width="9.42578125" style="48" hidden="1" customWidth="1"/>
    <col min="20" max="20" width="11.28515625" style="48" hidden="1" customWidth="1"/>
    <col min="21" max="21" width="7.28515625" style="48" hidden="1" customWidth="1"/>
    <col min="22" max="22" width="11.85546875" style="48" hidden="1" customWidth="1"/>
    <col min="23" max="23" width="0.140625" style="48" customWidth="1"/>
    <col min="24" max="24" width="13" style="49" customWidth="1"/>
    <col min="25" max="25" width="0.140625" style="36" customWidth="1"/>
    <col min="26" max="26" width="10.7109375" style="36" customWidth="1"/>
    <col min="27" max="27" width="0.140625" style="36" customWidth="1"/>
    <col min="28" max="28" width="12.28515625" style="36" customWidth="1"/>
    <col min="29" max="29" width="0.140625" style="36" customWidth="1"/>
    <col min="30" max="30" width="5" style="36" hidden="1" customWidth="1"/>
    <col min="31" max="31" width="14.28515625" style="150" customWidth="1"/>
    <col min="32" max="32" width="11.140625" style="58" customWidth="1"/>
    <col min="33" max="33" width="7.7109375" customWidth="1"/>
    <col min="34" max="34" width="11.42578125" hidden="1" customWidth="1"/>
    <col min="36" max="42" width="9.140625" hidden="1"/>
  </cols>
  <sheetData>
    <row r="1" spans="1:34" ht="15" customHeight="1">
      <c r="B1" s="203"/>
      <c r="C1" s="312" t="s">
        <v>45</v>
      </c>
      <c r="D1" s="313"/>
      <c r="E1" s="199"/>
      <c r="F1" s="84">
        <f ca="1">AVERAGE(H2:X2)</f>
        <v>0.60992786819117162</v>
      </c>
      <c r="G1" s="18" t="str">
        <f>HOME!D12</f>
        <v>Elder Jensen</v>
      </c>
      <c r="H1" s="82"/>
      <c r="I1" s="83" t="str">
        <f>HOME!D13</f>
        <v>Elder Cox</v>
      </c>
      <c r="J1" s="83"/>
      <c r="K1" s="83" t="str">
        <f>HOME!D14</f>
        <v>Sister Moody</v>
      </c>
      <c r="L1" s="83"/>
      <c r="M1" s="83" t="str">
        <f>HOME!D15</f>
        <v>Elder Smith</v>
      </c>
      <c r="N1" s="83"/>
      <c r="O1" s="83" t="str">
        <f>HOME!D16</f>
        <v>Elder Thurston</v>
      </c>
      <c r="P1" s="83"/>
      <c r="Q1" s="83" t="str">
        <f>HOME!D17</f>
        <v>Sister Wright</v>
      </c>
      <c r="R1" s="83"/>
      <c r="S1" s="83" t="str">
        <f>HOME!D18</f>
        <v>Elder Iman</v>
      </c>
      <c r="T1" s="83"/>
      <c r="U1" s="83" t="str">
        <f>HOME!D19</f>
        <v>Elder Freeze</v>
      </c>
      <c r="V1" s="83"/>
      <c r="W1" s="83" t="str">
        <f>HOME!D20</f>
        <v>Sister Staker</v>
      </c>
      <c r="X1" s="208"/>
      <c r="Y1" s="78" t="str">
        <f>HOME!D21</f>
        <v>Elder Williams</v>
      </c>
      <c r="Z1" s="79"/>
      <c r="AA1" s="209" t="str">
        <f>HOME!D22</f>
        <v>Elder Witte</v>
      </c>
      <c r="AB1" s="209"/>
      <c r="AC1" s="79" t="str">
        <f>HOME!D23</f>
        <v>TBA</v>
      </c>
      <c r="AD1" s="79"/>
      <c r="AE1" s="293" t="s">
        <v>46</v>
      </c>
      <c r="AF1" s="294"/>
      <c r="AG1" s="88"/>
      <c r="AH1" s="85"/>
    </row>
    <row r="2" spans="1:34">
      <c r="B2" s="309" t="s">
        <v>47</v>
      </c>
      <c r="C2" s="310"/>
      <c r="D2" s="311"/>
      <c r="E2" s="200"/>
      <c r="F2" s="202" t="s">
        <v>48</v>
      </c>
      <c r="G2" s="22"/>
      <c r="H2" s="173">
        <f ca="1">'Name 1'!$G2</f>
        <v>0.50292397660818711</v>
      </c>
      <c r="I2" s="174">
        <f ca="1">'Name 1'!$G2</f>
        <v>0.50292397660818711</v>
      </c>
      <c r="J2" s="174">
        <f ca="1">'Name 2'!$G2</f>
        <v>0.67716262975778552</v>
      </c>
      <c r="K2" s="174">
        <f ca="1">'Name 1'!$G2</f>
        <v>0.50292397660818711</v>
      </c>
      <c r="L2" s="174">
        <f ca="1">'Name 3'!$G2</f>
        <v>0.91366120218579217</v>
      </c>
      <c r="M2" s="174">
        <f ca="1">'Name 1'!$G2</f>
        <v>0.50292397660818711</v>
      </c>
      <c r="N2" s="174">
        <f ca="1">'Name 4'!$G2</f>
        <v>0.81939890710382512</v>
      </c>
      <c r="O2" s="174">
        <f ca="1">'Name 1'!$G2</f>
        <v>0.50292397660818711</v>
      </c>
      <c r="P2" s="174">
        <f ca="1">'Name 5'!$G2</f>
        <v>0.89367816091954033</v>
      </c>
      <c r="Q2" s="174">
        <f ca="1">'Name 1'!$G2</f>
        <v>0.50292397660818711</v>
      </c>
      <c r="R2" s="174">
        <f ca="1">'Name 6'!$G2</f>
        <v>0.61777777777777787</v>
      </c>
      <c r="S2" s="174">
        <f ca="1">'Name 1'!$G2</f>
        <v>0.50292397660818711</v>
      </c>
      <c r="T2" s="174">
        <f ca="1">'Name 7'!$G2</f>
        <v>0.42319277108433734</v>
      </c>
      <c r="U2" s="174">
        <f ca="1">'Name 1'!$G2</f>
        <v>0.50292397660818711</v>
      </c>
      <c r="V2" s="174">
        <f ca="1">'Name 8'!$G2</f>
        <v>0.69480874316939889</v>
      </c>
      <c r="W2" s="174">
        <f ca="1">'Name 1'!$G2</f>
        <v>0.50292397660818711</v>
      </c>
      <c r="X2" s="212">
        <f ca="1">'Name 9'!$G2</f>
        <v>0.80277777777777781</v>
      </c>
      <c r="Y2" s="79"/>
      <c r="Z2" s="213">
        <f ca="1">'Name 10'!G$2</f>
        <v>0.85964912280701744</v>
      </c>
      <c r="AA2" s="214"/>
      <c r="AB2" s="213">
        <f ca="1">'Name 11'!G$2</f>
        <v>0.84848484848484851</v>
      </c>
      <c r="AC2" s="81"/>
      <c r="AD2" s="80">
        <f ca="1">'Name 12'!G$2</f>
        <v>0</v>
      </c>
      <c r="AE2" s="295"/>
      <c r="AF2" s="294"/>
      <c r="AG2" s="88"/>
      <c r="AH2" s="85"/>
    </row>
    <row r="3" spans="1:34" s="2" customFormat="1" ht="16.5" customHeight="1">
      <c r="A3" s="24" t="str">
        <f>TEXT(C3, "ddd")</f>
        <v>Mon</v>
      </c>
      <c r="B3" s="204">
        <f>C3</f>
        <v>45761</v>
      </c>
      <c r="C3" s="314">
        <v>45761</v>
      </c>
      <c r="D3" s="300" t="s">
        <v>49</v>
      </c>
      <c r="E3" s="201">
        <f ca="1">IF(AND(WEEKDAY(B6, 2) &lt;= 5, B6 &lt;= TODAY(), COUNTIF(AF$37:AF$70, B3) = 0), 1, IF(AND(WEEKDAY(TODAY(), 2) &gt; 5, B6 = TODAY() - WEEKDAY(TODAY(), 2) + 5, COUNTIF(AF$37:AF$70, B3) = 0), 1, 0))</f>
        <v>1</v>
      </c>
      <c r="F3" s="51" t="s">
        <v>50</v>
      </c>
      <c r="G3" s="52" t="str">
        <f>IF(D3="Mon", "", IF(D3="Tue", "Non-service", IF(D3="Wed", "", IF(D3="Thu", "", IF(D3="Fri", "Non-service", "")))))</f>
        <v/>
      </c>
      <c r="H3" s="29" t="s">
        <v>51</v>
      </c>
      <c r="I3" s="37" t="s">
        <v>51</v>
      </c>
      <c r="J3" s="37" t="s">
        <v>51</v>
      </c>
      <c r="K3" s="37" t="s">
        <v>51</v>
      </c>
      <c r="L3" s="37" t="s">
        <v>51</v>
      </c>
      <c r="M3" s="37" t="s">
        <v>51</v>
      </c>
      <c r="N3" s="37" t="s">
        <v>51</v>
      </c>
      <c r="O3" s="37" t="s">
        <v>51</v>
      </c>
      <c r="P3" s="37" t="s">
        <v>51</v>
      </c>
      <c r="Q3" s="37" t="s">
        <v>51</v>
      </c>
      <c r="R3" s="37" t="s">
        <v>51</v>
      </c>
      <c r="S3" s="38" t="str">
        <f>IF(D3="Mon", "Non-service", IF(D3="Tue", "", IF(D3="Wed", "", IF(D3="Thu", "", IF(D3="Fri", "Non-service", IF(D3="Sat", "", IF(D3="Sun", "", "")))))))</f>
        <v>Non-service</v>
      </c>
      <c r="T3" s="38"/>
      <c r="U3" s="38" t="str">
        <f>IF(D3="Mon", "", IF(D3="Tue", "", IF(D3="Wed", "", IF(D3="Thu", "Non-service", IF(D3="Fri", "Non-service", IF(D3="Sat", "", IF(D3="Sun", "", "")))))))</f>
        <v/>
      </c>
      <c r="V3" s="37" t="s">
        <v>51</v>
      </c>
      <c r="W3" s="38" t="str">
        <f>IF(D3="Mon", "Non-service", IF(D3="Tue", "Non-service", IF(D3="Wed", "Non-service", IF(D3="Thu", "Non-service", IF(D3="Fri", "Non-service", "")))))</f>
        <v>Non-service</v>
      </c>
      <c r="X3" s="39"/>
      <c r="Y3" s="17" t="str">
        <f>IF(D3="Mon", "Non-service", IF(D3="Tue", "Non-service", IF(D3="Wed", "Non-service", IF(D3="Thu", "Non-service", IF(D3="Fri", "Non-service", "")))))</f>
        <v>Non-service</v>
      </c>
      <c r="Z3" s="28"/>
      <c r="AA3" s="17" t="s">
        <v>52</v>
      </c>
      <c r="AB3" s="28"/>
      <c r="AC3" s="17" t="str">
        <f>IF(D3="Mon", "", IF(D3="Tue", "", IF(D3="Wed", "", IF(D3="Thu", "", IF(D3="Fri", "", "")))))</f>
        <v/>
      </c>
      <c r="AD3" s="15"/>
      <c r="AE3" s="147" t="s">
        <v>53</v>
      </c>
      <c r="AF3" s="60" t="str">
        <f>IF(D3="Mon", "", IF(D3="Tue", "", IF(D3="Wed", "", IF(D3="Thu", "", IF(D3="Fri", "", "")))))</f>
        <v/>
      </c>
      <c r="AG3" s="86"/>
      <c r="AH3" s="86" t="str">
        <f>IF($D3="Mon", "", IF($D3="Tue", "Non-service", IF($D3="Wed", "", IF($D3="Thu", "Non-service", IF($D3="Fri", "", "")))))</f>
        <v/>
      </c>
    </row>
    <row r="4" spans="1:34" s="2" customFormat="1">
      <c r="A4" s="24" t="str">
        <f>A3</f>
        <v>Mon</v>
      </c>
      <c r="B4" s="204">
        <f>C3</f>
        <v>45761</v>
      </c>
      <c r="C4" s="315"/>
      <c r="D4" s="301"/>
      <c r="E4" s="201">
        <f t="shared" ref="E4:E67" ca="1" si="0">IF(AND(WEEKDAY(B7, 2) &lt;= 5, B7 &lt;= TODAY(), COUNTIF(AF$37:AF$49, B4) = 0), 1, IF(AND(WEEKDAY(TODAY(), 2) &gt; 5, B7 = TODAY() - WEEKDAY(TODAY(), 2) + 5, COUNTIF(AF$37:AF$49, B4) = 0), 1, 0))</f>
        <v>1</v>
      </c>
      <c r="F4" s="50" t="s">
        <v>54</v>
      </c>
      <c r="G4" s="52" t="str">
        <f>IF(D4="Mon", "", IF(D4="Tue", "Non-service", IF(D4="Wed", "", IF(D4="Thu", "", IF(D4="Fri", "Non-service", "")))))</f>
        <v/>
      </c>
      <c r="H4" s="29" t="s">
        <v>51</v>
      </c>
      <c r="I4" s="37" t="s">
        <v>51</v>
      </c>
      <c r="J4" s="37" t="s">
        <v>51</v>
      </c>
      <c r="K4" s="37" t="s">
        <v>51</v>
      </c>
      <c r="L4" s="37" t="s">
        <v>51</v>
      </c>
      <c r="M4" s="37" t="s">
        <v>51</v>
      </c>
      <c r="N4" s="37" t="s">
        <v>51</v>
      </c>
      <c r="O4" s="37" t="s">
        <v>51</v>
      </c>
      <c r="P4" s="37" t="s">
        <v>51</v>
      </c>
      <c r="Q4" s="37" t="s">
        <v>51</v>
      </c>
      <c r="R4" s="37" t="s">
        <v>51</v>
      </c>
      <c r="S4" s="37" t="str">
        <f>IF(D3="Mon", "Non-service", IF(D3="Tue", "", IF(D3="Wed", "", IF(D3="Thu", "", IF(D3="Fri", "Non-service", IF(D3="Sat", "", IF(D3="Sun", "", "")))))))</f>
        <v>Non-service</v>
      </c>
      <c r="T4" s="37"/>
      <c r="U4" s="37" t="str">
        <f>IF(D3="Mon", "", IF(D3="Tue", "", IF(D3="Wed", "", IF(D3="Thu", "Non-service", IF(D3="Fri", "Non-service", IF(D3="Sat", "", IF(D3="Sun", "", "")))))))</f>
        <v/>
      </c>
      <c r="V4" s="37" t="s">
        <v>51</v>
      </c>
      <c r="W4" s="37" t="str">
        <f>IF(D3="Mon", "Non-service", IF(D3="Tue", "Non-service", IF(D3="Wed", "Non-service", IF(D3="Thu", "Non-service", IF(D3="Fri", "Non-service", "")))))</f>
        <v>Non-service</v>
      </c>
      <c r="X4" s="39"/>
      <c r="Y4" s="17" t="str">
        <f>IF(D3="Mon", "Non-service", IF(D3="Tue", "Non-service", IF(D3="Wed", "Non-service", IF(D3="Thu", "Non-service", IF(D3="Fri", "Non-service", "")))))</f>
        <v>Non-service</v>
      </c>
      <c r="Z4" s="29"/>
      <c r="AA4" s="17" t="str">
        <f>IF(D3="Mon", "Non-service", IF(D3="Tue", "Non-service", IF(D3="Wed", "Non-service", IF(D3="Thu", "Non-service", IF(D3="Fri", "Non-service", "")))))</f>
        <v>Non-service</v>
      </c>
      <c r="AB4" s="29"/>
      <c r="AC4" s="17" t="str">
        <f t="shared" ref="AC4:AC67" si="1">IF(D4="Mon", "", IF(D4="Tue", "", IF(D4="Wed", "", IF(D4="Thu", "", IF(D4="Fri", "", "")))))</f>
        <v/>
      </c>
      <c r="AD4" s="17"/>
      <c r="AE4" s="148" t="s">
        <v>55</v>
      </c>
      <c r="AF4" s="61" t="str">
        <f>IF(D3="Mon", "", IF(D3="Tue", "", IF(D3="Wed", "", IF(D3="Thu", "", IF(D3="Fri", "Non-service", "")))))</f>
        <v/>
      </c>
      <c r="AG4"/>
      <c r="AH4"/>
    </row>
    <row r="5" spans="1:34" s="2" customFormat="1">
      <c r="A5" s="24" t="str">
        <f>A3</f>
        <v>Mon</v>
      </c>
      <c r="B5" s="204">
        <f>C3</f>
        <v>45761</v>
      </c>
      <c r="C5" s="316"/>
      <c r="D5" s="302"/>
      <c r="E5" s="201">
        <f t="shared" ca="1" si="0"/>
        <v>1</v>
      </c>
      <c r="F5" s="50" t="s">
        <v>56</v>
      </c>
      <c r="G5" s="53" t="str">
        <f>IF(D5="Mon", "", IF(D5="Tue", "Non-service", IF(D5="Wed", "", IF(D5="Thu", "", IF(D5="Fri", "Non-service", "")))))</f>
        <v/>
      </c>
      <c r="H5" s="29" t="s">
        <v>51</v>
      </c>
      <c r="I5" s="37" t="s">
        <v>51</v>
      </c>
      <c r="J5" s="37" t="s">
        <v>51</v>
      </c>
      <c r="K5" s="37" t="s">
        <v>51</v>
      </c>
      <c r="L5" s="37" t="s">
        <v>51</v>
      </c>
      <c r="M5" s="37" t="s">
        <v>51</v>
      </c>
      <c r="N5" s="37" t="s">
        <v>51</v>
      </c>
      <c r="O5" s="37" t="s">
        <v>51</v>
      </c>
      <c r="P5" s="37" t="s">
        <v>51</v>
      </c>
      <c r="Q5" s="37" t="s">
        <v>51</v>
      </c>
      <c r="R5" s="37" t="s">
        <v>51</v>
      </c>
      <c r="S5" s="37" t="str">
        <f>IF(D3="Mon", "Non-service", IF(D3="Tue", "", IF(D3="Wed", "", IF(D3="Thu", "", IF(D3="Fri", "Non-service", IF(D3="Sat", "", IF(D3="Sun", "", "")))))))</f>
        <v>Non-service</v>
      </c>
      <c r="T5" s="37"/>
      <c r="U5" s="37" t="str">
        <f>IF(D3="Mon", "", IF(D3="Tue", "", IF(D3="Wed", "", IF(D3="Thu", "Non-service", IF(D3="Fri", "Non-service", IF(D3="Sat", "", IF(D3="Sun", "", "")))))))</f>
        <v/>
      </c>
      <c r="V5" s="37" t="s">
        <v>51</v>
      </c>
      <c r="W5" s="37" t="str">
        <f>IF(D3="Mon", "Non-service", IF(D3="Tue", "Non-service", IF(D3="Wed", "Non-service", IF(D3="Thu", "Non-service", IF(D3="Fri", "Non-service", "")))))</f>
        <v>Non-service</v>
      </c>
      <c r="X5" s="39"/>
      <c r="Y5" s="17" t="str">
        <f>IF(D3="Mon", "Non-service", IF(D3="Tue", "Non-service", IF(D3="Wed", "Non-service", IF(D3="Thu", "Non-service", IF(D3="Fri", "Non-service", "")))))</f>
        <v>Non-service</v>
      </c>
      <c r="Z5" s="29"/>
      <c r="AA5" s="17" t="str">
        <f>IF(D3="Mon", "Non-service", IF(D3="Tue", "Non-service", IF(D3="Wed", "Non-service", IF(D3="Thu", "Non-service", IF(D3="Fri", "Non-service", "")))))</f>
        <v>Non-service</v>
      </c>
      <c r="AB5" s="29"/>
      <c r="AC5" s="17" t="str">
        <f t="shared" si="1"/>
        <v/>
      </c>
      <c r="AD5" s="17"/>
      <c r="AE5" s="148" t="s">
        <v>57</v>
      </c>
      <c r="AF5" s="61" t="str">
        <f>IF(D3="Mon", "", IF(D3="Tue", "", IF(D3="Wed", "", IF(D3="Thu", "Non-service", IF(D3="Fri", "", "")))))</f>
        <v/>
      </c>
      <c r="AG5"/>
      <c r="AH5"/>
    </row>
    <row r="6" spans="1:34" s="3" customFormat="1">
      <c r="A6" s="24" t="str">
        <f t="shared" ref="A6" si="2">TEXT(C6, "ddd")</f>
        <v>Tue</v>
      </c>
      <c r="B6" s="204">
        <f>C6</f>
        <v>45762</v>
      </c>
      <c r="C6" s="317">
        <f>WORKDAY(C3, 1)</f>
        <v>45762</v>
      </c>
      <c r="D6" s="303" t="str">
        <f>IF(WEEKDAY(C3, 2) &lt; 5, TEXT(C3 + 1, "ddd"), TEXT(C3 + 3, "ddd"))</f>
        <v>Tue</v>
      </c>
      <c r="E6" s="201">
        <f t="shared" ca="1" si="0"/>
        <v>1</v>
      </c>
      <c r="F6" s="138" t="s">
        <v>50</v>
      </c>
      <c r="G6" s="3" t="str">
        <f>IF(D6="Mon", "", IF(D6="Tue", "Non-service", IF(D6="Wed", "", IF(D6="Thu", "", IF(D6="Fri", "Non-service", "")))))</f>
        <v>Non-service</v>
      </c>
      <c r="H6" s="31"/>
      <c r="I6" s="40" t="str">
        <f t="shared" ref="I6" si="3">IF(D6="Mon", "", IF(D6="Tue", "", IF(D6="Wed", "", IF(D6="Thu", "", IF(D6="Fri", "", IF(D6="Sat", "", IF(D6="Sun", "", "")))))))</f>
        <v/>
      </c>
      <c r="J6" s="40" t="s">
        <v>51</v>
      </c>
      <c r="K6" s="40" t="str">
        <f t="shared" ref="K6" si="4">IF(D6="Mon", "", IF(D6="Tue", "Non-service", IF(D6="Wed", "", IF(D6="Thu", "Non-service", IF(D6="Fri", "", IF(D6="Sat", "", IF(D6="Sun", "", "")))))))</f>
        <v>Non-service</v>
      </c>
      <c r="L6" s="40"/>
      <c r="M6" s="40" t="str">
        <f t="shared" ref="M6" si="5">IF(D6="Mon", "", IF(D6="Tue", "Non-service", IF(D6="Wed", "", IF(D6="Thu", "Non-service", IF(D6="Fri", "", IF(D6="Sat", "", IF(D6="Sun", "", "")))))))</f>
        <v>Non-service</v>
      </c>
      <c r="N6" s="40"/>
      <c r="O6" s="40" t="str">
        <f t="shared" ref="O6" si="6">IF(D6="Mon", "", IF(D6="Tue", "Non-service", IF(D6="Wed", "", IF(D6="Thu", "", IF(D6="Fri", "Non-service", "")))))</f>
        <v>Non-service</v>
      </c>
      <c r="P6" s="40"/>
      <c r="Q6" s="40" t="str">
        <f t="shared" ref="Q6" si="7">IF(D6="Mon", "", IF(D6="Tue", "Non-service", IF(D6="Wed", "", IF(D6="Thu", "", IF(D6="Fri", "Non-service", "")))))</f>
        <v>Non-service</v>
      </c>
      <c r="R6" s="40"/>
      <c r="S6" s="40" t="str">
        <f t="shared" ref="S6" si="8">IF(D6="Mon", "Non-service", IF(D6="Tue", "", IF(D6="Wed", "", IF(D6="Thu", "", IF(D6="Fri", "Non-service", IF(D6="Sat", "", IF(D6="Sun", "", "")))))))</f>
        <v/>
      </c>
      <c r="T6" s="40" t="s">
        <v>58</v>
      </c>
      <c r="U6" s="40" t="str">
        <f t="shared" ref="U6" si="9">IF(D6="Mon", "", IF(D6="Tue", "", IF(D6="Wed", "", IF(D6="Thu", "Non-service", IF(D6="Fri", "Non-service", IF(D6="Sat", "", IF(D6="Sun", "", "")))))))</f>
        <v/>
      </c>
      <c r="V6" s="40" t="s">
        <v>51</v>
      </c>
      <c r="W6" s="38" t="str">
        <f t="shared" ref="W6:W37" si="10">IF(D6="Mon", "Non-service", IF(D6="Tue", "Non-service", IF(D6="Wed", "Non-service", IF(D6="Thu", "Non-service", IF(D6="Fri", "Non-service", "")))))</f>
        <v>Non-service</v>
      </c>
      <c r="X6" s="41"/>
      <c r="Y6" s="17" t="str">
        <f>IF(D6="Mon", "Non-service", IF(D6="Tue", "Non-service", IF(D6="Wed", "Non-service", IF(D6="Thu", "Non-service", IF(D6="Fri", "Non-service", "")))))</f>
        <v>Non-service</v>
      </c>
      <c r="Z6" s="31"/>
      <c r="AA6" s="17" t="s">
        <v>52</v>
      </c>
      <c r="AB6" s="33"/>
      <c r="AC6" s="17" t="str">
        <f t="shared" si="1"/>
        <v/>
      </c>
      <c r="AD6" s="32"/>
      <c r="AE6" s="148" t="s">
        <v>59</v>
      </c>
      <c r="AF6" s="61" t="str">
        <f>IF(D3="Mon", "", IF(D3="Tue", "", IF(D3="Wed", "", IF(D3="Thu", "Non-service", IF(D3="Fri", "Non-service", "")))))</f>
        <v/>
      </c>
      <c r="AG6"/>
      <c r="AH6"/>
    </row>
    <row r="7" spans="1:34" s="3" customFormat="1">
      <c r="A7" s="24" t="str">
        <f t="shared" ref="A7" si="11">A6</f>
        <v>Tue</v>
      </c>
      <c r="B7" s="204">
        <f>C6</f>
        <v>45762</v>
      </c>
      <c r="C7" s="317"/>
      <c r="D7" s="304"/>
      <c r="E7" s="201">
        <f t="shared" ca="1" si="0"/>
        <v>1</v>
      </c>
      <c r="F7" s="139" t="s">
        <v>54</v>
      </c>
      <c r="G7" s="3" t="str">
        <f>IF(D6="Mon", "", IF(D6="Tue", "Non-service", IF(D6="Wed", "", IF(D6="Thu", "", IF(D6="Fri", "Non-service", "")))))</f>
        <v>Non-service</v>
      </c>
      <c r="H7" s="33"/>
      <c r="I7" s="42" t="str">
        <f t="shared" ref="I7" si="12">IF(D6="Mon", "", IF(D6="Tue", "", IF(D6="Wed", "", IF(D6="Thu", "", IF(D6="Fri", "", IF(D6="Sat", "", IF(D6="Sun", "", "")))))))</f>
        <v/>
      </c>
      <c r="J7" s="42" t="s">
        <v>51</v>
      </c>
      <c r="K7" s="42" t="str">
        <f t="shared" ref="K7" si="13">IF(D6="Mon", "", IF(D6="Tue", "Non-service", IF(D6="Wed", "", IF(D6="Thu", "Non-service", IF(D6="Fri", "", IF(D6="Sat", "", IF(D6="Sun", "", "")))))))</f>
        <v>Non-service</v>
      </c>
      <c r="L7" s="42"/>
      <c r="M7" s="42" t="str">
        <f t="shared" ref="M7" si="14">IF(D6="Mon", "", IF(D6="Tue", "Non-service", IF(D6="Wed", "", IF(D6="Thu", "Non-service", IF(D6="Fri", "", IF(D6="Sat", "", IF(D6="Sun", "", "")))))))</f>
        <v>Non-service</v>
      </c>
      <c r="N7" s="42"/>
      <c r="O7" s="42" t="str">
        <f t="shared" ref="O7" si="15">IF(D6="Mon", "", IF(D6="Tue", "Non-service", IF(D6="Wed", "", IF(D6="Thu", "", IF(D6="Fri", "Non-service", "")))))</f>
        <v>Non-service</v>
      </c>
      <c r="P7" s="42"/>
      <c r="Q7" s="42" t="str">
        <f t="shared" ref="Q7" si="16">IF(D6="Mon", "", IF(D6="Tue", "Non-service", IF(D6="Wed", "", IF(D6="Thu", "", IF(D6="Fri", "Non-service", "")))))</f>
        <v>Non-service</v>
      </c>
      <c r="R7" s="42"/>
      <c r="S7" s="42" t="str">
        <f t="shared" ref="S7" si="17">IF(D6="Mon", "Non-service", IF(D6="Tue", "", IF(D6="Wed", "", IF(D6="Thu", "", IF(D6="Fri", "Non-service", IF(D6="Sat", "", IF(D6="Sun", "", "")))))))</f>
        <v/>
      </c>
      <c r="T7" s="42" t="s">
        <v>58</v>
      </c>
      <c r="U7" s="42" t="str">
        <f t="shared" ref="U7" si="18">IF(D6="Mon", "", IF(D6="Tue", "", IF(D6="Wed", "", IF(D6="Thu", "Non-service", IF(D6="Fri", "Non-service", IF(D6="Sat", "", IF(D6="Sun", "", "")))))))</f>
        <v/>
      </c>
      <c r="V7" s="42" t="s">
        <v>51</v>
      </c>
      <c r="W7" s="37" t="str">
        <f t="shared" ref="W7:W38" si="19">IF(D6="Mon", "Non-service", IF(D6="Tue", "Non-service", IF(D6="Wed", "Non-service", IF(D6="Thu", "Non-service", IF(D6="Fri", "Non-service", "")))))</f>
        <v>Non-service</v>
      </c>
      <c r="X7" s="43"/>
      <c r="Y7" s="17" t="str">
        <f>IF(D6="Mon", "Non-service", IF(D6="Tue", "Non-service", IF(D6="Wed", "Non-service", IF(D6="Thu", "Non-service", IF(D6="Fri", "Non-service", "")))))</f>
        <v>Non-service</v>
      </c>
      <c r="Z7" s="33"/>
      <c r="AA7" s="17" t="str">
        <f>IF(D6="Mon", "Non-service", IF(D6="Tue", "Non-service", IF(D6="Wed", "Non-service", IF(D6="Thu", "Non-service", IF(D6="Fri", "Non-service", "")))))</f>
        <v>Non-service</v>
      </c>
      <c r="AB7" s="33"/>
      <c r="AC7" s="17" t="str">
        <f t="shared" si="1"/>
        <v/>
      </c>
      <c r="AD7" s="32"/>
      <c r="AE7" s="148" t="s">
        <v>60</v>
      </c>
      <c r="AF7" s="61" t="str">
        <f>IF(D2="Mon", "", IF(D2="Tue", "", IF(D2="Wed", "Non-service", IF(D2="Thu", "", IF(D2="Fri", "", "")))))</f>
        <v/>
      </c>
      <c r="AG7"/>
      <c r="AH7"/>
    </row>
    <row r="8" spans="1:34" s="3" customFormat="1">
      <c r="A8" s="24" t="str">
        <f t="shared" ref="A8" si="20">A6</f>
        <v>Tue</v>
      </c>
      <c r="B8" s="204">
        <f>C6</f>
        <v>45762</v>
      </c>
      <c r="C8" s="318"/>
      <c r="D8" s="305"/>
      <c r="E8" s="201">
        <f t="shared" ca="1" si="0"/>
        <v>1</v>
      </c>
      <c r="F8" s="140" t="s">
        <v>56</v>
      </c>
      <c r="G8" s="20" t="str">
        <f>IF(D6="Mon", "", IF(D6="Tue", "Non-service", IF(D6="Wed", "", IF(D6="Thu", "", IF(D6="Fri", "Non-service", "")))))</f>
        <v>Non-service</v>
      </c>
      <c r="H8" s="35"/>
      <c r="I8" s="44" t="str">
        <f t="shared" ref="I8" si="21">IF(D6="Mon", "", IF(D6="Tue", "", IF(D6="Wed", "", IF(D6="Thu", "", IF(D6="Fri", "", IF(D6="Sat", "", IF(D6="Sun", "", "")))))))</f>
        <v/>
      </c>
      <c r="J8" s="44" t="s">
        <v>58</v>
      </c>
      <c r="K8" s="44" t="str">
        <f t="shared" ref="K8" si="22">IF(D6="Mon", "", IF(D6="Tue", "Non-service", IF(D6="Wed", "", IF(D6="Thu", "Non-service", IF(D6="Fri", "", IF(D6="Sat", "", IF(D6="Sun", "", "")))))))</f>
        <v>Non-service</v>
      </c>
      <c r="L8" s="44"/>
      <c r="M8" s="44" t="str">
        <f t="shared" ref="M8" si="23">IF(D6="Mon", "", IF(D6="Tue", "Non-service", IF(D6="Wed", "", IF(D6="Thu", "Non-service", IF(D6="Fri", "", IF(D6="Sat", "", IF(D6="Sun", "", "")))))))</f>
        <v>Non-service</v>
      </c>
      <c r="N8" s="44"/>
      <c r="O8" s="44" t="str">
        <f t="shared" ref="O8" si="24">IF(D6="Mon", "", IF(D6="Tue", "Non-service", IF(D6="Wed", "", IF(D6="Thu", "", IF(D6="Fri", "Non-service", "")))))</f>
        <v>Non-service</v>
      </c>
      <c r="P8" s="44"/>
      <c r="Q8" s="44" t="str">
        <f t="shared" ref="Q8" si="25">IF(D6="Mon", "", IF(D6="Tue", "Non-service", IF(D6="Wed", "", IF(D6="Thu", "", IF(D6="Fri", "Non-service", "")))))</f>
        <v>Non-service</v>
      </c>
      <c r="R8" s="44"/>
      <c r="S8" s="44" t="str">
        <f t="shared" ref="S8" si="26">IF(D6="Mon", "Non-service", IF(D6="Tue", "", IF(D6="Wed", "", IF(D6="Thu", "", IF(D6="Fri", "Non-service", IF(D6="Sat", "", IF(D6="Sun", "", "")))))))</f>
        <v/>
      </c>
      <c r="T8" s="44" t="s">
        <v>58</v>
      </c>
      <c r="U8" s="44" t="str">
        <f t="shared" ref="U8" si="27">IF(D6="Mon", "", IF(D6="Tue", "", IF(D6="Wed", "", IF(D6="Thu", "Non-service", IF(D6="Fri", "Non-service", IF(D6="Sat", "", IF(D6="Sun", "", "")))))))</f>
        <v/>
      </c>
      <c r="V8" s="44" t="s">
        <v>51</v>
      </c>
      <c r="W8" s="37" t="str">
        <f t="shared" ref="W8" si="28">IF(D6="Mon", "Non-service", IF(D6="Tue", "Non-service", IF(D6="Wed", "Non-service", IF(D6="Thu", "Non-service", IF(D6="Fri", "Non-service", "")))))</f>
        <v>Non-service</v>
      </c>
      <c r="X8" s="45"/>
      <c r="Y8" s="17" t="str">
        <f>IF(D6="Mon", "Non-service", IF(D6="Tue", "Non-service", IF(D6="Wed", "Non-service", IF(D6="Thu", "Non-service", IF(D6="Fri", "Non-service", "")))))</f>
        <v>Non-service</v>
      </c>
      <c r="Z8" s="35"/>
      <c r="AA8" s="17" t="str">
        <f>IF(D6="Mon", "Non-service", IF(D6="Tue", "Non-service", IF(D6="Wed", "Non-service", IF(D6="Thu", "Non-service", IF(D6="Fri", "Non-service", "")))))</f>
        <v>Non-service</v>
      </c>
      <c r="AB8" s="33"/>
      <c r="AC8" s="17" t="str">
        <f t="shared" si="1"/>
        <v/>
      </c>
      <c r="AD8" s="32"/>
      <c r="AE8" s="148" t="s">
        <v>61</v>
      </c>
      <c r="AF8" s="61" t="str">
        <f>IF(D2="Mon", "", IF(D2="Tue", "", IF(D2="Wed", "Non-service", IF(D2="Thu", "", IF(D2="Fri", "Non-service", "")))))</f>
        <v/>
      </c>
      <c r="AG8"/>
      <c r="AH8"/>
    </row>
    <row r="9" spans="1:34" s="2" customFormat="1">
      <c r="A9" s="24" t="str">
        <f t="shared" ref="A9" si="29">TEXT(C9, "ddd")</f>
        <v>Wed</v>
      </c>
      <c r="B9" s="204">
        <f t="shared" ref="B9" si="30">C9</f>
        <v>45763</v>
      </c>
      <c r="C9" s="319">
        <f t="shared" ref="C9" si="31">WORKDAY(C6, 1)</f>
        <v>45763</v>
      </c>
      <c r="D9" s="306" t="str">
        <f t="shared" ref="D9" si="32">IF(WEEKDAY(C6, 2) &lt; 5, TEXT(C6 + 1, "ddd"), TEXT(C6 + 3, "ddd"))</f>
        <v>Wed</v>
      </c>
      <c r="E9" s="201">
        <f t="shared" ca="1" si="0"/>
        <v>1</v>
      </c>
      <c r="F9" s="141" t="s">
        <v>50</v>
      </c>
      <c r="G9" s="16" t="str">
        <f t="shared" ref="G9" si="33">IF(D9="Mon", "", IF(D9="Tue", "Non-service", IF(D9="Wed", "", IF(D9="Thu", "", IF(D9="Fri", "Non-service", "")))))</f>
        <v/>
      </c>
      <c r="H9" s="28" t="s">
        <v>62</v>
      </c>
      <c r="I9" s="38" t="str">
        <f t="shared" ref="I9" si="34">IF(D9="Mon", "", IF(D9="Tue", "", IF(D9="Wed", "", IF(D9="Thu", "", IF(D9="Fri", "", IF(D9="Sat", "", IF(D9="Sun", "", "")))))))</f>
        <v/>
      </c>
      <c r="J9" s="38" t="s">
        <v>51</v>
      </c>
      <c r="K9" s="38" t="str">
        <f t="shared" ref="K9" si="35">IF(D9="Mon", "", IF(D9="Tue", "Non-service", IF(D9="Wed", "", IF(D9="Thu", "Non-service", IF(D9="Fri", "", IF(D9="Sat", "", IF(D9="Sun", "", "")))))))</f>
        <v/>
      </c>
      <c r="L9" s="38" t="s">
        <v>62</v>
      </c>
      <c r="M9" s="38" t="str">
        <f t="shared" ref="M9" si="36">IF(D9="Mon", "", IF(D9="Tue", "Non-service", IF(D9="Wed", "", IF(D9="Thu", "Non-service", IF(D9="Fri", "", IF(D9="Sat", "", IF(D9="Sun", "", "")))))))</f>
        <v/>
      </c>
      <c r="N9" s="38" t="s">
        <v>51</v>
      </c>
      <c r="O9" s="38" t="s">
        <v>51</v>
      </c>
      <c r="P9" s="38" t="s">
        <v>51</v>
      </c>
      <c r="Q9" s="38" t="s">
        <v>51</v>
      </c>
      <c r="R9" s="38" t="s">
        <v>51</v>
      </c>
      <c r="S9" s="38" t="s">
        <v>51</v>
      </c>
      <c r="T9" s="38" t="s">
        <v>51</v>
      </c>
      <c r="U9" s="38" t="s">
        <v>51</v>
      </c>
      <c r="V9" s="38" t="s">
        <v>51</v>
      </c>
      <c r="W9" s="38" t="str">
        <f t="shared" ref="W9:W40" si="37">IF(D9="Mon", "Non-service", IF(D9="Tue", "Non-service", IF(D9="Wed", "Non-service", IF(D9="Thu", "Non-service", IF(D9="Fri", "Non-service", "")))))</f>
        <v>Non-service</v>
      </c>
      <c r="X9" s="46"/>
      <c r="Y9" s="17" t="str">
        <f>IF(D9="Mon", "Non-service", IF(D9="Tue", "Non-service", IF(D9="Wed", "Non-service", IF(D9="Thu", "Non-service", IF(D9="Fri", "Non-service", "")))))</f>
        <v>Non-service</v>
      </c>
      <c r="Z9" s="28"/>
      <c r="AA9" s="17" t="s">
        <v>52</v>
      </c>
      <c r="AB9" s="29"/>
      <c r="AC9" s="17" t="str">
        <f t="shared" si="1"/>
        <v/>
      </c>
      <c r="AD9" s="17"/>
      <c r="AE9" s="148" t="s">
        <v>63</v>
      </c>
      <c r="AF9" s="61" t="str">
        <f>IF(D3="Mon", "", IF(D3="Tue", "", IF(D3="Wed", "Non-service", IF(D3="Thu", "Non-service", IF(D3="Fri", "", "")))))</f>
        <v/>
      </c>
      <c r="AG9"/>
      <c r="AH9"/>
    </row>
    <row r="10" spans="1:34" s="2" customFormat="1">
      <c r="A10" s="24" t="str">
        <f t="shared" ref="A10" si="38">A9</f>
        <v>Wed</v>
      </c>
      <c r="B10" s="204">
        <f t="shared" ref="B10" si="39">C9</f>
        <v>45763</v>
      </c>
      <c r="C10" s="317"/>
      <c r="D10" s="307"/>
      <c r="E10" s="201">
        <f t="shared" ca="1" si="0"/>
        <v>1</v>
      </c>
      <c r="F10" s="142" t="s">
        <v>54</v>
      </c>
      <c r="G10" s="2" t="str">
        <f t="shared" ref="G10" si="40">IF(D9="Mon", "", IF(D9="Tue", "Non-service", IF(D9="Wed", "", IF(D9="Thu", "", IF(D9="Fri", "Non-service", "")))))</f>
        <v/>
      </c>
      <c r="H10" s="29" t="s">
        <v>51</v>
      </c>
      <c r="I10" s="37" t="str">
        <f t="shared" ref="I10" si="41">IF(D9="Mon", "", IF(D9="Tue", "", IF(D9="Wed", "", IF(D9="Thu", "", IF(D9="Fri", "", IF(D9="Sat", "", IF(D9="Sun", "", "")))))))</f>
        <v/>
      </c>
      <c r="J10" s="37" t="s">
        <v>51</v>
      </c>
      <c r="K10" s="37" t="str">
        <f t="shared" ref="K10" si="42">IF(D9="Mon", "", IF(D9="Tue", "Non-service", IF(D9="Wed", "", IF(D9="Thu", "Non-service", IF(D9="Fri", "", IF(D9="Sat", "", IF(D9="Sun", "", "")))))))</f>
        <v/>
      </c>
      <c r="L10" s="37" t="s">
        <v>51</v>
      </c>
      <c r="M10" s="37" t="s">
        <v>51</v>
      </c>
      <c r="N10" s="37" t="s">
        <v>51</v>
      </c>
      <c r="O10" s="37" t="s">
        <v>51</v>
      </c>
      <c r="P10" s="37" t="s">
        <v>51</v>
      </c>
      <c r="Q10" s="37" t="s">
        <v>51</v>
      </c>
      <c r="R10" s="37" t="s">
        <v>51</v>
      </c>
      <c r="S10" s="37" t="s">
        <v>51</v>
      </c>
      <c r="T10" s="37" t="s">
        <v>51</v>
      </c>
      <c r="U10" s="37" t="s">
        <v>51</v>
      </c>
      <c r="V10" s="37" t="s">
        <v>51</v>
      </c>
      <c r="W10" s="37" t="str">
        <f t="shared" ref="W10:W41" si="43">IF(D9="Mon", "Non-service", IF(D9="Tue", "Non-service", IF(D9="Wed", "Non-service", IF(D9="Thu", "Non-service", IF(D9="Fri", "Non-service", "")))))</f>
        <v>Non-service</v>
      </c>
      <c r="X10" s="39"/>
      <c r="Y10" s="17" t="str">
        <f>IF(D9="Mon", "Non-service", IF(D9="Tue", "Non-service", IF(D9="Wed", "Non-service", IF(D9="Thu", "Non-service", IF(D9="Fri", "Non-service", "")))))</f>
        <v>Non-service</v>
      </c>
      <c r="Z10" s="29"/>
      <c r="AA10" s="17" t="str">
        <f>IF(D9="Mon", "Non-service", IF(D9="Tue", "Non-service", IF(D9="Wed", "Non-service", IF(D9="Thu", "Non-service", IF(D9="Fri", "Non-service", "")))))</f>
        <v>Non-service</v>
      </c>
      <c r="AB10" s="29"/>
      <c r="AC10" s="17" t="str">
        <f t="shared" si="1"/>
        <v/>
      </c>
      <c r="AD10" s="17"/>
      <c r="AE10" s="148" t="s">
        <v>64</v>
      </c>
      <c r="AF10" s="61" t="str">
        <f>IF(D3="Mon", "", IF(D3="Tue", "", IF(D3="Wed", "Non-service", IF(D3="Thu", "Non-service", IF(D3="Fri", "Non-service", "")))))</f>
        <v/>
      </c>
      <c r="AG10"/>
      <c r="AH10"/>
    </row>
    <row r="11" spans="1:34" s="2" customFormat="1">
      <c r="A11" s="24" t="str">
        <f t="shared" ref="A11" si="44">A9</f>
        <v>Wed</v>
      </c>
      <c r="B11" s="204">
        <f t="shared" ref="B11" si="45">C9</f>
        <v>45763</v>
      </c>
      <c r="C11" s="318"/>
      <c r="D11" s="308"/>
      <c r="E11" s="201">
        <f t="shared" ca="1" si="0"/>
        <v>1</v>
      </c>
      <c r="F11" s="142" t="s">
        <v>56</v>
      </c>
      <c r="G11" s="2" t="str">
        <f t="shared" ref="G11" si="46">IF(D9="Mon", "", IF(D9="Tue", "Non-service", IF(D9="Wed", "", IF(D9="Thu", "", IF(D9="Fri", "Non-service", "")))))</f>
        <v/>
      </c>
      <c r="H11" s="29" t="s">
        <v>51</v>
      </c>
      <c r="I11" s="37" t="str">
        <f t="shared" ref="I11" si="47">IF(D9="Mon", "", IF(D9="Tue", "", IF(D9="Wed", "", IF(D9="Thu", "", IF(D9="Fri", "", IF(D9="Sat", "", IF(D9="Sun", "", "")))))))</f>
        <v/>
      </c>
      <c r="J11" s="37" t="s">
        <v>58</v>
      </c>
      <c r="K11" s="37" t="str">
        <f t="shared" ref="K11" si="48">IF(D9="Mon", "", IF(D9="Tue", "Non-service", IF(D9="Wed", "", IF(D9="Thu", "Non-service", IF(D9="Fri", "", IF(D9="Sat", "", IF(D9="Sun", "", "")))))))</f>
        <v/>
      </c>
      <c r="L11" s="37" t="s">
        <v>51</v>
      </c>
      <c r="M11" s="37" t="str">
        <f t="shared" ref="M11" si="49">IF(D9="Mon", "", IF(D9="Tue", "Non-service", IF(D9="Wed", "", IF(D9="Thu", "Non-service", IF(D9="Fri", "", IF(D9="Sat", "", IF(D9="Sun", "", "")))))))</f>
        <v/>
      </c>
      <c r="N11" s="37" t="s">
        <v>51</v>
      </c>
      <c r="O11" s="37" t="str">
        <f t="shared" ref="O11" si="50">IF(D9="Mon", "", IF(D9="Tue", "Non-service", IF(D9="Wed", "", IF(D9="Thu", "", IF(D9="Fri", "Non-service", "")))))</f>
        <v/>
      </c>
      <c r="P11" s="37" t="s">
        <v>65</v>
      </c>
      <c r="Q11" s="37" t="str">
        <f t="shared" ref="Q11" si="51">IF(D9="Mon", "", IF(D9="Tue", "Non-service", IF(D9="Wed", "", IF(D9="Thu", "", IF(D9="Fri", "Non-service", "")))))</f>
        <v/>
      </c>
      <c r="R11" s="37" t="s">
        <v>51</v>
      </c>
      <c r="S11" s="37" t="s">
        <v>51</v>
      </c>
      <c r="T11" s="37" t="s">
        <v>51</v>
      </c>
      <c r="U11" s="37" t="s">
        <v>51</v>
      </c>
      <c r="V11" s="37" t="s">
        <v>51</v>
      </c>
      <c r="W11" s="37" t="str">
        <f t="shared" ref="W11" si="52">IF(D9="Mon", "Non-service", IF(D9="Tue", "Non-service", IF(D9="Wed", "Non-service", IF(D9="Thu", "Non-service", IF(D9="Fri", "Non-service", "")))))</f>
        <v>Non-service</v>
      </c>
      <c r="X11" s="39"/>
      <c r="Y11" s="17" t="str">
        <f>IF(D9="Mon", "Non-service", IF(D9="Tue", "Non-service", IF(D9="Wed", "Non-service", IF(D9="Thu", "Non-service", IF(D9="Fri", "Non-service", "")))))</f>
        <v>Non-service</v>
      </c>
      <c r="Z11" s="29"/>
      <c r="AA11" s="17" t="str">
        <f>IF(D9="Mon", "Non-service", IF(D9="Tue", "Non-service", IF(D9="Wed", "Non-service", IF(D9="Thu", "Non-service", IF(D9="Fri", "Non-service", "")))))</f>
        <v>Non-service</v>
      </c>
      <c r="AB11" s="29"/>
      <c r="AC11" s="17" t="str">
        <f t="shared" si="1"/>
        <v/>
      </c>
      <c r="AD11" s="17"/>
      <c r="AE11" s="148" t="s">
        <v>66</v>
      </c>
      <c r="AF11" s="61" t="str">
        <f>IF(D3="Mon", "", IF(D3="Tue", "Non-service", IF(D3="Wed", "", IF(D3="Thu", "", IF(D3="Fri", "", "")))))</f>
        <v/>
      </c>
      <c r="AG11"/>
      <c r="AH11"/>
    </row>
    <row r="12" spans="1:34" s="3" customFormat="1">
      <c r="A12" s="24" t="str">
        <f t="shared" ref="A12" si="53">TEXT(C12, "ddd")</f>
        <v>Thu</v>
      </c>
      <c r="B12" s="204">
        <f t="shared" ref="B12" si="54">C12</f>
        <v>45764</v>
      </c>
      <c r="C12" s="319">
        <f t="shared" ref="C12" si="55">WORKDAY(C9, 1)</f>
        <v>45764</v>
      </c>
      <c r="D12" s="303" t="str">
        <f t="shared" ref="D12" si="56">IF(WEEKDAY(C9, 2) &lt; 5, TEXT(C9 + 1, "ddd"), TEXT(C9 + 3, "ddd"))</f>
        <v>Thu</v>
      </c>
      <c r="E12" s="201">
        <f t="shared" ca="1" si="0"/>
        <v>1</v>
      </c>
      <c r="F12" s="138" t="s">
        <v>50</v>
      </c>
      <c r="G12" s="19" t="str">
        <f t="shared" ref="G12" si="57">IF(D12="Mon", "", IF(D12="Tue", "Non-service", IF(D12="Wed", "", IF(D12="Thu", "", IF(D12="Fri", "Non-service", "")))))</f>
        <v/>
      </c>
      <c r="H12" s="31" t="s">
        <v>58</v>
      </c>
      <c r="I12" s="40" t="s">
        <v>58</v>
      </c>
      <c r="J12" s="40" t="s">
        <v>58</v>
      </c>
      <c r="K12" s="40" t="str">
        <f t="shared" ref="K12" si="58">IF(D12="Mon", "", IF(D12="Tue", "Non-service", IF(D12="Wed", "", IF(D12="Thu", "Non-service", IF(D12="Fri", "", IF(D12="Sat", "", IF(D12="Sun", "", "")))))))</f>
        <v>Non-service</v>
      </c>
      <c r="L12" s="40"/>
      <c r="M12" s="40" t="str">
        <f t="shared" ref="M12" si="59">IF(D12="Mon", "", IF(D12="Tue", "Non-service", IF(D12="Wed", "", IF(D12="Thu", "Non-service", IF(D12="Fri", "", IF(D12="Sat", "", IF(D12="Sun", "", "")))))))</f>
        <v>Non-service</v>
      </c>
      <c r="N12" s="40"/>
      <c r="O12" s="40" t="str">
        <f t="shared" ref="O12" si="60">IF(D12="Mon", "", IF(D12="Tue", "Non-service", IF(D12="Wed", "", IF(D12="Thu", "", IF(D12="Fri", "Non-service", "")))))</f>
        <v/>
      </c>
      <c r="P12" s="40" t="s">
        <v>51</v>
      </c>
      <c r="Q12" s="40" t="s">
        <v>51</v>
      </c>
      <c r="R12" s="40" t="s">
        <v>51</v>
      </c>
      <c r="S12" s="40" t="s">
        <v>51</v>
      </c>
      <c r="T12" s="40" t="s">
        <v>51</v>
      </c>
      <c r="U12" s="40" t="str">
        <f t="shared" ref="U12" si="61">IF(D12="Mon", "", IF(D12="Tue", "", IF(D12="Wed", "", IF(D12="Thu", "Non-service", IF(D12="Fri", "Non-service", IF(D12="Sat", "", IF(D12="Sun", "", "")))))))</f>
        <v>Non-service</v>
      </c>
      <c r="V12" s="40"/>
      <c r="W12" s="38" t="str">
        <f t="shared" ref="W12:W43" si="62">IF(D12="Mon", "Non-service", IF(D12="Tue", "Non-service", IF(D12="Wed", "Non-service", IF(D12="Thu", "Non-service", IF(D12="Fri", "Non-service", "")))))</f>
        <v>Non-service</v>
      </c>
      <c r="X12" s="41"/>
      <c r="Y12" s="17" t="str">
        <f>IF(D12="Mon", "Non-service", IF(D12="Tue", "Non-service", IF(D12="Wed", "Non-service", IF(D12="Thu", "Non-service", IF(D12="Fri", "Non-service", "")))))</f>
        <v>Non-service</v>
      </c>
      <c r="Z12" s="31"/>
      <c r="AA12" s="17" t="s">
        <v>52</v>
      </c>
      <c r="AB12" s="33"/>
      <c r="AC12" s="17" t="str">
        <f t="shared" si="1"/>
        <v/>
      </c>
      <c r="AD12" s="32"/>
      <c r="AE12" s="148" t="s">
        <v>67</v>
      </c>
      <c r="AF12" s="61" t="str">
        <f>IF(D3="Mon", "", IF(D3="Tue", "Non-service", IF(D3="Wed", "", IF(D3="Thu", "", IF(D3="Fri", "Non-service", "")))))</f>
        <v/>
      </c>
      <c r="AG12"/>
      <c r="AH12"/>
    </row>
    <row r="13" spans="1:34" s="3" customFormat="1">
      <c r="A13" s="24" t="str">
        <f t="shared" ref="A13" si="63">A12</f>
        <v>Thu</v>
      </c>
      <c r="B13" s="204">
        <f t="shared" ref="B13" si="64">C12</f>
        <v>45764</v>
      </c>
      <c r="C13" s="317"/>
      <c r="D13" s="304"/>
      <c r="E13" s="201">
        <f t="shared" ca="1" si="0"/>
        <v>1</v>
      </c>
      <c r="F13" s="139" t="s">
        <v>54</v>
      </c>
      <c r="G13" s="3" t="str">
        <f t="shared" ref="G13" si="65">IF(D12="Mon", "", IF(D12="Tue", "Non-service", IF(D12="Wed", "", IF(D12="Thu", "", IF(D12="Fri", "Non-service", "")))))</f>
        <v/>
      </c>
      <c r="H13" s="33" t="s">
        <v>58</v>
      </c>
      <c r="I13" s="42" t="s">
        <v>58</v>
      </c>
      <c r="J13" s="42" t="s">
        <v>58</v>
      </c>
      <c r="K13" s="42" t="str">
        <f t="shared" ref="K13" si="66">IF(D12="Mon", "", IF(D12="Tue", "Non-service", IF(D12="Wed", "", IF(D12="Thu", "Non-service", IF(D12="Fri", "", IF(D12="Sat", "", IF(D12="Sun", "", "")))))))</f>
        <v>Non-service</v>
      </c>
      <c r="L13" s="42"/>
      <c r="M13" s="42" t="str">
        <f t="shared" ref="M13" si="67">IF(D12="Mon", "", IF(D12="Tue", "Non-service", IF(D12="Wed", "", IF(D12="Thu", "Non-service", IF(D12="Fri", "", IF(D12="Sat", "", IF(D12="Sun", "", "")))))))</f>
        <v>Non-service</v>
      </c>
      <c r="N13" s="42"/>
      <c r="O13" s="42" t="str">
        <f t="shared" ref="O13" si="68">IF(D12="Mon", "", IF(D12="Tue", "Non-service", IF(D12="Wed", "", IF(D12="Thu", "", IF(D12="Fri", "Non-service", "")))))</f>
        <v/>
      </c>
      <c r="P13" s="42" t="s">
        <v>51</v>
      </c>
      <c r="Q13" s="42" t="s">
        <v>51</v>
      </c>
      <c r="R13" s="42" t="s">
        <v>51</v>
      </c>
      <c r="S13" s="42" t="s">
        <v>51</v>
      </c>
      <c r="T13" s="42" t="s">
        <v>51</v>
      </c>
      <c r="U13" s="42" t="str">
        <f t="shared" ref="U13" si="69">IF(D12="Mon", "", IF(D12="Tue", "", IF(D12="Wed", "", IF(D12="Thu", "Non-service", IF(D12="Fri", "Non-service", IF(D12="Sat", "", IF(D12="Sun", "", "")))))))</f>
        <v>Non-service</v>
      </c>
      <c r="V13" s="42"/>
      <c r="W13" s="37" t="str">
        <f t="shared" ref="W13:W44" si="70">IF(D12="Mon", "Non-service", IF(D12="Tue", "Non-service", IF(D12="Wed", "Non-service", IF(D12="Thu", "Non-service", IF(D12="Fri", "Non-service", "")))))</f>
        <v>Non-service</v>
      </c>
      <c r="X13" s="43"/>
      <c r="Y13" s="17" t="str">
        <f>IF(D12="Mon", "Non-service", IF(D12="Tue", "Non-service", IF(D12="Wed", "Non-service", IF(D12="Thu", "Non-service", IF(D12="Fri", "Non-service", "")))))</f>
        <v>Non-service</v>
      </c>
      <c r="Z13" s="33"/>
      <c r="AA13" s="17" t="str">
        <f>IF(D12="Mon", "Non-service", IF(D12="Tue", "Non-service", IF(D12="Wed", "Non-service", IF(D12="Thu", "Non-service", IF(D12="Fri", "Non-service", "")))))</f>
        <v>Non-service</v>
      </c>
      <c r="AB13" s="33"/>
      <c r="AC13" s="17" t="str">
        <f t="shared" si="1"/>
        <v/>
      </c>
      <c r="AD13" s="32"/>
      <c r="AE13" s="148" t="s">
        <v>68</v>
      </c>
      <c r="AF13" s="61" t="str">
        <f>IF(D3="Mon", "", IF(D3="Tue", "Non-service", IF(D3="Wed", "", IF(D3="Thu", "Non-service", IF(D3="Fri", "", "")))))</f>
        <v/>
      </c>
      <c r="AG13"/>
      <c r="AH13"/>
    </row>
    <row r="14" spans="1:34" s="3" customFormat="1">
      <c r="A14" s="24" t="str">
        <f t="shared" ref="A14" si="71">A12</f>
        <v>Thu</v>
      </c>
      <c r="B14" s="204">
        <f t="shared" ref="B14" si="72">C12</f>
        <v>45764</v>
      </c>
      <c r="C14" s="318"/>
      <c r="D14" s="305"/>
      <c r="E14" s="201">
        <f t="shared" ca="1" si="0"/>
        <v>1</v>
      </c>
      <c r="F14" s="140" t="s">
        <v>56</v>
      </c>
      <c r="G14" s="20" t="str">
        <f t="shared" ref="G14" si="73">IF(D12="Mon", "", IF(D12="Tue", "Non-service", IF(D12="Wed", "", IF(D12="Thu", "", IF(D12="Fri", "Non-service", "")))))</f>
        <v/>
      </c>
      <c r="H14" s="35" t="s">
        <v>58</v>
      </c>
      <c r="I14" s="44" t="s">
        <v>58</v>
      </c>
      <c r="J14" s="44" t="s">
        <v>58</v>
      </c>
      <c r="K14" s="44" t="str">
        <f t="shared" ref="K14" si="74">IF(D12="Mon", "", IF(D12="Tue", "Non-service", IF(D12="Wed", "", IF(D12="Thu", "Non-service", IF(D12="Fri", "", IF(D12="Sat", "", IF(D12="Sun", "", "")))))))</f>
        <v>Non-service</v>
      </c>
      <c r="L14" s="44"/>
      <c r="M14" s="44" t="str">
        <f t="shared" ref="M14" si="75">IF(D12="Mon", "", IF(D12="Tue", "Non-service", IF(D12="Wed", "", IF(D12="Thu", "Non-service", IF(D12="Fri", "", IF(D12="Sat", "", IF(D12="Sun", "", "")))))))</f>
        <v>Non-service</v>
      </c>
      <c r="N14" s="44"/>
      <c r="O14" s="44" t="str">
        <f t="shared" ref="O14" si="76">IF(D12="Mon", "", IF(D12="Tue", "Non-service", IF(D12="Wed", "", IF(D12="Thu", "", IF(D12="Fri", "Non-service", "")))))</f>
        <v/>
      </c>
      <c r="P14" s="44" t="s">
        <v>51</v>
      </c>
      <c r="Q14" s="44" t="s">
        <v>51</v>
      </c>
      <c r="R14" s="44" t="s">
        <v>51</v>
      </c>
      <c r="S14" s="44" t="s">
        <v>51</v>
      </c>
      <c r="T14" s="44" t="s">
        <v>51</v>
      </c>
      <c r="U14" s="44" t="str">
        <f t="shared" ref="U14" si="77">IF(D12="Mon", "", IF(D12="Tue", "", IF(D12="Wed", "", IF(D12="Thu", "Non-service", IF(D12="Fri", "Non-service", IF(D12="Sat", "", IF(D12="Sun", "", "")))))))</f>
        <v>Non-service</v>
      </c>
      <c r="V14" s="44"/>
      <c r="W14" s="37" t="str">
        <f t="shared" ref="W14" si="78">IF(D12="Mon", "Non-service", IF(D12="Tue", "Non-service", IF(D12="Wed", "Non-service", IF(D12="Thu", "Non-service", IF(D12="Fri", "Non-service", "")))))</f>
        <v>Non-service</v>
      </c>
      <c r="X14" s="45"/>
      <c r="Y14" s="17" t="str">
        <f>IF(D12="Mon", "Non-service", IF(D12="Tue", "Non-service", IF(D12="Wed", "Non-service", IF(D12="Thu", "Non-service", IF(D12="Fri", "Non-service", "")))))</f>
        <v>Non-service</v>
      </c>
      <c r="Z14" s="35"/>
      <c r="AA14" s="17" t="str">
        <f>IF(D12="Mon", "Non-service", IF(D12="Tue", "Non-service", IF(D12="Wed", "Non-service", IF(D12="Thu", "Non-service", IF(D12="Fri", "Non-service", "")))))</f>
        <v>Non-service</v>
      </c>
      <c r="AB14" s="33"/>
      <c r="AC14" s="17" t="str">
        <f t="shared" si="1"/>
        <v/>
      </c>
      <c r="AD14" s="32"/>
      <c r="AE14" s="148" t="s">
        <v>69</v>
      </c>
      <c r="AF14" s="61" t="str">
        <f>IF(D3="Mon", "", IF(D3="Tue", "Non-service", IF(D3="Wed", "", IF(D3="Thu", "Non-service", IF(D3="Fri", "Non-service", "")))))</f>
        <v/>
      </c>
      <c r="AG14"/>
      <c r="AH14"/>
    </row>
    <row r="15" spans="1:34" s="4" customFormat="1">
      <c r="A15" s="24" t="str">
        <f t="shared" ref="A15" si="79">TEXT(C15, "ddd")</f>
        <v>Fri</v>
      </c>
      <c r="B15" s="204">
        <f t="shared" ref="B15" si="80">C15</f>
        <v>45765</v>
      </c>
      <c r="C15" s="319">
        <f t="shared" ref="C15" si="81">WORKDAY(C12, 1)</f>
        <v>45765</v>
      </c>
      <c r="D15" s="306" t="str">
        <f t="shared" ref="D15" si="82">IF(WEEKDAY(C12, 2) &lt; 5, TEXT(C12 + 1, "ddd"), TEXT(C12 + 3, "ddd"))</f>
        <v>Fri</v>
      </c>
      <c r="E15" s="201">
        <f t="shared" ca="1" si="0"/>
        <v>1</v>
      </c>
      <c r="F15" s="141" t="s">
        <v>50</v>
      </c>
      <c r="G15" s="16" t="str">
        <f t="shared" ref="G15" si="83">IF(D15="Mon", "", IF(D15="Tue", "Non-service", IF(D15="Wed", "", IF(D15="Thu", "", IF(D15="Fri", "Non-service", "")))))</f>
        <v>Non-service</v>
      </c>
      <c r="H15" s="28"/>
      <c r="I15" s="38" t="str">
        <f t="shared" ref="I15" si="84">IF(D15="Mon", "", IF(D15="Tue", "", IF(D15="Wed", "", IF(D15="Thu", "", IF(D15="Fri", "", IF(D15="Sat", "", IF(D15="Sun", "", "")))))))</f>
        <v/>
      </c>
      <c r="J15" s="38" t="s">
        <v>62</v>
      </c>
      <c r="K15" s="38" t="str">
        <f t="shared" ref="K15" si="85">IF(D15="Mon", "", IF(D15="Tue", "Non-service", IF(D15="Wed", "", IF(D15="Thu", "Non-service", IF(D15="Fri", "", IF(D15="Sat", "", IF(D15="Sun", "", "")))))))</f>
        <v/>
      </c>
      <c r="L15" s="38" t="s">
        <v>51</v>
      </c>
      <c r="M15" s="38" t="str">
        <f t="shared" ref="M15" si="86">IF(D15="Mon", "", IF(D15="Tue", "Non-service", IF(D15="Wed", "", IF(D15="Thu", "Non-service", IF(D15="Fri", "", IF(D15="Sat", "", IF(D15="Sun", "", "")))))))</f>
        <v/>
      </c>
      <c r="N15" s="38" t="s">
        <v>65</v>
      </c>
      <c r="O15" s="38" t="str">
        <f t="shared" ref="O15" si="87">IF(D15="Mon", "", IF(D15="Tue", "Non-service", IF(D15="Wed", "", IF(D15="Thu", "", IF(D15="Fri", "Non-service", "")))))</f>
        <v>Non-service</v>
      </c>
      <c r="P15" s="38"/>
      <c r="Q15" s="38" t="str">
        <f t="shared" ref="Q15" si="88">IF(D15="Mon", "", IF(D15="Tue", "Non-service", IF(D15="Wed", "", IF(D15="Thu", "", IF(D15="Fri", "Non-service", "")))))</f>
        <v>Non-service</v>
      </c>
      <c r="R15" s="38"/>
      <c r="S15" s="38" t="str">
        <f t="shared" ref="S15" si="89">IF(D15="Mon", "Non-service", IF(D15="Tue", "", IF(D15="Wed", "", IF(D15="Thu", "", IF(D15="Fri", "Non-service", IF(D15="Sat", "", IF(D15="Sun", "", "")))))))</f>
        <v>Non-service</v>
      </c>
      <c r="T15" s="38"/>
      <c r="U15" s="38" t="str">
        <f t="shared" ref="U15" si="90">IF(D15="Mon", "", IF(D15="Tue", "", IF(D15="Wed", "", IF(D15="Thu", "Non-service", IF(D15="Fri", "Non-service", IF(D15="Sat", "", IF(D15="Sun", "", "")))))))</f>
        <v>Non-service</v>
      </c>
      <c r="V15" s="38"/>
      <c r="W15" s="38" t="str">
        <f t="shared" ref="W15:W46" si="91">IF(D15="Mon", "Non-service", IF(D15="Tue", "Non-service", IF(D15="Wed", "Non-service", IF(D15="Thu", "Non-service", IF(D15="Fri", "Non-service", "")))))</f>
        <v>Non-service</v>
      </c>
      <c r="X15" s="46"/>
      <c r="Y15" s="17" t="str">
        <f>IF(D15="Mon", "Non-service", IF(D15="Tue", "Non-service", IF(D15="Wed", "Non-service", IF(D15="Thu", "Non-service", IF(D15="Fri", "Non-service", "")))))</f>
        <v>Non-service</v>
      </c>
      <c r="Z15" s="28"/>
      <c r="AA15" s="17" t="s">
        <v>52</v>
      </c>
      <c r="AB15" s="29"/>
      <c r="AC15" s="17" t="str">
        <f t="shared" si="1"/>
        <v/>
      </c>
      <c r="AD15" s="17"/>
      <c r="AE15" s="149" t="s">
        <v>70</v>
      </c>
      <c r="AF15" s="62" t="str">
        <f>IF(D3="Mon", "", IF(D3="Tue", "Non-service", IF(D3="Wed", "Non-service", IF(D3="Thu", "", IF(D3="Fri", "", "")))))</f>
        <v/>
      </c>
      <c r="AG15" s="87"/>
      <c r="AH15" s="87"/>
    </row>
    <row r="16" spans="1:34" s="4" customFormat="1">
      <c r="A16" s="24" t="str">
        <f t="shared" ref="A16" si="92">A15</f>
        <v>Fri</v>
      </c>
      <c r="B16" s="204">
        <f t="shared" ref="B16" si="93">C15</f>
        <v>45765</v>
      </c>
      <c r="C16" s="317"/>
      <c r="D16" s="307"/>
      <c r="E16" s="201">
        <f t="shared" ca="1" si="0"/>
        <v>1</v>
      </c>
      <c r="F16" s="142" t="s">
        <v>54</v>
      </c>
      <c r="G16" s="2" t="str">
        <f t="shared" ref="G16" si="94">IF(D15="Mon", "", IF(D15="Tue", "Non-service", IF(D15="Wed", "", IF(D15="Thu", "", IF(D15="Fri", "Non-service", "")))))</f>
        <v>Non-service</v>
      </c>
      <c r="H16" s="29"/>
      <c r="I16" s="37" t="str">
        <f t="shared" ref="I16" si="95">IF(D15="Mon", "", IF(D15="Tue", "", IF(D15="Wed", "", IF(D15="Thu", "", IF(D15="Fri", "", IF(D15="Sat", "", IF(D15="Sun", "", "")))))))</f>
        <v/>
      </c>
      <c r="J16" s="37" t="s">
        <v>51</v>
      </c>
      <c r="K16" s="37" t="s">
        <v>51</v>
      </c>
      <c r="L16" s="37" t="s">
        <v>51</v>
      </c>
      <c r="M16" s="37" t="s">
        <v>51</v>
      </c>
      <c r="N16" s="37" t="s">
        <v>51</v>
      </c>
      <c r="O16" s="37" t="str">
        <f t="shared" ref="O16" si="96">IF(D15="Mon", "", IF(D15="Tue", "Non-service", IF(D15="Wed", "", IF(D15="Thu", "", IF(D15="Fri", "Non-service", "")))))</f>
        <v>Non-service</v>
      </c>
      <c r="P16" s="37"/>
      <c r="Q16" s="37" t="str">
        <f t="shared" ref="Q16" si="97">IF(D15="Mon", "", IF(D15="Tue", "Non-service", IF(D15="Wed", "", IF(D15="Thu", "", IF(D15="Fri", "Non-service", "")))))</f>
        <v>Non-service</v>
      </c>
      <c r="R16" s="37"/>
      <c r="S16" s="37" t="str">
        <f t="shared" ref="S16" si="98">IF(D15="Mon", "Non-service", IF(D15="Tue", "", IF(D15="Wed", "", IF(D15="Thu", "", IF(D15="Fri", "Non-service", IF(D15="Sat", "", IF(D15="Sun", "", "")))))))</f>
        <v>Non-service</v>
      </c>
      <c r="T16" s="37"/>
      <c r="U16" s="37" t="str">
        <f t="shared" ref="U16" si="99">IF(D15="Mon", "", IF(D15="Tue", "", IF(D15="Wed", "", IF(D15="Thu", "Non-service", IF(D15="Fri", "Non-service", IF(D15="Sat", "", IF(D15="Sun", "", "")))))))</f>
        <v>Non-service</v>
      </c>
      <c r="V16" s="37"/>
      <c r="W16" s="37" t="str">
        <f t="shared" ref="W16:W47" si="100">IF(D15="Mon", "Non-service", IF(D15="Tue", "Non-service", IF(D15="Wed", "Non-service", IF(D15="Thu", "Non-service", IF(D15="Fri", "Non-service", "")))))</f>
        <v>Non-service</v>
      </c>
      <c r="X16" s="39"/>
      <c r="Y16" s="17" t="str">
        <f>IF(D15="Mon", "Non-service", IF(D15="Tue", "Non-service", IF(D15="Wed", "Non-service", IF(D15="Thu", "Non-service", IF(D15="Fri", "Non-service", "")))))</f>
        <v>Non-service</v>
      </c>
      <c r="Z16" s="29"/>
      <c r="AA16" s="17" t="str">
        <f>IF(D15="Mon", "Non-service", IF(D15="Tue", "Non-service", IF(D15="Wed", "Non-service", IF(D15="Thu", "Non-service", IF(D15="Fri", "Non-service", "")))))</f>
        <v>Non-service</v>
      </c>
      <c r="AB16" s="29"/>
      <c r="AC16" s="17" t="str">
        <f t="shared" si="1"/>
        <v/>
      </c>
      <c r="AD16" s="17"/>
      <c r="AE16" s="149" t="s">
        <v>71</v>
      </c>
      <c r="AF16" s="62" t="str">
        <f>IF(D3="Mon", "", IF(D3="Tue", "Non-service", IF(D3="Wed", "Non-service", IF(D3="Thu", "", IF(D3="Fri", "Non-service", "")))))</f>
        <v/>
      </c>
      <c r="AG16" s="87"/>
      <c r="AH16" s="87"/>
    </row>
    <row r="17" spans="1:34" s="4" customFormat="1">
      <c r="A17" s="24" t="str">
        <f t="shared" ref="A17" si="101">A15</f>
        <v>Fri</v>
      </c>
      <c r="B17" s="204">
        <f t="shared" ref="B17" si="102">C15</f>
        <v>45765</v>
      </c>
      <c r="C17" s="318"/>
      <c r="D17" s="308"/>
      <c r="E17" s="201">
        <f t="shared" ca="1" si="0"/>
        <v>1</v>
      </c>
      <c r="F17" s="142" t="s">
        <v>56</v>
      </c>
      <c r="G17" s="2" t="str">
        <f t="shared" ref="G17" si="103">IF(D15="Mon", "", IF(D15="Tue", "Non-service", IF(D15="Wed", "", IF(D15="Thu", "", IF(D15="Fri", "Non-service", "")))))</f>
        <v>Non-service</v>
      </c>
      <c r="H17" s="29"/>
      <c r="I17" s="37" t="str">
        <f t="shared" ref="I17" si="104">IF(D15="Mon", "", IF(D15="Tue", "", IF(D15="Wed", "", IF(D15="Thu", "", IF(D15="Fri", "", IF(D15="Sat", "", IF(D15="Sun", "", "")))))))</f>
        <v/>
      </c>
      <c r="J17" s="37" t="s">
        <v>51</v>
      </c>
      <c r="K17" s="37" t="str">
        <f t="shared" ref="K17" si="105">IF(D15="Mon", "", IF(D15="Tue", "Non-service", IF(D15="Wed", "", IF(D15="Thu", "Non-service", IF(D15="Fri", "", IF(D15="Sat", "", IF(D15="Sun", "", "")))))))</f>
        <v/>
      </c>
      <c r="L17" s="37" t="s">
        <v>51</v>
      </c>
      <c r="M17" s="37" t="str">
        <f t="shared" ref="M17" si="106">IF(D15="Mon", "", IF(D15="Tue", "Non-service", IF(D15="Wed", "", IF(D15="Thu", "Non-service", IF(D15="Fri", "", IF(D15="Sat", "", IF(D15="Sun", "", "")))))))</f>
        <v/>
      </c>
      <c r="N17" s="37" t="s">
        <v>51</v>
      </c>
      <c r="O17" s="37" t="str">
        <f t="shared" ref="O17" si="107">IF(D15="Mon", "", IF(D15="Tue", "Non-service", IF(D15="Wed", "", IF(D15="Thu", "", IF(D15="Fri", "Non-service", "")))))</f>
        <v>Non-service</v>
      </c>
      <c r="P17" s="37"/>
      <c r="Q17" s="37" t="str">
        <f t="shared" ref="Q17" si="108">IF(D15="Mon", "", IF(D15="Tue", "Non-service", IF(D15="Wed", "", IF(D15="Thu", "", IF(D15="Fri", "Non-service", "")))))</f>
        <v>Non-service</v>
      </c>
      <c r="R17" s="37"/>
      <c r="S17" s="37" t="str">
        <f t="shared" ref="S17" si="109">IF(D15="Mon", "Non-service", IF(D15="Tue", "", IF(D15="Wed", "", IF(D15="Thu", "", IF(D15="Fri", "Non-service", IF(D15="Sat", "", IF(D15="Sun", "", "")))))))</f>
        <v>Non-service</v>
      </c>
      <c r="T17" s="37"/>
      <c r="U17" s="37" t="str">
        <f t="shared" ref="U17" si="110">IF(D15="Mon", "", IF(D15="Tue", "", IF(D15="Wed", "", IF(D15="Thu", "Non-service", IF(D15="Fri", "Non-service", IF(D15="Sat", "", IF(D15="Sun", "", "")))))))</f>
        <v>Non-service</v>
      </c>
      <c r="V17" s="37"/>
      <c r="W17" s="37" t="str">
        <f t="shared" ref="W17" si="111">IF(D15="Mon", "Non-service", IF(D15="Tue", "Non-service", IF(D15="Wed", "Non-service", IF(D15="Thu", "Non-service", IF(D15="Fri", "Non-service", "")))))</f>
        <v>Non-service</v>
      </c>
      <c r="X17" s="39"/>
      <c r="Y17" s="17" t="str">
        <f>IF(D15="Mon", "Non-service", IF(D15="Tue", "Non-service", IF(D15="Wed", "Non-service", IF(D15="Thu", "Non-service", IF(D15="Fri", "Non-service", "")))))</f>
        <v>Non-service</v>
      </c>
      <c r="Z17" s="29"/>
      <c r="AA17" s="17" t="str">
        <f>IF(D15="Mon", "Non-service", IF(D15="Tue", "Non-service", IF(D15="Wed", "Non-service", IF(D15="Thu", "Non-service", IF(D15="Fri", "Non-service", "")))))</f>
        <v>Non-service</v>
      </c>
      <c r="AB17" s="29"/>
      <c r="AC17" s="17" t="str">
        <f t="shared" si="1"/>
        <v/>
      </c>
      <c r="AD17" s="17"/>
      <c r="AE17" s="149" t="s">
        <v>72</v>
      </c>
      <c r="AF17" s="62" t="str">
        <f>IF(D3="Mon", "", IF(D3="Tue", "Non-service", IF(D3="Wed", "Non-service", IF(D3="Thu", "Non-service", IF(D3="Fri", "", "")))))</f>
        <v/>
      </c>
      <c r="AG17" s="87"/>
      <c r="AH17" s="87"/>
    </row>
    <row r="18" spans="1:34">
      <c r="A18" s="24" t="str">
        <f t="shared" ref="A18" si="112">TEXT(C18, "ddd")</f>
        <v>Mon</v>
      </c>
      <c r="B18" s="204">
        <f t="shared" ref="B18" si="113">C18</f>
        <v>45768</v>
      </c>
      <c r="C18" s="319">
        <f t="shared" ref="C18" si="114">WORKDAY(C15, 1)</f>
        <v>45768</v>
      </c>
      <c r="D18" s="303" t="str">
        <f t="shared" ref="D18" si="115">IF(WEEKDAY(C15, 2) &lt; 5, TEXT(C15 + 1, "ddd"), TEXT(C15 + 3, "ddd"))</f>
        <v>Mon</v>
      </c>
      <c r="E18" s="201">
        <f t="shared" ca="1" si="0"/>
        <v>1</v>
      </c>
      <c r="F18" s="138" t="s">
        <v>50</v>
      </c>
      <c r="G18" s="19" t="str">
        <f>IF(D18="Mon", "", IF(D18="Tue", "Non-service", IF(D18="Wed", "", IF(D18="Thu", "", IF(D18="Fri", "Non-service", "")))))</f>
        <v/>
      </c>
      <c r="H18" s="31" t="s">
        <v>51</v>
      </c>
      <c r="I18" s="40" t="str">
        <f>IF(D18="Mon", "", IF(D18="Tue", "", IF(D18="Wed", "", IF(D18="Thu", "", IF(D18="Fri", "", IF(D18="Sat", "", IF(D18="Sun", "", "")))))))</f>
        <v/>
      </c>
      <c r="J18" s="40" t="s">
        <v>51</v>
      </c>
      <c r="K18" s="40" t="str">
        <f>IF(D18="Mon", "", IF(D18="Tue", "Non-service", IF(D18="Wed", "", IF(D18="Thu", "Non-service", IF(D18="Fri", "", IF(D18="Sat", "", IF(D18="Sun", "", "")))))))</f>
        <v/>
      </c>
      <c r="L18" s="40" t="s">
        <v>51</v>
      </c>
      <c r="M18" s="40" t="str">
        <f>IF(D18="Mon", "", IF(D18="Tue", "Non-service", IF(D18="Wed", "", IF(D18="Thu", "Non-service", IF(D18="Fri", "", IF(D18="Sat", "", IF(D18="Sun", "", "")))))))</f>
        <v/>
      </c>
      <c r="N18" s="40" t="s">
        <v>51</v>
      </c>
      <c r="O18" s="40" t="str">
        <f>IF(D18="Mon", "", IF(D18="Tue", "Non-service", IF(D18="Wed", "", IF(D18="Thu", "", IF(D18="Fri", "Non-service", "")))))</f>
        <v/>
      </c>
      <c r="P18" s="40" t="s">
        <v>51</v>
      </c>
      <c r="Q18" s="40" t="str">
        <f>IF(D18="Mon", "", IF(D18="Tue", "Non-service", IF(D18="Wed", "", IF(D18="Thu", "", IF(D18="Fri", "Non-service", "")))))</f>
        <v/>
      </c>
      <c r="R18" s="40" t="s">
        <v>58</v>
      </c>
      <c r="S18" s="40" t="str">
        <f>IF(D18="Mon", "Non-service", IF(D18="Tue", "", IF(D18="Wed", "", IF(D18="Thu", "", IF(D18="Fri", "Non-service", IF(D18="Sat", "", IF(D18="Sun", "", "")))))))</f>
        <v>Non-service</v>
      </c>
      <c r="T18" s="40"/>
      <c r="U18" s="40" t="str">
        <f>IF(D18="Mon", "", IF(D18="Tue", "", IF(D18="Wed", "", IF(D18="Thu", "Non-service", IF(D18="Fri", "Non-service", IF(D18="Sat", "", IF(D18="Sun", "", "")))))))</f>
        <v/>
      </c>
      <c r="V18" s="40" t="s">
        <v>51</v>
      </c>
      <c r="W18" s="38" t="str">
        <f t="shared" ref="W18:W49" si="116">IF(D18="Mon", "Non-service", IF(D18="Tue", "Non-service", IF(D18="Wed", "Non-service", IF(D18="Thu", "Non-service", IF(D18="Fri", "Non-service", "")))))</f>
        <v>Non-service</v>
      </c>
      <c r="X18" s="41"/>
      <c r="Y18" s="17" t="str">
        <f>IF(D18="Mon", "Non-service", IF(D18="Tue", "Non-service", IF(D18="Wed", "Non-service", IF(D18="Thu", "Non-service", IF(D18="Fri", "Non-service", "")))))</f>
        <v>Non-service</v>
      </c>
      <c r="Z18" s="31"/>
      <c r="AA18" s="17" t="s">
        <v>52</v>
      </c>
      <c r="AB18" s="33"/>
      <c r="AC18" s="17" t="str">
        <f t="shared" si="1"/>
        <v/>
      </c>
      <c r="AD18" s="32"/>
      <c r="AE18" s="148" t="s">
        <v>73</v>
      </c>
      <c r="AF18" s="61" t="str">
        <f>IF(D3="Mon", "Non-service", IF(D3="Tue", "", IF(D3="Wed", "", IF(D3="Thu", "", IF(D3="Fri", "", "")))))</f>
        <v>Non-service</v>
      </c>
    </row>
    <row r="19" spans="1:34">
      <c r="A19" s="24" t="str">
        <f t="shared" ref="A19" si="117">A18</f>
        <v>Mon</v>
      </c>
      <c r="B19" s="204">
        <f t="shared" ref="B19" si="118">C18</f>
        <v>45768</v>
      </c>
      <c r="C19" s="317"/>
      <c r="D19" s="304"/>
      <c r="E19" s="201">
        <f t="shared" ca="1" si="0"/>
        <v>1</v>
      </c>
      <c r="F19" s="139" t="s">
        <v>54</v>
      </c>
      <c r="G19" s="3" t="str">
        <f>IF(D18="Mon", "", IF(D18="Tue", "Non-service", IF(D18="Wed", "", IF(D18="Thu", "", IF(D18="Fri", "Non-service", "")))))</f>
        <v/>
      </c>
      <c r="H19" s="33" t="s">
        <v>51</v>
      </c>
      <c r="I19" s="42" t="str">
        <f>IF(D18="Mon", "", IF(D18="Tue", "", IF(D18="Wed", "", IF(D18="Thu", "", IF(D18="Fri", "", IF(D18="Sat", "", IF(D18="Sun", "", "")))))))</f>
        <v/>
      </c>
      <c r="J19" s="42" t="s">
        <v>51</v>
      </c>
      <c r="K19" s="42" t="str">
        <f>IF(D18="Mon", "", IF(D18="Tue", "Non-service", IF(D18="Wed", "", IF(D18="Thu", "Non-service", IF(D18="Fri", "", IF(D18="Sat", "", IF(D18="Sun", "", "")))))))</f>
        <v/>
      </c>
      <c r="L19" s="42" t="s">
        <v>51</v>
      </c>
      <c r="M19" s="42" t="str">
        <f>IF(D18="Mon", "", IF(D18="Tue", "Non-service", IF(D18="Wed", "", IF(D18="Thu", "Non-service", IF(D18="Fri", "", IF(D18="Sat", "", IF(D18="Sun", "", "")))))))</f>
        <v/>
      </c>
      <c r="N19" s="42" t="s">
        <v>51</v>
      </c>
      <c r="O19" s="42" t="str">
        <f>IF(D18="Mon", "", IF(D18="Tue", "Non-service", IF(D18="Wed", "", IF(D18="Thu", "", IF(D18="Fri", "Non-service", "")))))</f>
        <v/>
      </c>
      <c r="P19" s="42" t="s">
        <v>51</v>
      </c>
      <c r="Q19" s="42" t="str">
        <f>IF(D18="Mon", "", IF(D18="Tue", "Non-service", IF(D18="Wed", "", IF(D18="Thu", "", IF(D18="Fri", "Non-service", "")))))</f>
        <v/>
      </c>
      <c r="R19" s="42" t="s">
        <v>62</v>
      </c>
      <c r="S19" s="42" t="str">
        <f>IF(D18="Mon", "Non-service", IF(D18="Tue", "", IF(D18="Wed", "", IF(D18="Thu", "", IF(D18="Fri", "Non-service", IF(D18="Sat", "", IF(D18="Sun", "", "")))))))</f>
        <v>Non-service</v>
      </c>
      <c r="T19" s="42"/>
      <c r="U19" s="42" t="str">
        <f>IF(D18="Mon", "", IF(D18="Tue", "", IF(D18="Wed", "", IF(D18="Thu", "Non-service", IF(D18="Fri", "Non-service", IF(D18="Sat", "", IF(D18="Sun", "", "")))))))</f>
        <v/>
      </c>
      <c r="V19" s="42" t="s">
        <v>51</v>
      </c>
      <c r="W19" s="37" t="str">
        <f t="shared" ref="W19:W50" si="119">IF(D18="Mon", "Non-service", IF(D18="Tue", "Non-service", IF(D18="Wed", "Non-service", IF(D18="Thu", "Non-service", IF(D18="Fri", "Non-service", "")))))</f>
        <v>Non-service</v>
      </c>
      <c r="X19" s="43"/>
      <c r="Y19" s="17" t="str">
        <f>IF(D18="Mon", "Non-service", IF(D18="Tue", "Non-service", IF(D18="Wed", "Non-service", IF(D18="Thu", "Non-service", IF(D18="Fri", "Non-service", "")))))</f>
        <v>Non-service</v>
      </c>
      <c r="Z19" s="33"/>
      <c r="AA19" s="17" t="str">
        <f>IF(D18="Mon", "Non-service", IF(D18="Tue", "Non-service", IF(D18="Wed", "Non-service", IF(D18="Thu", "Non-service", IF(D18="Fri", "Non-service", "")))))</f>
        <v>Non-service</v>
      </c>
      <c r="AB19" s="33"/>
      <c r="AC19" s="17" t="str">
        <f t="shared" si="1"/>
        <v/>
      </c>
      <c r="AD19" s="32"/>
      <c r="AE19" s="148" t="s">
        <v>74</v>
      </c>
      <c r="AF19" s="61" t="str">
        <f>IF(D3="Mon", "Non-service", IF(D3="Tue", "", IF(D3="Wed", "", IF(D3="Thu", "", IF(D3="Fri", "Non-service", "")))))</f>
        <v>Non-service</v>
      </c>
    </row>
    <row r="20" spans="1:34">
      <c r="A20" s="24" t="str">
        <f t="shared" ref="A20" si="120">A18</f>
        <v>Mon</v>
      </c>
      <c r="B20" s="204">
        <f t="shared" ref="B20" si="121">C18</f>
        <v>45768</v>
      </c>
      <c r="C20" s="318"/>
      <c r="D20" s="305"/>
      <c r="E20" s="201">
        <f t="shared" ca="1" si="0"/>
        <v>1</v>
      </c>
      <c r="F20" s="140" t="s">
        <v>56</v>
      </c>
      <c r="G20" s="20" t="str">
        <f>IF(D18="Mon", "", IF(D18="Tue", "Non-service", IF(D18="Wed", "", IF(D18="Thu", "", IF(D18="Fri", "Non-service", "")))))</f>
        <v/>
      </c>
      <c r="H20" s="35" t="s">
        <v>51</v>
      </c>
      <c r="I20" s="44" t="s">
        <v>51</v>
      </c>
      <c r="J20" s="44" t="s">
        <v>51</v>
      </c>
      <c r="K20" s="44" t="s">
        <v>51</v>
      </c>
      <c r="L20" s="44" t="s">
        <v>51</v>
      </c>
      <c r="M20" s="44" t="s">
        <v>51</v>
      </c>
      <c r="N20" s="44" t="s">
        <v>51</v>
      </c>
      <c r="O20" s="44" t="s">
        <v>51</v>
      </c>
      <c r="P20" s="44" t="s">
        <v>51</v>
      </c>
      <c r="Q20" s="44" t="s">
        <v>51</v>
      </c>
      <c r="R20" s="44" t="s">
        <v>51</v>
      </c>
      <c r="S20" s="44" t="str">
        <f>IF(D18="Mon", "Non-service", IF(D18="Tue", "", IF(D18="Wed", "", IF(D18="Thu", "", IF(D18="Fri", "Non-service", IF(D18="Sat", "", IF(D18="Sun", "", "")))))))</f>
        <v>Non-service</v>
      </c>
      <c r="T20" s="44"/>
      <c r="U20" s="44" t="str">
        <f>IF(D18="Mon", "", IF(D18="Tue", "", IF(D18="Wed", "", IF(D18="Thu", "Non-service", IF(D18="Fri", "Non-service", IF(D18="Sat", "", IF(D18="Sun", "", "")))))))</f>
        <v/>
      </c>
      <c r="V20" s="44" t="s">
        <v>51</v>
      </c>
      <c r="W20" s="37" t="str">
        <f t="shared" ref="W20" si="122">IF(D18="Mon", "Non-service", IF(D18="Tue", "Non-service", IF(D18="Wed", "Non-service", IF(D18="Thu", "Non-service", IF(D18="Fri", "Non-service", "")))))</f>
        <v>Non-service</v>
      </c>
      <c r="X20" s="45"/>
      <c r="Y20" s="17" t="str">
        <f>IF(D18="Mon", "Non-service", IF(D18="Tue", "Non-service", IF(D18="Wed", "Non-service", IF(D18="Thu", "Non-service", IF(D18="Fri", "Non-service", "")))))</f>
        <v>Non-service</v>
      </c>
      <c r="Z20" s="35"/>
      <c r="AA20" s="17" t="str">
        <f>IF(D18="Mon", "Non-service", IF(D18="Tue", "Non-service", IF(D18="Wed", "Non-service", IF(D18="Thu", "Non-service", IF(D18="Fri", "Non-service", "")))))</f>
        <v>Non-service</v>
      </c>
      <c r="AB20" s="33"/>
      <c r="AC20" s="17" t="str">
        <f t="shared" si="1"/>
        <v/>
      </c>
      <c r="AD20" s="32"/>
      <c r="AE20" s="148" t="s">
        <v>75</v>
      </c>
      <c r="AF20" s="61" t="str">
        <f>IF(D3="Mon", "Non-service", IF(D3="Tue", "", IF(D3="Wed", "", IF(D3="Thu", "Non-service", IF(D3="Fri", "", "")))))</f>
        <v>Non-service</v>
      </c>
    </row>
    <row r="21" spans="1:34">
      <c r="A21" s="24" t="str">
        <f t="shared" ref="A21:A81" si="123">TEXT(C21, "ddd")</f>
        <v>Tue</v>
      </c>
      <c r="B21" s="204">
        <f t="shared" ref="B21" si="124">C21</f>
        <v>45769</v>
      </c>
      <c r="C21" s="319">
        <f t="shared" ref="C21" si="125">WORKDAY(C18, 1)</f>
        <v>45769</v>
      </c>
      <c r="D21" s="307" t="str">
        <f t="shared" ref="D21" si="126">IF(WEEKDAY(C18, 2) &lt; 5, TEXT(C18 + 1, "ddd"), TEXT(C18 + 3, "ddd"))</f>
        <v>Tue</v>
      </c>
      <c r="E21" s="201">
        <f t="shared" ca="1" si="0"/>
        <v>1</v>
      </c>
      <c r="F21" s="141" t="s">
        <v>50</v>
      </c>
      <c r="G21" s="16" t="str">
        <f t="shared" ref="G21" si="127">IF(D21="Mon", "", IF(D21="Tue", "Non-service", IF(D21="Wed", "", IF(D21="Thu", "", IF(D21="Fri", "Non-service", "")))))</f>
        <v>Non-service</v>
      </c>
      <c r="H21" s="28"/>
      <c r="I21" s="38" t="str">
        <f t="shared" ref="I21" si="128">IF(D21="Mon", "", IF(D21="Tue", "", IF(D21="Wed", "", IF(D21="Thu", "", IF(D21="Fri", "", IF(D21="Sat", "", IF(D21="Sun", "", "")))))))</f>
        <v/>
      </c>
      <c r="J21" s="38" t="s">
        <v>58</v>
      </c>
      <c r="K21" s="38" t="str">
        <f t="shared" ref="K21" si="129">IF(D21="Mon", "", IF(D21="Tue", "Non-service", IF(D21="Wed", "", IF(D21="Thu", "Non-service", IF(D21="Fri", "", IF(D21="Sat", "", IF(D21="Sun", "", "")))))))</f>
        <v>Non-service</v>
      </c>
      <c r="L21" s="38"/>
      <c r="M21" s="38" t="str">
        <f t="shared" ref="M21" si="130">IF(D21="Mon", "", IF(D21="Tue", "Non-service", IF(D21="Wed", "", IF(D21="Thu", "Non-service", IF(D21="Fri", "", IF(D21="Sat", "", IF(D21="Sun", "", "")))))))</f>
        <v>Non-service</v>
      </c>
      <c r="N21" s="38"/>
      <c r="O21" s="38" t="str">
        <f t="shared" ref="O21" si="131">IF(D21="Mon", "", IF(D21="Tue", "Non-service", IF(D21="Wed", "", IF(D21="Thu", "", IF(D21="Fri", "Non-service", "")))))</f>
        <v>Non-service</v>
      </c>
      <c r="P21" s="38"/>
      <c r="Q21" s="38" t="str">
        <f t="shared" ref="Q21" si="132">IF(D21="Mon", "", IF(D21="Tue", "Non-service", IF(D21="Wed", "", IF(D21="Thu", "", IF(D21="Fri", "Non-service", "")))))</f>
        <v>Non-service</v>
      </c>
      <c r="R21" s="38"/>
      <c r="S21" s="38" t="str">
        <f t="shared" ref="S21" si="133">IF(D21="Mon", "Non-service", IF(D21="Tue", "", IF(D21="Wed", "", IF(D21="Thu", "", IF(D21="Fri", "Non-service", IF(D21="Sat", "", IF(D21="Sun", "", "")))))))</f>
        <v/>
      </c>
      <c r="T21" s="38" t="s">
        <v>58</v>
      </c>
      <c r="U21" s="38" t="str">
        <f t="shared" ref="U21" si="134">IF(D21="Mon", "", IF(D21="Tue", "", IF(D21="Wed", "", IF(D21="Thu", "Non-service", IF(D21="Fri", "Non-service", IF(D21="Sat", "", IF(D21="Sun", "", "")))))))</f>
        <v/>
      </c>
      <c r="V21" s="38" t="s">
        <v>51</v>
      </c>
      <c r="W21" s="38" t="str">
        <f t="shared" ref="W21:W52" si="135">IF(D21="Mon", "Non-service", IF(D21="Tue", "Non-service", IF(D21="Wed", "Non-service", IF(D21="Thu", "Non-service", IF(D21="Fri", "Non-service", "")))))</f>
        <v>Non-service</v>
      </c>
      <c r="X21" s="46"/>
      <c r="Y21" s="17" t="str">
        <f>IF(D21="Mon", "Non-service", IF(D21="Tue", "Non-service", IF(D21="Wed", "Non-service", IF(D21="Thu", "Non-service", IF(D21="Fri", "Non-service", "")))))</f>
        <v>Non-service</v>
      </c>
      <c r="Z21" s="28"/>
      <c r="AA21" s="17" t="s">
        <v>52</v>
      </c>
      <c r="AB21" s="29"/>
      <c r="AC21" s="17" t="str">
        <f t="shared" si="1"/>
        <v/>
      </c>
      <c r="AD21" s="17"/>
      <c r="AE21" s="148" t="s">
        <v>76</v>
      </c>
      <c r="AF21" s="61" t="str">
        <f>IF(D3="Mon", "Non-service", IF(D3="Tue", "", IF(D3="Wed", "", IF(D3="Thu", "Non-service", IF(D3="Fri", "Non-service", "")))))</f>
        <v>Non-service</v>
      </c>
    </row>
    <row r="22" spans="1:34">
      <c r="A22" s="24" t="str">
        <f t="shared" ref="A22:A82" si="136">A21</f>
        <v>Tue</v>
      </c>
      <c r="B22" s="204">
        <f t="shared" ref="B22" si="137">C21</f>
        <v>45769</v>
      </c>
      <c r="C22" s="317"/>
      <c r="D22" s="307"/>
      <c r="E22" s="201">
        <f t="shared" ca="1" si="0"/>
        <v>1</v>
      </c>
      <c r="F22" s="142" t="s">
        <v>54</v>
      </c>
      <c r="G22" s="2" t="str">
        <f t="shared" ref="G22" si="138">IF(D21="Mon", "", IF(D21="Tue", "Non-service", IF(D21="Wed", "", IF(D21="Thu", "", IF(D21="Fri", "Non-service", "")))))</f>
        <v>Non-service</v>
      </c>
      <c r="H22" s="29"/>
      <c r="I22" s="37" t="str">
        <f t="shared" ref="I22" si="139">IF(D21="Mon", "", IF(D21="Tue", "", IF(D21="Wed", "", IF(D21="Thu", "", IF(D21="Fri", "", IF(D21="Sat", "", IF(D21="Sun", "", "")))))))</f>
        <v/>
      </c>
      <c r="J22" s="37" t="s">
        <v>62</v>
      </c>
      <c r="K22" s="37" t="str">
        <f t="shared" ref="K22" si="140">IF(D21="Mon", "", IF(D21="Tue", "Non-service", IF(D21="Wed", "", IF(D21="Thu", "Non-service", IF(D21="Fri", "", IF(D21="Sat", "", IF(D21="Sun", "", "")))))))</f>
        <v>Non-service</v>
      </c>
      <c r="L22" s="37"/>
      <c r="M22" s="37" t="str">
        <f t="shared" ref="M22" si="141">IF(D21="Mon", "", IF(D21="Tue", "Non-service", IF(D21="Wed", "", IF(D21="Thu", "Non-service", IF(D21="Fri", "", IF(D21="Sat", "", IF(D21="Sun", "", "")))))))</f>
        <v>Non-service</v>
      </c>
      <c r="N22" s="37"/>
      <c r="O22" s="37" t="str">
        <f t="shared" ref="O22" si="142">IF(D21="Mon", "", IF(D21="Tue", "Non-service", IF(D21="Wed", "", IF(D21="Thu", "", IF(D21="Fri", "Non-service", "")))))</f>
        <v>Non-service</v>
      </c>
      <c r="P22" s="37"/>
      <c r="Q22" s="37" t="str">
        <f t="shared" ref="Q22" si="143">IF(D21="Mon", "", IF(D21="Tue", "Non-service", IF(D21="Wed", "", IF(D21="Thu", "", IF(D21="Fri", "Non-service", "")))))</f>
        <v>Non-service</v>
      </c>
      <c r="R22" s="37"/>
      <c r="S22" s="37" t="str">
        <f t="shared" ref="S22" si="144">IF(D21="Mon", "Non-service", IF(D21="Tue", "", IF(D21="Wed", "", IF(D21="Thu", "", IF(D21="Fri", "Non-service", IF(D21="Sat", "", IF(D21="Sun", "", "")))))))</f>
        <v/>
      </c>
      <c r="T22" s="37" t="s">
        <v>51</v>
      </c>
      <c r="U22" s="37" t="str">
        <f t="shared" ref="U22" si="145">IF(D21="Mon", "", IF(D21="Tue", "", IF(D21="Wed", "", IF(D21="Thu", "Non-service", IF(D21="Fri", "Non-service", IF(D21="Sat", "", IF(D21="Sun", "", "")))))))</f>
        <v/>
      </c>
      <c r="V22" s="37" t="s">
        <v>51</v>
      </c>
      <c r="W22" s="37" t="str">
        <f t="shared" ref="W22:W53" si="146">IF(D21="Mon", "Non-service", IF(D21="Tue", "Non-service", IF(D21="Wed", "Non-service", IF(D21="Thu", "Non-service", IF(D21="Fri", "Non-service", "")))))</f>
        <v>Non-service</v>
      </c>
      <c r="X22" s="39"/>
      <c r="Y22" s="17" t="str">
        <f>IF(D21="Mon", "Non-service", IF(D21="Tue", "Non-service", IF(D21="Wed", "Non-service", IF(D21="Thu", "Non-service", IF(D21="Fri", "Non-service", "")))))</f>
        <v>Non-service</v>
      </c>
      <c r="Z22" s="29"/>
      <c r="AA22" s="17" t="str">
        <f>IF(D21="Mon", "Non-service", IF(D21="Tue", "Non-service", IF(D21="Wed", "Non-service", IF(D21="Thu", "Non-service", IF(D21="Fri", "Non-service", "")))))</f>
        <v>Non-service</v>
      </c>
      <c r="AB22" s="29"/>
      <c r="AC22" s="17" t="str">
        <f t="shared" si="1"/>
        <v/>
      </c>
      <c r="AD22" s="17"/>
      <c r="AE22" s="148" t="s">
        <v>77</v>
      </c>
      <c r="AF22" s="61" t="str">
        <f>IF(D3="Mon", "Non-service", IF(D3="Tue", "", IF(D3="Wed", "Non-service", IF(D3="Thu", "", IF(D3="Fri", "", "")))))</f>
        <v>Non-service</v>
      </c>
    </row>
    <row r="23" spans="1:34">
      <c r="A23" s="24" t="str">
        <f t="shared" ref="A23:A83" si="147">A21</f>
        <v>Tue</v>
      </c>
      <c r="B23" s="204">
        <f t="shared" ref="B23" si="148">C21</f>
        <v>45769</v>
      </c>
      <c r="C23" s="318"/>
      <c r="D23" s="308"/>
      <c r="E23" s="201">
        <f t="shared" ca="1" si="0"/>
        <v>1</v>
      </c>
      <c r="F23" s="142" t="s">
        <v>56</v>
      </c>
      <c r="G23" s="2" t="str">
        <f t="shared" ref="G23" si="149">IF(D21="Mon", "", IF(D21="Tue", "Non-service", IF(D21="Wed", "", IF(D21="Thu", "", IF(D21="Fri", "Non-service", "")))))</f>
        <v>Non-service</v>
      </c>
      <c r="H23" s="29"/>
      <c r="I23" s="37" t="str">
        <f t="shared" ref="I23" si="150">IF(D21="Mon", "", IF(D21="Tue", "", IF(D21="Wed", "", IF(D21="Thu", "", IF(D21="Fri", "", IF(D21="Sat", "", IF(D21="Sun", "", "")))))))</f>
        <v/>
      </c>
      <c r="J23" s="37" t="s">
        <v>51</v>
      </c>
      <c r="K23" s="37" t="str">
        <f t="shared" ref="K23" si="151">IF(D21="Mon", "", IF(D21="Tue", "Non-service", IF(D21="Wed", "", IF(D21="Thu", "Non-service", IF(D21="Fri", "", IF(D21="Sat", "", IF(D21="Sun", "", "")))))))</f>
        <v>Non-service</v>
      </c>
      <c r="L23" s="37"/>
      <c r="M23" s="37" t="str">
        <f t="shared" ref="M23" si="152">IF(D21="Mon", "", IF(D21="Tue", "Non-service", IF(D21="Wed", "", IF(D21="Thu", "Non-service", IF(D21="Fri", "", IF(D21="Sat", "", IF(D21="Sun", "", "")))))))</f>
        <v>Non-service</v>
      </c>
      <c r="N23" s="37"/>
      <c r="O23" s="37" t="str">
        <f t="shared" ref="O23" si="153">IF(D21="Mon", "", IF(D21="Tue", "Non-service", IF(D21="Wed", "", IF(D21="Thu", "", IF(D21="Fri", "Non-service", "")))))</f>
        <v>Non-service</v>
      </c>
      <c r="P23" s="37"/>
      <c r="Q23" s="37" t="str">
        <f t="shared" ref="Q23" si="154">IF(D21="Mon", "", IF(D21="Tue", "Non-service", IF(D21="Wed", "", IF(D21="Thu", "", IF(D21="Fri", "Non-service", "")))))</f>
        <v>Non-service</v>
      </c>
      <c r="R23" s="37"/>
      <c r="S23" s="37" t="str">
        <f t="shared" ref="S23" si="155">IF(D21="Mon", "Non-service", IF(D21="Tue", "", IF(D21="Wed", "", IF(D21="Thu", "", IF(D21="Fri", "Non-service", IF(D21="Sat", "", IF(D21="Sun", "", "")))))))</f>
        <v/>
      </c>
      <c r="T23" s="37" t="s">
        <v>51</v>
      </c>
      <c r="U23" s="37" t="str">
        <f t="shared" ref="U23" si="156">IF(D21="Mon", "", IF(D21="Tue", "", IF(D21="Wed", "", IF(D21="Thu", "Non-service", IF(D21="Fri", "Non-service", IF(D21="Sat", "", IF(D21="Sun", "", "")))))))</f>
        <v/>
      </c>
      <c r="V23" s="37" t="s">
        <v>51</v>
      </c>
      <c r="W23" s="37" t="str">
        <f t="shared" ref="W23" si="157">IF(D21="Mon", "Non-service", IF(D21="Tue", "Non-service", IF(D21="Wed", "Non-service", IF(D21="Thu", "Non-service", IF(D21="Fri", "Non-service", "")))))</f>
        <v>Non-service</v>
      </c>
      <c r="X23" s="39"/>
      <c r="Y23" s="17" t="str">
        <f>IF(D21="Mon", "Non-service", IF(D21="Tue", "Non-service", IF(D21="Wed", "Non-service", IF(D21="Thu", "Non-service", IF(D21="Fri", "Non-service", "")))))</f>
        <v>Non-service</v>
      </c>
      <c r="Z23" s="29"/>
      <c r="AA23" s="17" t="str">
        <f>IF(D21="Mon", "Non-service", IF(D21="Tue", "Non-service", IF(D21="Wed", "Non-service", IF(D21="Thu", "Non-service", IF(D21="Fri", "Non-service", "")))))</f>
        <v>Non-service</v>
      </c>
      <c r="AB23" s="29"/>
      <c r="AC23" s="17" t="str">
        <f t="shared" si="1"/>
        <v/>
      </c>
      <c r="AD23" s="17"/>
      <c r="AE23" s="148" t="s">
        <v>78</v>
      </c>
      <c r="AF23" s="61" t="str">
        <f>IF(D3="Mon", "Non-service", IF(D3="Tue", "", IF(D3="Wed", "Non-service", IF(D3="Thu", "", IF(D3="Fri", "Non-service", "")))))</f>
        <v>Non-service</v>
      </c>
    </row>
    <row r="24" spans="1:34">
      <c r="A24" s="24" t="str">
        <f t="shared" ref="A24:A84" si="158">TEXT(C24, "ddd")</f>
        <v>Wed</v>
      </c>
      <c r="B24" s="204">
        <f t="shared" ref="B24" si="159">C24</f>
        <v>45770</v>
      </c>
      <c r="C24" s="319">
        <f t="shared" ref="C24" si="160">WORKDAY(C21, 1)</f>
        <v>45770</v>
      </c>
      <c r="D24" s="304" t="str">
        <f t="shared" ref="D24:D84" si="161">IF(WEEKDAY(C21, 2) &lt; 5, TEXT(C21 + 1, "ddd"), TEXT(C21 + 3, "ddd"))</f>
        <v>Wed</v>
      </c>
      <c r="E24" s="201">
        <f t="shared" ca="1" si="0"/>
        <v>1</v>
      </c>
      <c r="F24" s="138" t="s">
        <v>50</v>
      </c>
      <c r="G24" s="19" t="str">
        <f t="shared" ref="G24" si="162">IF(D24="Mon", "", IF(D24="Tue", "Non-service", IF(D24="Wed", "", IF(D24="Thu", "", IF(D24="Fri", "Non-service", "")))))</f>
        <v/>
      </c>
      <c r="H24" s="31" t="s">
        <v>51</v>
      </c>
      <c r="I24" s="40"/>
      <c r="J24" s="40" t="s">
        <v>51</v>
      </c>
      <c r="K24" s="40"/>
      <c r="L24" s="40" t="s">
        <v>58</v>
      </c>
      <c r="M24" s="40"/>
      <c r="N24" s="40" t="s">
        <v>51</v>
      </c>
      <c r="O24" s="40"/>
      <c r="P24" s="40" t="s">
        <v>51</v>
      </c>
      <c r="Q24" s="40"/>
      <c r="R24" s="40" t="s">
        <v>51</v>
      </c>
      <c r="S24" s="40"/>
      <c r="T24" s="40" t="s">
        <v>51</v>
      </c>
      <c r="U24" s="40"/>
      <c r="V24" s="40" t="s">
        <v>51</v>
      </c>
      <c r="W24" s="38" t="str">
        <f t="shared" ref="W24:W55" si="163">IF(D24="Mon", "Non-service", IF(D24="Tue", "Non-service", IF(D24="Wed", "Non-service", IF(D24="Thu", "Non-service", IF(D24="Fri", "Non-service", "")))))</f>
        <v>Non-service</v>
      </c>
      <c r="X24" s="41"/>
      <c r="Y24" s="17" t="str">
        <f>IF(D24="Mon", "Non-service", IF(D24="Tue", "Non-service", IF(D24="Wed", "Non-service", IF(D24="Thu", "Non-service", IF(D24="Fri", "Non-service", "")))))</f>
        <v>Non-service</v>
      </c>
      <c r="Z24" s="31"/>
      <c r="AA24" s="17" t="s">
        <v>52</v>
      </c>
      <c r="AB24" s="33"/>
      <c r="AC24" s="17" t="str">
        <f t="shared" si="1"/>
        <v/>
      </c>
      <c r="AD24" s="32"/>
      <c r="AE24" s="148" t="s">
        <v>79</v>
      </c>
      <c r="AF24" s="61" t="str">
        <f>IF(D3="Mon", "Non-service", IF(D3="Tue", "", IF(D3="Wed", "Non-service", IF(D3="Thu", "Non-service", IF(D3="Fri", "", "")))))</f>
        <v>Non-service</v>
      </c>
    </row>
    <row r="25" spans="1:34">
      <c r="A25" s="24" t="str">
        <f t="shared" ref="A25:A85" si="164">A24</f>
        <v>Wed</v>
      </c>
      <c r="B25" s="204">
        <f t="shared" ref="B25" si="165">C24</f>
        <v>45770</v>
      </c>
      <c r="C25" s="317"/>
      <c r="D25" s="304"/>
      <c r="E25" s="201">
        <f t="shared" ca="1" si="0"/>
        <v>1</v>
      </c>
      <c r="F25" s="139" t="s">
        <v>54</v>
      </c>
      <c r="G25" s="3" t="str">
        <f t="shared" ref="G25" si="166">IF(D24="Mon", "", IF(D24="Tue", "Non-service", IF(D24="Wed", "", IF(D24="Thu", "", IF(D24="Fri", "Non-service", "")))))</f>
        <v/>
      </c>
      <c r="H25" s="56" t="s">
        <v>51</v>
      </c>
      <c r="I25" s="42"/>
      <c r="J25" s="42" t="s">
        <v>51</v>
      </c>
      <c r="K25" s="42"/>
      <c r="L25" s="42" t="s">
        <v>51</v>
      </c>
      <c r="M25" s="42"/>
      <c r="N25" s="42" t="s">
        <v>51</v>
      </c>
      <c r="O25" s="42"/>
      <c r="P25" s="42" t="s">
        <v>51</v>
      </c>
      <c r="Q25" s="42"/>
      <c r="R25" s="42" t="s">
        <v>51</v>
      </c>
      <c r="S25" s="42"/>
      <c r="T25" s="42" t="s">
        <v>51</v>
      </c>
      <c r="U25" s="42"/>
      <c r="V25" s="42" t="s">
        <v>51</v>
      </c>
      <c r="W25" s="37" t="str">
        <f t="shared" ref="W25:W56" si="167">IF(D24="Mon", "Non-service", IF(D24="Tue", "Non-service", IF(D24="Wed", "Non-service", IF(D24="Thu", "Non-service", IF(D24="Fri", "Non-service", "")))))</f>
        <v>Non-service</v>
      </c>
      <c r="X25" s="43"/>
      <c r="Y25" s="17" t="str">
        <f>IF(D24="Mon", "Non-service", IF(D24="Tue", "Non-service", IF(D24="Wed", "Non-service", IF(D24="Thu", "Non-service", IF(D24="Fri", "Non-service", "")))))</f>
        <v>Non-service</v>
      </c>
      <c r="Z25" s="33"/>
      <c r="AA25" s="17" t="str">
        <f>IF(D24="Mon", "Non-service", IF(D24="Tue", "Non-service", IF(D24="Wed", "Non-service", IF(D24="Thu", "Non-service", IF(D24="Fri", "Non-service", "")))))</f>
        <v>Non-service</v>
      </c>
      <c r="AB25" s="33"/>
      <c r="AC25" s="17" t="str">
        <f t="shared" si="1"/>
        <v/>
      </c>
      <c r="AD25" s="32"/>
      <c r="AE25" s="148" t="s">
        <v>80</v>
      </c>
      <c r="AF25" s="61" t="str">
        <f>IF(D3="Mon", "Non-service", IF(D3="Tue", "Non-service", IF(D3="Wed", "", IF(D3="Thu", "", IF(D3="Fri", "", "")))))</f>
        <v>Non-service</v>
      </c>
    </row>
    <row r="26" spans="1:34">
      <c r="A26" s="24" t="str">
        <f t="shared" ref="A26:A86" si="168">A24</f>
        <v>Wed</v>
      </c>
      <c r="B26" s="204">
        <f t="shared" ref="B26" si="169">C24</f>
        <v>45770</v>
      </c>
      <c r="C26" s="318"/>
      <c r="D26" s="305"/>
      <c r="E26" s="201">
        <f t="shared" ca="1" si="0"/>
        <v>1</v>
      </c>
      <c r="F26" s="140" t="s">
        <v>56</v>
      </c>
      <c r="G26" s="20" t="str">
        <f t="shared" ref="G26" si="170">IF(D24="Mon", "", IF(D24="Tue", "Non-service", IF(D24="Wed", "", IF(D24="Thu", "", IF(D24="Fri", "Non-service", "")))))</f>
        <v/>
      </c>
      <c r="H26" s="35" t="s">
        <v>51</v>
      </c>
      <c r="I26" s="44"/>
      <c r="J26" s="44" t="s">
        <v>51</v>
      </c>
      <c r="K26" s="44"/>
      <c r="L26" s="44" t="s">
        <v>51</v>
      </c>
      <c r="M26" s="44"/>
      <c r="N26" s="44" t="s">
        <v>51</v>
      </c>
      <c r="O26" s="44"/>
      <c r="P26" s="44" t="s">
        <v>51</v>
      </c>
      <c r="Q26" s="44"/>
      <c r="R26" s="44" t="s">
        <v>51</v>
      </c>
      <c r="S26" s="44"/>
      <c r="T26" s="44" t="s">
        <v>51</v>
      </c>
      <c r="U26" s="44"/>
      <c r="V26" s="44" t="s">
        <v>51</v>
      </c>
      <c r="W26" s="37" t="str">
        <f t="shared" ref="W26" si="171">IF(D24="Mon", "Non-service", IF(D24="Tue", "Non-service", IF(D24="Wed", "Non-service", IF(D24="Thu", "Non-service", IF(D24="Fri", "Non-service", "")))))</f>
        <v>Non-service</v>
      </c>
      <c r="X26" s="45"/>
      <c r="Y26" s="17" t="str">
        <f>IF(D24="Mon", "Non-service", IF(D24="Tue", "Non-service", IF(D24="Wed", "Non-service", IF(D24="Thu", "Non-service", IF(D24="Fri", "Non-service", "")))))</f>
        <v>Non-service</v>
      </c>
      <c r="Z26" s="35"/>
      <c r="AA26" s="17" t="str">
        <f>IF(D24="Mon", "Non-service", IF(D24="Tue", "Non-service", IF(D24="Wed", "Non-service", IF(D24="Thu", "Non-service", IF(D24="Fri", "Non-service", "")))))</f>
        <v>Non-service</v>
      </c>
      <c r="AB26" s="33"/>
      <c r="AC26" s="17" t="str">
        <f t="shared" si="1"/>
        <v/>
      </c>
      <c r="AD26" s="32"/>
      <c r="AE26" s="148" t="s">
        <v>81</v>
      </c>
      <c r="AF26" s="61" t="str">
        <f>IF(D3="Mon", "Non-service", IF(D3="Tue", "Non-service", IF(D3="Wed", "", IF(D3="Thu", "", IF(D3="Fri", "Non-service", "")))))</f>
        <v>Non-service</v>
      </c>
    </row>
    <row r="27" spans="1:34">
      <c r="A27" s="24" t="str">
        <f t="shared" ref="A27:A87" si="172">TEXT(C27, "ddd")</f>
        <v>Thu</v>
      </c>
      <c r="B27" s="204">
        <f t="shared" ref="B27" si="173">C27</f>
        <v>45771</v>
      </c>
      <c r="C27" s="319">
        <f t="shared" ref="C27" si="174">WORKDAY(C24, 1)</f>
        <v>45771</v>
      </c>
      <c r="D27" s="307" t="str">
        <f t="shared" ref="D27:D87" si="175">IF(WEEKDAY(C24, 2) &lt; 5, TEXT(C24 + 1, "ddd"), TEXT(C24 + 3, "ddd"))</f>
        <v>Thu</v>
      </c>
      <c r="E27" s="201">
        <f t="shared" ca="1" si="0"/>
        <v>1</v>
      </c>
      <c r="F27" s="142" t="s">
        <v>50</v>
      </c>
      <c r="G27" s="2" t="str">
        <f t="shared" ref="G27" si="176">IF(D27="Mon", "", IF(D27="Tue", "Non-service", IF(D27="Wed", "", IF(D27="Thu", "", IF(D27="Fri", "Non-service", "")))))</f>
        <v/>
      </c>
      <c r="H27" s="29" t="s">
        <v>58</v>
      </c>
      <c r="I27" s="37" t="str">
        <f t="shared" ref="I27" si="177">IF(D27="Mon", "", IF(D27="Tue", "", IF(D27="Wed", "", IF(D27="Thu", "", IF(D27="Fri", "", IF(D27="Sat", "", IF(D27="Sun", "", "")))))))</f>
        <v/>
      </c>
      <c r="J27" s="37" t="s">
        <v>58</v>
      </c>
      <c r="K27" s="37" t="str">
        <f t="shared" ref="K27" si="178">IF(D27="Mon", "", IF(D27="Tue", "Non-service", IF(D27="Wed", "", IF(D27="Thu", "Non-service", IF(D27="Fri", "", IF(D27="Sat", "", IF(D27="Sun", "", "")))))))</f>
        <v>Non-service</v>
      </c>
      <c r="L27" s="37"/>
      <c r="M27" s="37" t="str">
        <f t="shared" ref="M27" si="179">IF(D27="Mon", "", IF(D27="Tue", "Non-service", IF(D27="Wed", "", IF(D27="Thu", "Non-service", IF(D27="Fri", "", IF(D27="Sat", "", IF(D27="Sun", "", "")))))))</f>
        <v>Non-service</v>
      </c>
      <c r="N27" s="37"/>
      <c r="O27" s="37" t="str">
        <f t="shared" ref="O27" si="180">IF(D27="Mon", "", IF(D27="Tue", "Non-service", IF(D27="Wed", "", IF(D27="Thu", "", IF(D27="Fri", "Non-service", "")))))</f>
        <v/>
      </c>
      <c r="P27" s="37" t="s">
        <v>58</v>
      </c>
      <c r="Q27" s="37" t="str">
        <f t="shared" ref="Q27" si="181">IF(D27="Mon", "", IF(D27="Tue", "Non-service", IF(D27="Wed", "", IF(D27="Thu", "", IF(D27="Fri", "Non-service", "")))))</f>
        <v/>
      </c>
      <c r="R27" s="37" t="s">
        <v>65</v>
      </c>
      <c r="S27" s="37" t="str">
        <f t="shared" ref="S27" si="182">IF(D27="Mon", "Non-service", IF(D27="Tue", "", IF(D27="Wed", "", IF(D27="Thu", "", IF(D27="Fri", "Non-service", IF(D27="Sat", "", IF(D27="Sun", "", "")))))))</f>
        <v/>
      </c>
      <c r="T27" s="37" t="s">
        <v>51</v>
      </c>
      <c r="U27" s="37" t="str">
        <f t="shared" ref="U27" si="183">IF(D27="Mon", "", IF(D27="Tue", "", IF(D27="Wed", "", IF(D27="Thu", "Non-service", IF(D27="Fri", "Non-service", IF(D27="Sat", "", IF(D27="Sun", "", "")))))))</f>
        <v>Non-service</v>
      </c>
      <c r="V27" s="37"/>
      <c r="W27" s="38" t="str">
        <f t="shared" ref="W27:W58" si="184">IF(D27="Mon", "Non-service", IF(D27="Tue", "Non-service", IF(D27="Wed", "Non-service", IF(D27="Thu", "Non-service", IF(D27="Fri", "Non-service", "")))))</f>
        <v>Non-service</v>
      </c>
      <c r="X27" s="39"/>
      <c r="Y27" s="17" t="str">
        <f>IF(D27="Mon", "Non-service", IF(D27="Tue", "Non-service", IF(D27="Wed", "Non-service", IF(D27="Thu", "Non-service", IF(D27="Fri", "Non-service", "")))))</f>
        <v>Non-service</v>
      </c>
      <c r="Z27" s="29"/>
      <c r="AA27" s="17" t="s">
        <v>52</v>
      </c>
      <c r="AB27" s="29"/>
      <c r="AC27" s="17" t="str">
        <f t="shared" si="1"/>
        <v/>
      </c>
      <c r="AD27" s="17"/>
      <c r="AE27" s="148" t="s">
        <v>82</v>
      </c>
      <c r="AF27" s="61" t="str">
        <f>IF(D3="Mon", "Non-service", IF(D3="Tue", "Non-service", IF(D3="Wed", "", IF(D3="Thu", "Non-service", IF(D3="Fri", "", "")))))</f>
        <v>Non-service</v>
      </c>
    </row>
    <row r="28" spans="1:34">
      <c r="A28" s="24" t="str">
        <f t="shared" ref="A28:A88" si="185">A27</f>
        <v>Thu</v>
      </c>
      <c r="B28" s="204">
        <f t="shared" ref="B28" si="186">C27</f>
        <v>45771</v>
      </c>
      <c r="C28" s="317"/>
      <c r="D28" s="307"/>
      <c r="E28" s="201">
        <f t="shared" ca="1" si="0"/>
        <v>1</v>
      </c>
      <c r="F28" s="142" t="s">
        <v>54</v>
      </c>
      <c r="G28" s="2" t="str">
        <f t="shared" ref="G28" si="187">IF(D27="Mon", "", IF(D27="Tue", "Non-service", IF(D27="Wed", "", IF(D27="Thu", "", IF(D27="Fri", "Non-service", "")))))</f>
        <v/>
      </c>
      <c r="H28" s="29" t="s">
        <v>51</v>
      </c>
      <c r="I28" s="37"/>
      <c r="J28" s="37" t="s">
        <v>51</v>
      </c>
      <c r="K28" s="37" t="str">
        <f t="shared" ref="K28" si="188">IF(D27="Mon", "", IF(D27="Tue", "Non-service", IF(D27="Wed", "", IF(D27="Thu", "Non-service", IF(D27="Fri", "", IF(D27="Sat", "", IF(D27="Sun", "", "")))))))</f>
        <v>Non-service</v>
      </c>
      <c r="L28" s="37"/>
      <c r="M28" s="37" t="str">
        <f t="shared" ref="M28" si="189">IF(D27="Mon", "", IF(D27="Tue", "Non-service", IF(D27="Wed", "", IF(D27="Thu", "Non-service", IF(D27="Fri", "", IF(D27="Sat", "", IF(D27="Sun", "", "")))))))</f>
        <v>Non-service</v>
      </c>
      <c r="N28" s="37"/>
      <c r="O28" s="37" t="str">
        <f t="shared" ref="O28" si="190">IF(D27="Mon", "", IF(D27="Tue", "Non-service", IF(D27="Wed", "", IF(D27="Thu", "", IF(D27="Fri", "Non-service", "")))))</f>
        <v/>
      </c>
      <c r="P28" s="37" t="s">
        <v>58</v>
      </c>
      <c r="Q28" s="37" t="str">
        <f t="shared" ref="Q28" si="191">IF(D27="Mon", "", IF(D27="Tue", "Non-service", IF(D27="Wed", "", IF(D27="Thu", "", IF(D27="Fri", "Non-service", "")))))</f>
        <v/>
      </c>
      <c r="R28" s="37" t="s">
        <v>62</v>
      </c>
      <c r="S28" s="37" t="str">
        <f t="shared" ref="S28" si="192">IF(D27="Mon", "Non-service", IF(D27="Tue", "", IF(D27="Wed", "", IF(D27="Thu", "", IF(D27="Fri", "Non-service", IF(D27="Sat", "", IF(D27="Sun", "", "")))))))</f>
        <v/>
      </c>
      <c r="T28" s="37" t="s">
        <v>51</v>
      </c>
      <c r="U28" s="37" t="str">
        <f t="shared" ref="U28" si="193">IF(D27="Mon", "", IF(D27="Tue", "", IF(D27="Wed", "", IF(D27="Thu", "Non-service", IF(D27="Fri", "Non-service", IF(D27="Sat", "", IF(D27="Sun", "", "")))))))</f>
        <v>Non-service</v>
      </c>
      <c r="V28" s="37"/>
      <c r="W28" s="37" t="str">
        <f t="shared" ref="W28:W59" si="194">IF(D27="Mon", "Non-service", IF(D27="Tue", "Non-service", IF(D27="Wed", "Non-service", IF(D27="Thu", "Non-service", IF(D27="Fri", "Non-service", "")))))</f>
        <v>Non-service</v>
      </c>
      <c r="X28" s="39"/>
      <c r="Y28" s="17" t="str">
        <f>IF(D27="Mon", "Non-service", IF(D27="Tue", "Non-service", IF(D27="Wed", "Non-service", IF(D27="Thu", "Non-service", IF(D27="Fri", "Non-service", "")))))</f>
        <v>Non-service</v>
      </c>
      <c r="Z28" s="29"/>
      <c r="AA28" s="17" t="str">
        <f>IF(D27="Mon", "Non-service", IF(D27="Tue", "Non-service", IF(D27="Wed", "Non-service", IF(D27="Thu", "Non-service", IF(D27="Fri", "Non-service", "")))))</f>
        <v>Non-service</v>
      </c>
      <c r="AB28" s="29"/>
      <c r="AC28" s="17" t="str">
        <f t="shared" si="1"/>
        <v/>
      </c>
      <c r="AD28" s="17"/>
      <c r="AE28" s="148" t="s">
        <v>83</v>
      </c>
      <c r="AF28" s="61" t="str">
        <f>IF(D3="Mon", "Non-service", IF(D3="Tue", "Non-service", IF(D3="Wed", "Non-service", IF(D3="Thu", "", IF(D3="Fri", "", "")))))</f>
        <v>Non-service</v>
      </c>
    </row>
    <row r="29" spans="1:34">
      <c r="A29" s="24" t="str">
        <f t="shared" ref="A29:A89" si="195">A27</f>
        <v>Thu</v>
      </c>
      <c r="B29" s="204">
        <f t="shared" ref="B29" si="196">C27</f>
        <v>45771</v>
      </c>
      <c r="C29" s="318"/>
      <c r="D29" s="308"/>
      <c r="E29" s="201">
        <f t="shared" ca="1" si="0"/>
        <v>1</v>
      </c>
      <c r="F29" s="142" t="s">
        <v>56</v>
      </c>
      <c r="G29" s="2" t="str">
        <f t="shared" ref="G29" si="197">IF(D27="Mon", "", IF(D27="Tue", "Non-service", IF(D27="Wed", "", IF(D27="Thu", "", IF(D27="Fri", "Non-service", "")))))</f>
        <v/>
      </c>
      <c r="H29" s="29" t="s">
        <v>58</v>
      </c>
      <c r="I29" s="37"/>
      <c r="J29" s="37" t="s">
        <v>58</v>
      </c>
      <c r="K29" s="37" t="str">
        <f t="shared" ref="K29" si="198">IF(D27="Mon", "", IF(D27="Tue", "Non-service", IF(D27="Wed", "", IF(D27="Thu", "Non-service", IF(D27="Fri", "", IF(D27="Sat", "", IF(D27="Sun", "", "")))))))</f>
        <v>Non-service</v>
      </c>
      <c r="L29" s="37"/>
      <c r="M29" s="37" t="str">
        <f t="shared" ref="M29" si="199">IF(D27="Mon", "", IF(D27="Tue", "Non-service", IF(D27="Wed", "", IF(D27="Thu", "Non-service", IF(D27="Fri", "", IF(D27="Sat", "", IF(D27="Sun", "", "")))))))</f>
        <v>Non-service</v>
      </c>
      <c r="N29" s="37"/>
      <c r="O29" s="37" t="str">
        <f t="shared" ref="O29" si="200">IF(D27="Mon", "", IF(D27="Tue", "Non-service", IF(D27="Wed", "", IF(D27="Thu", "", IF(D27="Fri", "Non-service", "")))))</f>
        <v/>
      </c>
      <c r="P29" s="37" t="s">
        <v>58</v>
      </c>
      <c r="Q29" s="37" t="str">
        <f t="shared" ref="Q29" si="201">IF(D27="Mon", "", IF(D27="Tue", "Non-service", IF(D27="Wed", "", IF(D27="Thu", "", IF(D27="Fri", "Non-service", "")))))</f>
        <v/>
      </c>
      <c r="R29" s="37" t="s">
        <v>51</v>
      </c>
      <c r="S29" s="37" t="str">
        <f t="shared" ref="S29" si="202">IF(D27="Mon", "Non-service", IF(D27="Tue", "", IF(D27="Wed", "", IF(D27="Thu", "", IF(D27="Fri", "Non-service", IF(D27="Sat", "", IF(D27="Sun", "", "")))))))</f>
        <v/>
      </c>
      <c r="T29" s="37" t="s">
        <v>51</v>
      </c>
      <c r="U29" s="37" t="str">
        <f t="shared" ref="U29" si="203">IF(D27="Mon", "", IF(D27="Tue", "", IF(D27="Wed", "", IF(D27="Thu", "Non-service", IF(D27="Fri", "Non-service", IF(D27="Sat", "", IF(D27="Sun", "", "")))))))</f>
        <v>Non-service</v>
      </c>
      <c r="V29" s="37"/>
      <c r="W29" s="37" t="str">
        <f t="shared" ref="W29" si="204">IF(D27="Mon", "Non-service", IF(D27="Tue", "Non-service", IF(D27="Wed", "Non-service", IF(D27="Thu", "Non-service", IF(D27="Fri", "Non-service", "")))))</f>
        <v>Non-service</v>
      </c>
      <c r="X29" s="39"/>
      <c r="Y29" s="17" t="str">
        <f>IF(D27="Mon", "Non-service", IF(D27="Tue", "Non-service", IF(D27="Wed", "Non-service", IF(D27="Thu", "Non-service", IF(D27="Fri", "Non-service", "")))))</f>
        <v>Non-service</v>
      </c>
      <c r="Z29" s="29"/>
      <c r="AA29" s="17" t="str">
        <f>IF(D27="Mon", "Non-service", IF(D27="Tue", "Non-service", IF(D27="Wed", "Non-service", IF(D27="Thu", "Non-service", IF(D27="Fri", "Non-service", "")))))</f>
        <v>Non-service</v>
      </c>
      <c r="AB29" s="29"/>
      <c r="AC29" s="17" t="str">
        <f t="shared" si="1"/>
        <v/>
      </c>
      <c r="AD29" s="17"/>
      <c r="AE29" s="148"/>
      <c r="AF29" s="61"/>
    </row>
    <row r="30" spans="1:34" ht="15" customHeight="1">
      <c r="A30" s="24" t="str">
        <f t="shared" ref="A30:A90" si="205">TEXT(C30, "ddd")</f>
        <v>Fri</v>
      </c>
      <c r="B30" s="204">
        <f t="shared" ref="B30" si="206">C30</f>
        <v>45772</v>
      </c>
      <c r="C30" s="319">
        <f t="shared" ref="C30" si="207">WORKDAY(C27, 1)</f>
        <v>45772</v>
      </c>
      <c r="D30" s="303" t="str">
        <f t="shared" ref="D30:D90" si="208">IF(WEEKDAY(C27, 2) &lt; 5, TEXT(C27 + 1, "ddd"), TEXT(C27 + 3, "ddd"))</f>
        <v>Fri</v>
      </c>
      <c r="E30" s="201">
        <f t="shared" ca="1" si="0"/>
        <v>1</v>
      </c>
      <c r="F30" s="138" t="s">
        <v>50</v>
      </c>
      <c r="G30" s="19" t="str">
        <f t="shared" ref="G30" si="209">IF(D30="Mon", "", IF(D30="Tue", "Non-service", IF(D30="Wed", "", IF(D30="Thu", "", IF(D30="Fri", "Non-service", "")))))</f>
        <v>Non-service</v>
      </c>
      <c r="H30" s="31"/>
      <c r="I30" s="40" t="str">
        <f t="shared" ref="I30" si="210">IF(D30="Mon", "", IF(D30="Tue", "", IF(D30="Wed", "", IF(D30="Thu", "", IF(D30="Fri", "", IF(D30="Sat", "", IF(D30="Sun", "", "")))))))</f>
        <v/>
      </c>
      <c r="J30" s="40" t="s">
        <v>58</v>
      </c>
      <c r="K30" s="40" t="str">
        <f t="shared" ref="K30" si="211">IF(D30="Mon", "", IF(D30="Tue", "Non-service", IF(D30="Wed", "", IF(D30="Thu", "Non-service", IF(D30="Fri", "", IF(D30="Sat", "", IF(D30="Sun", "", "")))))))</f>
        <v/>
      </c>
      <c r="L30" s="40" t="s">
        <v>51</v>
      </c>
      <c r="M30" s="40" t="str">
        <f t="shared" ref="M30" si="212">IF(D30="Mon", "", IF(D30="Tue", "Non-service", IF(D30="Wed", "", IF(D30="Thu", "Non-service", IF(D30="Fri", "", IF(D30="Sat", "", IF(D30="Sun", "", "")))))))</f>
        <v/>
      </c>
      <c r="N30" s="40" t="s">
        <v>65</v>
      </c>
      <c r="O30" s="40" t="str">
        <f t="shared" ref="O30" si="213">IF(D30="Mon", "", IF(D30="Tue", "Non-service", IF(D30="Wed", "", IF(D30="Thu", "", IF(D30="Fri", "Non-service", "")))))</f>
        <v>Non-service</v>
      </c>
      <c r="P30" s="40"/>
      <c r="Q30" s="40" t="str">
        <f t="shared" ref="Q30" si="214">IF(D30="Mon", "", IF(D30="Tue", "Non-service", IF(D30="Wed", "", IF(D30="Thu", "", IF(D30="Fri", "Non-service", "")))))</f>
        <v>Non-service</v>
      </c>
      <c r="R30" s="40"/>
      <c r="S30" s="40" t="str">
        <f t="shared" ref="S30" si="215">IF(D30="Mon", "Non-service", IF(D30="Tue", "", IF(D30="Wed", "", IF(D30="Thu", "", IF(D30="Fri", "Non-service", IF(D30="Sat", "", IF(D30="Sun", "", "")))))))</f>
        <v>Non-service</v>
      </c>
      <c r="T30" s="40"/>
      <c r="U30" s="40" t="str">
        <f t="shared" ref="U30" si="216">IF(D30="Mon", "", IF(D30="Tue", "", IF(D30="Wed", "", IF(D30="Thu", "Non-service", IF(D30="Fri", "Non-service", IF(D30="Sat", "", IF(D30="Sun", "", "")))))))</f>
        <v>Non-service</v>
      </c>
      <c r="V30" s="40"/>
      <c r="W30" s="38" t="str">
        <f t="shared" ref="W30:W61" si="217">IF(D30="Mon", "Non-service", IF(D30="Tue", "Non-service", IF(D30="Wed", "Non-service", IF(D30="Thu", "Non-service", IF(D30="Fri", "Non-service", "")))))</f>
        <v>Non-service</v>
      </c>
      <c r="X30" s="41"/>
      <c r="Y30" s="17" t="str">
        <f>IF(D30="Mon", "Non-service", IF(D30="Tue", "Non-service", IF(D30="Wed", "Non-service", IF(D30="Thu", "Non-service", IF(D30="Fri", "Non-service", "")))))</f>
        <v>Non-service</v>
      </c>
      <c r="Z30" s="31"/>
      <c r="AA30" s="17" t="s">
        <v>52</v>
      </c>
      <c r="AB30" s="31"/>
      <c r="AC30" s="17" t="str">
        <f t="shared" si="1"/>
        <v/>
      </c>
      <c r="AD30" s="30"/>
      <c r="AE30" s="296" t="s">
        <v>84</v>
      </c>
      <c r="AF30" s="297"/>
      <c r="AG30" s="88"/>
      <c r="AH30" s="88"/>
    </row>
    <row r="31" spans="1:34">
      <c r="A31" s="24" t="str">
        <f t="shared" ref="A31:A91" si="218">A30</f>
        <v>Fri</v>
      </c>
      <c r="B31" s="204">
        <f t="shared" ref="B31" si="219">C30</f>
        <v>45772</v>
      </c>
      <c r="C31" s="317"/>
      <c r="D31" s="304"/>
      <c r="E31" s="201">
        <f t="shared" ca="1" si="0"/>
        <v>1</v>
      </c>
      <c r="F31" s="139" t="s">
        <v>54</v>
      </c>
      <c r="G31" s="3" t="str">
        <f t="shared" ref="G31" si="220">IF(D30="Mon", "", IF(D30="Tue", "Non-service", IF(D30="Wed", "", IF(D30="Thu", "", IF(D30="Fri", "Non-service", "")))))</f>
        <v>Non-service</v>
      </c>
      <c r="H31" s="33"/>
      <c r="I31" s="42" t="str">
        <f t="shared" ref="I31" si="221">IF(D30="Mon", "", IF(D30="Tue", "", IF(D30="Wed", "", IF(D30="Thu", "", IF(D30="Fri", "", IF(D30="Sat", "", IF(D30="Sun", "", "")))))))</f>
        <v/>
      </c>
      <c r="J31" s="42" t="s">
        <v>51</v>
      </c>
      <c r="K31" s="42" t="str">
        <f t="shared" ref="K31" si="222">IF(D30="Mon", "", IF(D30="Tue", "Non-service", IF(D30="Wed", "", IF(D30="Thu", "Non-service", IF(D30="Fri", "", IF(D30="Sat", "", IF(D30="Sun", "", "")))))))</f>
        <v/>
      </c>
      <c r="L31" s="42" t="s">
        <v>51</v>
      </c>
      <c r="M31" s="42" t="str">
        <f t="shared" ref="M31" si="223">IF(D30="Mon", "", IF(D30="Tue", "Non-service", IF(D30="Wed", "", IF(D30="Thu", "Non-service", IF(D30="Fri", "", IF(D30="Sat", "", IF(D30="Sun", "", "")))))))</f>
        <v/>
      </c>
      <c r="N31" s="42" t="s">
        <v>62</v>
      </c>
      <c r="O31" s="42" t="str">
        <f t="shared" ref="O31" si="224">IF(D30="Mon", "", IF(D30="Tue", "Non-service", IF(D30="Wed", "", IF(D30="Thu", "", IF(D30="Fri", "Non-service", "")))))</f>
        <v>Non-service</v>
      </c>
      <c r="P31" s="42"/>
      <c r="Q31" s="42" t="str">
        <f t="shared" ref="Q31" si="225">IF(D30="Mon", "", IF(D30="Tue", "Non-service", IF(D30="Wed", "", IF(D30="Thu", "", IF(D30="Fri", "Non-service", "")))))</f>
        <v>Non-service</v>
      </c>
      <c r="R31" s="42"/>
      <c r="S31" s="42" t="str">
        <f t="shared" ref="S31" si="226">IF(D30="Mon", "Non-service", IF(D30="Tue", "", IF(D30="Wed", "", IF(D30="Thu", "", IF(D30="Fri", "Non-service", IF(D30="Sat", "", IF(D30="Sun", "", "")))))))</f>
        <v>Non-service</v>
      </c>
      <c r="T31" s="42"/>
      <c r="U31" s="42" t="str">
        <f t="shared" ref="U31" si="227">IF(D30="Mon", "", IF(D30="Tue", "", IF(D30="Wed", "", IF(D30="Thu", "Non-service", IF(D30="Fri", "Non-service", IF(D30="Sat", "", IF(D30="Sun", "", "")))))))</f>
        <v>Non-service</v>
      </c>
      <c r="V31" s="42"/>
      <c r="W31" s="37" t="str">
        <f t="shared" ref="W31:W62" si="228">IF(D30="Mon", "Non-service", IF(D30="Tue", "Non-service", IF(D30="Wed", "Non-service", IF(D30="Thu", "Non-service", IF(D30="Fri", "Non-service", "")))))</f>
        <v>Non-service</v>
      </c>
      <c r="X31" s="43"/>
      <c r="Y31" s="17" t="str">
        <f>IF(D30="Mon", "Non-service", IF(D30="Tue", "Non-service", IF(D30="Wed", "Non-service", IF(D30="Thu", "Non-service", IF(D30="Fri", "Non-service", "")))))</f>
        <v>Non-service</v>
      </c>
      <c r="Z31" s="33"/>
      <c r="AA31" s="17" t="str">
        <f>IF(D30="Mon", "Non-service", IF(D30="Tue", "Non-service", IF(D30="Wed", "Non-service", IF(D30="Thu", "Non-service", IF(D30="Fri", "Non-service", "")))))</f>
        <v>Non-service</v>
      </c>
      <c r="AB31" s="33"/>
      <c r="AC31" s="17" t="str">
        <f t="shared" si="1"/>
        <v/>
      </c>
      <c r="AD31" s="32"/>
      <c r="AE31" s="298"/>
      <c r="AF31" s="299"/>
      <c r="AG31" s="88"/>
      <c r="AH31" s="88"/>
    </row>
    <row r="32" spans="1:34">
      <c r="A32" s="24" t="str">
        <f t="shared" ref="A32:A92" si="229">A30</f>
        <v>Fri</v>
      </c>
      <c r="B32" s="204">
        <f t="shared" ref="B32" si="230">C30</f>
        <v>45772</v>
      </c>
      <c r="C32" s="318"/>
      <c r="D32" s="305"/>
      <c r="E32" s="201">
        <f t="shared" ca="1" si="0"/>
        <v>1</v>
      </c>
      <c r="F32" s="140" t="s">
        <v>56</v>
      </c>
      <c r="G32" s="20" t="str">
        <f t="shared" ref="G32" si="231">IF(D30="Mon", "", IF(D30="Tue", "Non-service", IF(D30="Wed", "", IF(D30="Thu", "", IF(D30="Fri", "Non-service", "")))))</f>
        <v>Non-service</v>
      </c>
      <c r="H32" s="35"/>
      <c r="I32" s="44" t="str">
        <f t="shared" ref="I32" si="232">IF(D30="Mon", "", IF(D30="Tue", "", IF(D30="Wed", "", IF(D30="Thu", "", IF(D30="Fri", "", IF(D30="Sat", "", IF(D30="Sun", "", "")))))))</f>
        <v/>
      </c>
      <c r="J32" s="44" t="s">
        <v>51</v>
      </c>
      <c r="K32" s="44" t="str">
        <f t="shared" ref="K32" si="233">IF(D30="Mon", "", IF(D30="Tue", "Non-service", IF(D30="Wed", "", IF(D30="Thu", "Non-service", IF(D30="Fri", "", IF(D30="Sat", "", IF(D30="Sun", "", "")))))))</f>
        <v/>
      </c>
      <c r="L32" s="44" t="s">
        <v>51</v>
      </c>
      <c r="M32" s="44" t="str">
        <f t="shared" ref="M32" si="234">IF(D30="Mon", "", IF(D30="Tue", "Non-service", IF(D30="Wed", "", IF(D30="Thu", "Non-service", IF(D30="Fri", "", IF(D30="Sat", "", IF(D30="Sun", "", "")))))))</f>
        <v/>
      </c>
      <c r="N32" s="44" t="s">
        <v>51</v>
      </c>
      <c r="O32" s="44" t="str">
        <f t="shared" ref="O32" si="235">IF(D30="Mon", "", IF(D30="Tue", "Non-service", IF(D30="Wed", "", IF(D30="Thu", "", IF(D30="Fri", "Non-service", "")))))</f>
        <v>Non-service</v>
      </c>
      <c r="P32" s="44"/>
      <c r="Q32" s="44" t="str">
        <f t="shared" ref="Q32" si="236">IF(D30="Mon", "", IF(D30="Tue", "Non-service", IF(D30="Wed", "", IF(D30="Thu", "", IF(D30="Fri", "Non-service", "")))))</f>
        <v>Non-service</v>
      </c>
      <c r="R32" s="44"/>
      <c r="S32" s="44" t="str">
        <f t="shared" ref="S32" si="237">IF(D30="Mon", "Non-service", IF(D30="Tue", "", IF(D30="Wed", "", IF(D30="Thu", "", IF(D30="Fri", "Non-service", IF(D30="Sat", "", IF(D30="Sun", "", "")))))))</f>
        <v>Non-service</v>
      </c>
      <c r="T32" s="44"/>
      <c r="U32" s="44" t="str">
        <f t="shared" ref="U32" si="238">IF(D30="Mon", "", IF(D30="Tue", "", IF(D30="Wed", "", IF(D30="Thu", "Non-service", IF(D30="Fri", "Non-service", IF(D30="Sat", "", IF(D30="Sun", "", "")))))))</f>
        <v>Non-service</v>
      </c>
      <c r="V32" s="44"/>
      <c r="W32" s="37" t="str">
        <f t="shared" ref="W32" si="239">IF(D30="Mon", "Non-service", IF(D30="Tue", "Non-service", IF(D30="Wed", "Non-service", IF(D30="Thu", "Non-service", IF(D30="Fri", "Non-service", "")))))</f>
        <v>Non-service</v>
      </c>
      <c r="X32" s="45"/>
      <c r="Y32" s="17" t="str">
        <f>IF(D30="Mon", "Non-service", IF(D30="Tue", "Non-service", IF(D30="Wed", "Non-service", IF(D30="Thu", "Non-service", IF(D30="Fri", "Non-service", "")))))</f>
        <v>Non-service</v>
      </c>
      <c r="Z32" s="35"/>
      <c r="AA32" s="17" t="str">
        <f>IF(D30="Mon", "Non-service", IF(D30="Tue", "Non-service", IF(D30="Wed", "Non-service", IF(D30="Thu", "Non-service", IF(D30="Fri", "Non-service", "")))))</f>
        <v>Non-service</v>
      </c>
      <c r="AB32" s="33"/>
      <c r="AC32" s="17" t="str">
        <f t="shared" si="1"/>
        <v/>
      </c>
      <c r="AD32" s="32"/>
      <c r="AE32" s="150" t="s">
        <v>85</v>
      </c>
      <c r="AF32" s="65" t="str">
        <f>IF(D3="Mon", "Non-service", IF(D3="Tue", "Non-service", IF(D3="Wed", "Non-service", IF(D3="Thu", "Non-service", IF(D3="Fri", "Non-service", "")))))</f>
        <v>Non-service</v>
      </c>
    </row>
    <row r="33" spans="1:34">
      <c r="A33" s="24" t="str">
        <f t="shared" ref="A33" si="240">TEXT(C33, "ddd")</f>
        <v>Mon</v>
      </c>
      <c r="B33" s="204">
        <f t="shared" ref="B33" si="241">C33</f>
        <v>45775</v>
      </c>
      <c r="C33" s="319">
        <f t="shared" ref="C33:C96" si="242">WORKDAY(C30, 1)</f>
        <v>45775</v>
      </c>
      <c r="D33" s="306" t="str">
        <f t="shared" ref="D33:D93" si="243">IF(WEEKDAY(C30, 2) &lt; 5, TEXT(C30 + 1, "ddd"), TEXT(C30 + 3, "ddd"))</f>
        <v>Mon</v>
      </c>
      <c r="E33" s="201">
        <f t="shared" ca="1" si="0"/>
        <v>1</v>
      </c>
      <c r="F33" s="141" t="s">
        <v>50</v>
      </c>
      <c r="G33" s="16" t="str">
        <f t="shared" ref="G33" si="244">IF(D33="Mon", "", IF(D33="Tue", "Non-service", IF(D33="Wed", "", IF(D33="Thu", "", IF(D33="Fri", "Non-service", "")))))</f>
        <v/>
      </c>
      <c r="H33" s="28" t="s">
        <v>58</v>
      </c>
      <c r="I33" s="38" t="str">
        <f t="shared" ref="I33" si="245">IF(D33="Mon", "", IF(D33="Tue", "", IF(D33="Wed", "", IF(D33="Thu", "", IF(D33="Fri", "", IF(D33="Sat", "", IF(D33="Sun", "", "")))))))</f>
        <v/>
      </c>
      <c r="J33" s="38" t="s">
        <v>58</v>
      </c>
      <c r="K33" s="38" t="str">
        <f t="shared" ref="K33" si="246">IF(D33="Mon", "", IF(D33="Tue", "Non-service", IF(D33="Wed", "", IF(D33="Thu", "Non-service", IF(D33="Fri", "", IF(D33="Sat", "", IF(D33="Sun", "", "")))))))</f>
        <v/>
      </c>
      <c r="L33" s="38" t="s">
        <v>58</v>
      </c>
      <c r="M33" s="38" t="str">
        <f t="shared" ref="M33" si="247">IF(D33="Mon", "", IF(D33="Tue", "Non-service", IF(D33="Wed", "", IF(D33="Thu", "Non-service", IF(D33="Fri", "", IF(D33="Sat", "", IF(D33="Sun", "", "")))))))</f>
        <v/>
      </c>
      <c r="N33" s="38" t="s">
        <v>62</v>
      </c>
      <c r="O33" s="38" t="str">
        <f t="shared" ref="O33" si="248">IF(D33="Mon", "", IF(D33="Tue", "Non-service", IF(D33="Wed", "", IF(D33="Thu", "", IF(D33="Fri", "Non-service", "")))))</f>
        <v/>
      </c>
      <c r="P33" s="38" t="s">
        <v>51</v>
      </c>
      <c r="Q33" s="38" t="str">
        <f t="shared" ref="Q33" si="249">IF(D33="Mon", "", IF(D33="Tue", "Non-service", IF(D33="Wed", "", IF(D33="Thu", "", IF(D33="Fri", "Non-service", "")))))</f>
        <v/>
      </c>
      <c r="R33" s="38" t="s">
        <v>51</v>
      </c>
      <c r="S33" s="38" t="str">
        <f t="shared" ref="S33" si="250">IF(D33="Mon", "Non-service", IF(D33="Tue", "", IF(D33="Wed", "", IF(D33="Thu", "", IF(D33="Fri", "Non-service", IF(D33="Sat", "", IF(D33="Sun", "", "")))))))</f>
        <v>Non-service</v>
      </c>
      <c r="T33" s="38"/>
      <c r="U33" s="38" t="str">
        <f t="shared" ref="U33" si="251">IF(D33="Mon", "", IF(D33="Tue", "", IF(D33="Wed", "", IF(D33="Thu", "Non-service", IF(D33="Fri", "Non-service", IF(D33="Sat", "", IF(D33="Sun", "", "")))))))</f>
        <v/>
      </c>
      <c r="V33" s="38" t="s">
        <v>51</v>
      </c>
      <c r="W33" s="38" t="str">
        <f t="shared" ref="W33:W64" si="252">IF(D33="Mon", "Non-service", IF(D33="Tue", "Non-service", IF(D33="Wed", "Non-service", IF(D33="Thu", "Non-service", IF(D33="Fri", "Non-service", "")))))</f>
        <v>Non-service</v>
      </c>
      <c r="X33" s="46"/>
      <c r="Y33" s="17" t="str">
        <f>IF(D33="Mon", "Non-service", IF(D33="Tue", "Non-service", IF(D33="Wed", "Non-service", IF(D33="Thu", "Non-service", IF(D33="Fri", "Non-service", "")))))</f>
        <v>Non-service</v>
      </c>
      <c r="Z33" s="28"/>
      <c r="AA33" s="17" t="s">
        <v>52</v>
      </c>
      <c r="AB33" s="29"/>
      <c r="AC33" s="17" t="str">
        <f t="shared" si="1"/>
        <v/>
      </c>
      <c r="AD33" s="17"/>
      <c r="AE33" s="151"/>
      <c r="AF33" s="63"/>
    </row>
    <row r="34" spans="1:34">
      <c r="A34" s="24" t="str">
        <f t="shared" ref="A34" si="253">A33</f>
        <v>Mon</v>
      </c>
      <c r="B34" s="204">
        <f t="shared" ref="B34" si="254">C33</f>
        <v>45775</v>
      </c>
      <c r="C34" s="317"/>
      <c r="D34" s="307"/>
      <c r="E34" s="201">
        <f t="shared" ca="1" si="0"/>
        <v>1</v>
      </c>
      <c r="F34" s="142" t="s">
        <v>54</v>
      </c>
      <c r="G34" s="2" t="str">
        <f t="shared" ref="G34" si="255">IF(D33="Mon", "", IF(D33="Tue", "Non-service", IF(D33="Wed", "", IF(D33="Thu", "", IF(D33="Fri", "Non-service", "")))))</f>
        <v/>
      </c>
      <c r="H34" s="29" t="s">
        <v>51</v>
      </c>
      <c r="I34" s="37" t="str">
        <f t="shared" ref="I34" si="256">IF(D33="Mon", "", IF(D33="Tue", "", IF(D33="Wed", "", IF(D33="Thu", "", IF(D33="Fri", "", IF(D33="Sat", "", IF(D33="Sun", "", "")))))))</f>
        <v/>
      </c>
      <c r="J34" s="37" t="s">
        <v>51</v>
      </c>
      <c r="K34" s="37" t="str">
        <f t="shared" ref="K34" si="257">IF(D33="Mon", "", IF(D33="Tue", "Non-service", IF(D33="Wed", "", IF(D33="Thu", "Non-service", IF(D33="Fri", "", IF(D33="Sat", "", IF(D33="Sun", "", "")))))))</f>
        <v/>
      </c>
      <c r="L34" s="37" t="s">
        <v>51</v>
      </c>
      <c r="M34" s="37" t="str">
        <f t="shared" ref="M34" si="258">IF(D33="Mon", "", IF(D33="Tue", "Non-service", IF(D33="Wed", "", IF(D33="Thu", "Non-service", IF(D33="Fri", "", IF(D33="Sat", "", IF(D33="Sun", "", "")))))))</f>
        <v/>
      </c>
      <c r="N34" s="37" t="s">
        <v>51</v>
      </c>
      <c r="O34" s="37" t="str">
        <f t="shared" ref="O34" si="259">IF(D33="Mon", "", IF(D33="Tue", "Non-service", IF(D33="Wed", "", IF(D33="Thu", "", IF(D33="Fri", "Non-service", "")))))</f>
        <v/>
      </c>
      <c r="P34" s="37" t="s">
        <v>51</v>
      </c>
      <c r="Q34" s="37" t="str">
        <f t="shared" ref="Q34" si="260">IF(D33="Mon", "", IF(D33="Tue", "Non-service", IF(D33="Wed", "", IF(D33="Thu", "", IF(D33="Fri", "Non-service", "")))))</f>
        <v/>
      </c>
      <c r="R34" s="37" t="s">
        <v>51</v>
      </c>
      <c r="S34" s="37" t="str">
        <f t="shared" ref="S34" si="261">IF(D33="Mon", "Non-service", IF(D33="Tue", "", IF(D33="Wed", "", IF(D33="Thu", "", IF(D33="Fri", "Non-service", IF(D33="Sat", "", IF(D33="Sun", "", "")))))))</f>
        <v>Non-service</v>
      </c>
      <c r="T34" s="37"/>
      <c r="U34" s="37" t="str">
        <f t="shared" ref="U34" si="262">IF(D33="Mon", "", IF(D33="Tue", "", IF(D33="Wed", "", IF(D33="Thu", "Non-service", IF(D33="Fri", "Non-service", IF(D33="Sat", "", IF(D33="Sun", "", "")))))))</f>
        <v/>
      </c>
      <c r="V34" s="37" t="s">
        <v>51</v>
      </c>
      <c r="W34" s="37" t="str">
        <f t="shared" ref="W34:W65" si="263">IF(D33="Mon", "Non-service", IF(D33="Tue", "Non-service", IF(D33="Wed", "Non-service", IF(D33="Thu", "Non-service", IF(D33="Fri", "Non-service", "")))))</f>
        <v>Non-service</v>
      </c>
      <c r="X34" s="39"/>
      <c r="Y34" s="17" t="str">
        <f>IF(D33="Mon", "Non-service", IF(D33="Tue", "Non-service", IF(D33="Wed", "Non-service", IF(D33="Thu", "Non-service", IF(D33="Fri", "Non-service", "")))))</f>
        <v>Non-service</v>
      </c>
      <c r="Z34" s="29"/>
      <c r="AA34" s="17" t="str">
        <f>IF(D33="Mon", "Non-service", IF(D33="Tue", "Non-service", IF(D33="Wed", "Non-service", IF(D33="Thu", "Non-service", IF(D33="Fri", "Non-service", "")))))</f>
        <v>Non-service</v>
      </c>
      <c r="AB34" s="29"/>
      <c r="AC34" s="17" t="str">
        <f t="shared" si="1"/>
        <v/>
      </c>
      <c r="AD34" s="17"/>
      <c r="AF34" s="64"/>
    </row>
    <row r="35" spans="1:34" ht="18.75">
      <c r="A35" s="24" t="str">
        <f t="shared" ref="A35" si="264">A33</f>
        <v>Mon</v>
      </c>
      <c r="B35" s="204">
        <f t="shared" ref="B35" si="265">C33</f>
        <v>45775</v>
      </c>
      <c r="C35" s="318"/>
      <c r="D35" s="308"/>
      <c r="E35" s="201">
        <f t="shared" ca="1" si="0"/>
        <v>1</v>
      </c>
      <c r="F35" s="142" t="s">
        <v>56</v>
      </c>
      <c r="G35" s="2" t="str">
        <f t="shared" ref="G35" si="266">IF(D33="Mon", "", IF(D33="Tue", "Non-service", IF(D33="Wed", "", IF(D33="Thu", "", IF(D33="Fri", "Non-service", "")))))</f>
        <v/>
      </c>
      <c r="H35" s="29" t="s">
        <v>51</v>
      </c>
      <c r="I35" s="37" t="str">
        <f t="shared" ref="I35" si="267">IF(D33="Mon", "", IF(D33="Tue", "", IF(D33="Wed", "", IF(D33="Thu", "", IF(D33="Fri", "", IF(D33="Sat", "", IF(D33="Sun", "", "")))))))</f>
        <v/>
      </c>
      <c r="J35" s="37" t="s">
        <v>58</v>
      </c>
      <c r="K35" s="37" t="str">
        <f t="shared" ref="K35" si="268">IF(D33="Mon", "", IF(D33="Tue", "Non-service", IF(D33="Wed", "", IF(D33="Thu", "Non-service", IF(D33="Fri", "", IF(D33="Sat", "", IF(D33="Sun", "", "")))))))</f>
        <v/>
      </c>
      <c r="L35" s="37" t="s">
        <v>51</v>
      </c>
      <c r="M35" s="37" t="str">
        <f t="shared" ref="M35" si="269">IF(D33="Mon", "", IF(D33="Tue", "Non-service", IF(D33="Wed", "", IF(D33="Thu", "Non-service", IF(D33="Fri", "", IF(D33="Sat", "", IF(D33="Sun", "", "")))))))</f>
        <v/>
      </c>
      <c r="N35" s="37" t="s">
        <v>51</v>
      </c>
      <c r="O35" s="37" t="str">
        <f t="shared" ref="O35" si="270">IF(D33="Mon", "", IF(D33="Tue", "Non-service", IF(D33="Wed", "", IF(D33="Thu", "", IF(D33="Fri", "Non-service", "")))))</f>
        <v/>
      </c>
      <c r="P35" s="37" t="s">
        <v>51</v>
      </c>
      <c r="Q35" s="37" t="str">
        <f t="shared" ref="Q35" si="271">IF(D33="Mon", "", IF(D33="Tue", "Non-service", IF(D33="Wed", "", IF(D33="Thu", "", IF(D33="Fri", "Non-service", "")))))</f>
        <v/>
      </c>
      <c r="R35" s="37" t="s">
        <v>65</v>
      </c>
      <c r="S35" s="37" t="str">
        <f t="shared" ref="S35" si="272">IF(D33="Mon", "Non-service", IF(D33="Tue", "", IF(D33="Wed", "", IF(D33="Thu", "", IF(D33="Fri", "Non-service", IF(D33="Sat", "", IF(D33="Sun", "", "")))))))</f>
        <v>Non-service</v>
      </c>
      <c r="T35" s="37"/>
      <c r="U35" s="37" t="str">
        <f t="shared" ref="U35" si="273">IF(D33="Mon", "", IF(D33="Tue", "", IF(D33="Wed", "", IF(D33="Thu", "Non-service", IF(D33="Fri", "Non-service", IF(D33="Sat", "", IF(D33="Sun", "", "")))))))</f>
        <v/>
      </c>
      <c r="V35" s="37" t="s">
        <v>65</v>
      </c>
      <c r="W35" s="37" t="str">
        <f t="shared" ref="W35" si="274">IF(D33="Mon", "Non-service", IF(D33="Tue", "Non-service", IF(D33="Wed", "Non-service", IF(D33="Thu", "Non-service", IF(D33="Fri", "Non-service", "")))))</f>
        <v>Non-service</v>
      </c>
      <c r="X35" s="39"/>
      <c r="Y35" s="17" t="str">
        <f>IF(D33="Mon", "Non-service", IF(D33="Tue", "Non-service", IF(D33="Wed", "Non-service", IF(D33="Thu", "Non-service", IF(D33="Fri", "Non-service", "")))))</f>
        <v>Non-service</v>
      </c>
      <c r="Z35" s="17"/>
      <c r="AA35" s="17" t="str">
        <f>IF(D33="Mon", "Non-service", IF(D33="Tue", "Non-service", IF(D33="Wed", "Non-service", IF(D33="Thu", "Non-service", IF(D33="Fri", "Non-service", "")))))</f>
        <v>Non-service</v>
      </c>
      <c r="AB35" s="17"/>
      <c r="AC35" s="17" t="str">
        <f t="shared" si="1"/>
        <v/>
      </c>
      <c r="AD35" s="17"/>
      <c r="AE35" s="322" t="s">
        <v>86</v>
      </c>
      <c r="AF35" s="323"/>
      <c r="AG35" s="89"/>
      <c r="AH35" s="89"/>
    </row>
    <row r="36" spans="1:34" ht="18.75">
      <c r="A36" s="24" t="str">
        <f t="shared" si="123"/>
        <v>Tue</v>
      </c>
      <c r="B36" s="204">
        <f t="shared" ref="B36" si="275">C36</f>
        <v>45776</v>
      </c>
      <c r="C36" s="319">
        <f t="shared" si="242"/>
        <v>45776</v>
      </c>
      <c r="D36" s="303" t="str">
        <f t="shared" ref="D36" si="276">IF(WEEKDAY(C33, 2) &lt; 5, TEXT(C33 + 1, "ddd"), TEXT(C33 + 3, "ddd"))</f>
        <v>Tue</v>
      </c>
      <c r="E36" s="201">
        <f t="shared" ca="1" si="0"/>
        <v>1</v>
      </c>
      <c r="F36" s="138" t="s">
        <v>50</v>
      </c>
      <c r="G36" s="19" t="str">
        <f t="shared" ref="G36" si="277">IF(D36="Mon", "", IF(D36="Tue", "Non-service", IF(D36="Wed", "", IF(D36="Thu", "", IF(D36="Fri", "Non-service", "")))))</f>
        <v>Non-service</v>
      </c>
      <c r="H36" s="31"/>
      <c r="I36" s="40" t="str">
        <f t="shared" ref="I36" si="278">IF(D36="Mon", "", IF(D36="Tue", "", IF(D36="Wed", "", IF(D36="Thu", "", IF(D36="Fri", "", IF(D36="Sat", "", IF(D36="Sun", "", "")))))))</f>
        <v/>
      </c>
      <c r="J36" s="40" t="s">
        <v>58</v>
      </c>
      <c r="K36" s="40" t="str">
        <f t="shared" ref="K36" si="279">IF(D36="Mon", "", IF(D36="Tue", "Non-service", IF(D36="Wed", "", IF(D36="Thu", "Non-service", IF(D36="Fri", "", IF(D36="Sat", "", IF(D36="Sun", "", "")))))))</f>
        <v>Non-service</v>
      </c>
      <c r="L36" s="40"/>
      <c r="M36" s="40" t="str">
        <f t="shared" ref="M36" si="280">IF(D36="Mon", "", IF(D36="Tue", "Non-service", IF(D36="Wed", "", IF(D36="Thu", "Non-service", IF(D36="Fri", "", IF(D36="Sat", "", IF(D36="Sun", "", "")))))))</f>
        <v>Non-service</v>
      </c>
      <c r="N36" s="40"/>
      <c r="O36" s="40" t="str">
        <f t="shared" ref="O36" si="281">IF(D36="Mon", "", IF(D36="Tue", "Non-service", IF(D36="Wed", "", IF(D36="Thu", "", IF(D36="Fri", "Non-service", "")))))</f>
        <v>Non-service</v>
      </c>
      <c r="P36" s="40"/>
      <c r="Q36" s="40" t="str">
        <f t="shared" ref="Q36" si="282">IF(D36="Mon", "", IF(D36="Tue", "Non-service", IF(D36="Wed", "", IF(D36="Thu", "", IF(D36="Fri", "Non-service", "")))))</f>
        <v>Non-service</v>
      </c>
      <c r="R36" s="40"/>
      <c r="S36" s="40" t="str">
        <f t="shared" ref="S36" si="283">IF(D36="Mon", "Non-service", IF(D36="Tue", "", IF(D36="Wed", "", IF(D36="Thu", "", IF(D36="Fri", "Non-service", IF(D36="Sat", "", IF(D36="Sun", "", "")))))))</f>
        <v/>
      </c>
      <c r="T36" s="40" t="s">
        <v>58</v>
      </c>
      <c r="U36" s="40" t="str">
        <f t="shared" ref="U36" si="284">IF(D36="Mon", "", IF(D36="Tue", "", IF(D36="Wed", "", IF(D36="Thu", "Non-service", IF(D36="Fri", "Non-service", IF(D36="Sat", "", IF(D36="Sun", "", "")))))))</f>
        <v/>
      </c>
      <c r="V36" s="40" t="s">
        <v>51</v>
      </c>
      <c r="W36" s="38" t="str">
        <f t="shared" ref="W36:W67" si="285">IF(D36="Mon", "Non-service", IF(D36="Tue", "Non-service", IF(D36="Wed", "Non-service", IF(D36="Thu", "Non-service", IF(D36="Fri", "Non-service", "")))))</f>
        <v>Non-service</v>
      </c>
      <c r="X36" s="41"/>
      <c r="Y36" s="17" t="str">
        <f>IF(D36="Mon", "Non-service", IF(D36="Tue", "Non-service", IF(D36="Wed", "Non-service", IF(D36="Thu", "Non-service", IF(D36="Fri", "Non-service", "")))))</f>
        <v>Non-service</v>
      </c>
      <c r="Z36" s="30"/>
      <c r="AA36" s="17" t="s">
        <v>52</v>
      </c>
      <c r="AB36" s="32"/>
      <c r="AC36" s="17" t="str">
        <f t="shared" si="1"/>
        <v/>
      </c>
      <c r="AD36" s="32"/>
      <c r="AE36" s="324"/>
      <c r="AF36" s="325"/>
      <c r="AG36" s="89"/>
      <c r="AH36" s="89"/>
    </row>
    <row r="37" spans="1:34">
      <c r="A37" s="24" t="str">
        <f t="shared" si="136"/>
        <v>Tue</v>
      </c>
      <c r="B37" s="204">
        <f t="shared" ref="B37" si="286">C36</f>
        <v>45776</v>
      </c>
      <c r="C37" s="317"/>
      <c r="D37" s="304"/>
      <c r="E37" s="201">
        <f t="shared" ca="1" si="0"/>
        <v>1</v>
      </c>
      <c r="F37" s="139" t="s">
        <v>54</v>
      </c>
      <c r="G37" s="3" t="str">
        <f t="shared" ref="G37" si="287">IF(D36="Mon", "", IF(D36="Tue", "Non-service", IF(D36="Wed", "", IF(D36="Thu", "", IF(D36="Fri", "Non-service", "")))))</f>
        <v>Non-service</v>
      </c>
      <c r="H37" s="33"/>
      <c r="I37" s="42" t="str">
        <f t="shared" ref="I37" si="288">IF(D36="Mon", "", IF(D36="Tue", "", IF(D36="Wed", "", IF(D36="Thu", "", IF(D36="Fri", "", IF(D36="Sat", "", IF(D36="Sun", "", "")))))))</f>
        <v/>
      </c>
      <c r="J37" s="42" t="s">
        <v>51</v>
      </c>
      <c r="K37" s="42" t="str">
        <f t="shared" ref="K37" si="289">IF(D36="Mon", "", IF(D36="Tue", "Non-service", IF(D36="Wed", "", IF(D36="Thu", "Non-service", IF(D36="Fri", "", IF(D36="Sat", "", IF(D36="Sun", "", "")))))))</f>
        <v>Non-service</v>
      </c>
      <c r="L37" s="42"/>
      <c r="M37" s="42" t="str">
        <f t="shared" ref="M37" si="290">IF(D36="Mon", "", IF(D36="Tue", "Non-service", IF(D36="Wed", "", IF(D36="Thu", "Non-service", IF(D36="Fri", "", IF(D36="Sat", "", IF(D36="Sun", "", "")))))))</f>
        <v>Non-service</v>
      </c>
      <c r="N37" s="42"/>
      <c r="O37" s="42" t="str">
        <f t="shared" ref="O37" si="291">IF(D36="Mon", "", IF(D36="Tue", "Non-service", IF(D36="Wed", "", IF(D36="Thu", "", IF(D36="Fri", "Non-service", "")))))</f>
        <v>Non-service</v>
      </c>
      <c r="P37" s="42"/>
      <c r="Q37" s="42" t="str">
        <f t="shared" ref="Q37" si="292">IF(D36="Mon", "", IF(D36="Tue", "Non-service", IF(D36="Wed", "", IF(D36="Thu", "", IF(D36="Fri", "Non-service", "")))))</f>
        <v>Non-service</v>
      </c>
      <c r="R37" s="42"/>
      <c r="S37" s="42" t="str">
        <f t="shared" ref="S37" si="293">IF(D36="Mon", "Non-service", IF(D36="Tue", "", IF(D36="Wed", "", IF(D36="Thu", "", IF(D36="Fri", "Non-service", IF(D36="Sat", "", IF(D36="Sun", "", "")))))))</f>
        <v/>
      </c>
      <c r="T37" s="42" t="s">
        <v>51</v>
      </c>
      <c r="U37" s="42" t="str">
        <f t="shared" ref="U37" si="294">IF(D36="Mon", "", IF(D36="Tue", "", IF(D36="Wed", "", IF(D36="Thu", "Non-service", IF(D36="Fri", "Non-service", IF(D36="Sat", "", IF(D36="Sun", "", "")))))))</f>
        <v/>
      </c>
      <c r="V37" s="42" t="s">
        <v>51</v>
      </c>
      <c r="W37" s="37" t="str">
        <f t="shared" ref="W37:W68" si="295">IF(D36="Mon", "Non-service", IF(D36="Tue", "Non-service", IF(D36="Wed", "Non-service", IF(D36="Thu", "Non-service", IF(D36="Fri", "Non-service", "")))))</f>
        <v>Non-service</v>
      </c>
      <c r="X37" s="43"/>
      <c r="Y37" s="17" t="str">
        <f>IF(D36="Mon", "Non-service", IF(D36="Tue", "Non-service", IF(D36="Wed", "Non-service", IF(D36="Thu", "Non-service", IF(D36="Fri", "Non-service", "")))))</f>
        <v>Non-service</v>
      </c>
      <c r="Z37" s="33"/>
      <c r="AA37" s="17" t="str">
        <f>IF(D36="Mon", "Non-service", IF(D36="Tue", "Non-service", IF(D36="Wed", "Non-service", IF(D36="Thu", "Non-service", IF(D36="Fri", "Non-service", "")))))</f>
        <v>Non-service</v>
      </c>
      <c r="AB37" s="33"/>
      <c r="AC37" s="17" t="str">
        <f t="shared" si="1"/>
        <v/>
      </c>
      <c r="AD37" s="32"/>
      <c r="AE37" s="150" t="s">
        <v>87</v>
      </c>
      <c r="AF37" s="59">
        <v>45658</v>
      </c>
      <c r="AG37" s="25"/>
      <c r="AH37" s="25"/>
    </row>
    <row r="38" spans="1:34">
      <c r="A38" s="24" t="str">
        <f t="shared" si="147"/>
        <v>Tue</v>
      </c>
      <c r="B38" s="204">
        <f t="shared" ref="B38" si="296">C36</f>
        <v>45776</v>
      </c>
      <c r="C38" s="318"/>
      <c r="D38" s="305"/>
      <c r="E38" s="201">
        <f t="shared" ca="1" si="0"/>
        <v>1</v>
      </c>
      <c r="F38" s="140" t="s">
        <v>56</v>
      </c>
      <c r="G38" s="20" t="str">
        <f t="shared" ref="G38" si="297">IF(D36="Mon", "", IF(D36="Tue", "Non-service", IF(D36="Wed", "", IF(D36="Thu", "", IF(D36="Fri", "Non-service", "")))))</f>
        <v>Non-service</v>
      </c>
      <c r="H38" s="33"/>
      <c r="I38" s="42" t="str">
        <f t="shared" ref="I38" si="298">IF(D36="Mon", "", IF(D36="Tue", "", IF(D36="Wed", "", IF(D36="Thu", "", IF(D36="Fri", "", IF(D36="Sat", "", IF(D36="Sun", "", "")))))))</f>
        <v/>
      </c>
      <c r="J38" s="42" t="s">
        <v>65</v>
      </c>
      <c r="K38" s="42" t="str">
        <f t="shared" ref="K38" si="299">IF(D36="Mon", "", IF(D36="Tue", "Non-service", IF(D36="Wed", "", IF(D36="Thu", "Non-service", IF(D36="Fri", "", IF(D36="Sat", "", IF(D36="Sun", "", "")))))))</f>
        <v>Non-service</v>
      </c>
      <c r="L38" s="42"/>
      <c r="M38" s="42" t="str">
        <f t="shared" ref="M38" si="300">IF(D36="Mon", "", IF(D36="Tue", "Non-service", IF(D36="Wed", "", IF(D36="Thu", "Non-service", IF(D36="Fri", "", IF(D36="Sat", "", IF(D36="Sun", "", "")))))))</f>
        <v>Non-service</v>
      </c>
      <c r="N38" s="42"/>
      <c r="O38" s="42" t="str">
        <f t="shared" ref="O38" si="301">IF(D36="Mon", "", IF(D36="Tue", "Non-service", IF(D36="Wed", "", IF(D36="Thu", "", IF(D36="Fri", "Non-service", "")))))</f>
        <v>Non-service</v>
      </c>
      <c r="P38" s="42"/>
      <c r="Q38" s="42" t="str">
        <f t="shared" ref="Q38" si="302">IF(D36="Mon", "", IF(D36="Tue", "Non-service", IF(D36="Wed", "", IF(D36="Thu", "", IF(D36="Fri", "Non-service", "")))))</f>
        <v>Non-service</v>
      </c>
      <c r="R38" s="42"/>
      <c r="S38" s="42" t="str">
        <f t="shared" ref="S38" si="303">IF(D36="Mon", "Non-service", IF(D36="Tue", "", IF(D36="Wed", "", IF(D36="Thu", "", IF(D36="Fri", "Non-service", IF(D36="Sat", "", IF(D36="Sun", "", "")))))))</f>
        <v/>
      </c>
      <c r="T38" s="42" t="s">
        <v>51</v>
      </c>
      <c r="U38" s="42" t="str">
        <f t="shared" ref="U38" si="304">IF(D36="Mon", "", IF(D36="Tue", "", IF(D36="Wed", "", IF(D36="Thu", "Non-service", IF(D36="Fri", "Non-service", IF(D36="Sat", "", IF(D36="Sun", "", "")))))))</f>
        <v/>
      </c>
      <c r="V38" s="42" t="s">
        <v>51</v>
      </c>
      <c r="W38" s="37" t="str">
        <f t="shared" ref="W38" si="305">IF(D36="Mon", "Non-service", IF(D36="Tue", "Non-service", IF(D36="Wed", "Non-service", IF(D36="Thu", "Non-service", IF(D36="Fri", "Non-service", "")))))</f>
        <v>Non-service</v>
      </c>
      <c r="X38" s="43"/>
      <c r="Y38" s="17" t="str">
        <f>IF(D36="Mon", "Non-service", IF(D36="Tue", "Non-service", IF(D36="Wed", "Non-service", IF(D36="Thu", "Non-service", IF(D36="Fri", "Non-service", "")))))</f>
        <v>Non-service</v>
      </c>
      <c r="Z38" s="35"/>
      <c r="AA38" s="17" t="str">
        <f>IF(D36="Mon", "Non-service", IF(D36="Tue", "Non-service", IF(D36="Wed", "Non-service", IF(D36="Thu", "Non-service", IF(D36="Fri", "Non-service", "")))))</f>
        <v>Non-service</v>
      </c>
      <c r="AB38" s="33"/>
      <c r="AC38" s="17" t="str">
        <f t="shared" si="1"/>
        <v/>
      </c>
      <c r="AD38" s="32"/>
      <c r="AE38" s="150" t="s">
        <v>88</v>
      </c>
      <c r="AF38" s="59">
        <v>45677</v>
      </c>
      <c r="AG38" s="25"/>
      <c r="AH38" s="25"/>
    </row>
    <row r="39" spans="1:34">
      <c r="A39" s="24" t="str">
        <f t="shared" si="158"/>
        <v>Wed</v>
      </c>
      <c r="B39" s="204">
        <f t="shared" ref="B39" si="306">C39</f>
        <v>45777</v>
      </c>
      <c r="C39" s="319">
        <f t="shared" si="242"/>
        <v>45777</v>
      </c>
      <c r="D39" s="306" t="str">
        <f t="shared" si="161"/>
        <v>Wed</v>
      </c>
      <c r="E39" s="201">
        <f t="shared" ca="1" si="0"/>
        <v>1</v>
      </c>
      <c r="F39" s="141" t="s">
        <v>50</v>
      </c>
      <c r="G39" s="16" t="str">
        <f t="shared" ref="G39" si="307">IF(D39="Mon", "", IF(D39="Tue", "Non-service", IF(D39="Wed", "", IF(D39="Thu", "", IF(D39="Fri", "Non-service", "")))))</f>
        <v/>
      </c>
      <c r="H39" s="38" t="s">
        <v>62</v>
      </c>
      <c r="I39" s="38" t="str">
        <f t="shared" ref="I39" si="308">IF(D39="Mon", "", IF(D39="Tue", "", IF(D39="Wed", "", IF(D39="Thu", "", IF(D39="Fri", "", IF(D39="Sat", "", IF(D39="Sun", "", "")))))))</f>
        <v/>
      </c>
      <c r="J39" s="38" t="s">
        <v>51</v>
      </c>
      <c r="K39" s="38" t="s">
        <v>51</v>
      </c>
      <c r="L39" s="38" t="s">
        <v>51</v>
      </c>
      <c r="M39" s="38" t="s">
        <v>51</v>
      </c>
      <c r="N39" s="38" t="s">
        <v>51</v>
      </c>
      <c r="O39" s="38" t="s">
        <v>51</v>
      </c>
      <c r="P39" s="38" t="s">
        <v>51</v>
      </c>
      <c r="Q39" s="38" t="str">
        <f t="shared" ref="Q39" si="309">IF(D39="Mon", "", IF(D39="Tue", "Non-service", IF(D39="Wed", "", IF(D39="Thu", "", IF(D39="Fri", "Non-service", "")))))</f>
        <v/>
      </c>
      <c r="R39" s="38" t="s">
        <v>65</v>
      </c>
      <c r="S39" s="38" t="str">
        <f t="shared" ref="S39" si="310">IF(D39="Mon", "Non-service", IF(D39="Tue", "", IF(D39="Wed", "", IF(D39="Thu", "", IF(D39="Fri", "Non-service", IF(D39="Sat", "", IF(D39="Sun", "", "")))))))</f>
        <v/>
      </c>
      <c r="T39" s="38" t="s">
        <v>51</v>
      </c>
      <c r="U39" s="38" t="s">
        <v>51</v>
      </c>
      <c r="V39" s="38" t="s">
        <v>51</v>
      </c>
      <c r="W39" s="38" t="str">
        <f t="shared" ref="W39:W70" si="311">IF(D39="Mon", "Non-service", IF(D39="Tue", "Non-service", IF(D39="Wed", "Non-service", IF(D39="Thu", "Non-service", IF(D39="Fri", "Non-service", "")))))</f>
        <v>Non-service</v>
      </c>
      <c r="X39" s="38"/>
      <c r="Y39" s="17" t="str">
        <f>IF(D39="Mon", "Non-service", IF(D39="Tue", "Non-service", IF(D39="Wed", "Non-service", IF(D39="Thu", "Non-service", IF(D39="Fri", "Non-service", "")))))</f>
        <v>Non-service</v>
      </c>
      <c r="Z39" s="28"/>
      <c r="AA39" s="17" t="s">
        <v>52</v>
      </c>
      <c r="AB39" s="29"/>
      <c r="AC39" s="17" t="str">
        <f t="shared" si="1"/>
        <v/>
      </c>
      <c r="AD39" s="17"/>
      <c r="AE39" s="150" t="s">
        <v>89</v>
      </c>
      <c r="AF39" s="59">
        <v>45705</v>
      </c>
      <c r="AG39" s="25"/>
      <c r="AH39" s="25"/>
    </row>
    <row r="40" spans="1:34">
      <c r="A40" s="24" t="str">
        <f t="shared" si="164"/>
        <v>Wed</v>
      </c>
      <c r="B40" s="204">
        <f t="shared" ref="B40" si="312">C39</f>
        <v>45777</v>
      </c>
      <c r="C40" s="317"/>
      <c r="D40" s="307"/>
      <c r="E40" s="201">
        <f t="shared" ca="1" si="0"/>
        <v>1</v>
      </c>
      <c r="F40" s="142" t="s">
        <v>54</v>
      </c>
      <c r="G40" s="2" t="str">
        <f t="shared" ref="G40" si="313">IF(D39="Mon", "", IF(D39="Tue", "Non-service", IF(D39="Wed", "", IF(D39="Thu", "", IF(D39="Fri", "Non-service", "")))))</f>
        <v/>
      </c>
      <c r="H40" s="37" t="s">
        <v>51</v>
      </c>
      <c r="I40" s="37" t="s">
        <v>51</v>
      </c>
      <c r="J40" s="37" t="s">
        <v>51</v>
      </c>
      <c r="K40" s="37" t="s">
        <v>51</v>
      </c>
      <c r="L40" s="37" t="s">
        <v>51</v>
      </c>
      <c r="M40" s="37" t="s">
        <v>51</v>
      </c>
      <c r="N40" s="37" t="s">
        <v>51</v>
      </c>
      <c r="O40" s="37" t="s">
        <v>51</v>
      </c>
      <c r="P40" s="37" t="s">
        <v>51</v>
      </c>
      <c r="Q40" s="37" t="str">
        <f t="shared" ref="Q40" si="314">IF(D39="Mon", "", IF(D39="Tue", "Non-service", IF(D39="Wed", "", IF(D39="Thu", "", IF(D39="Fri", "Non-service", "")))))</f>
        <v/>
      </c>
      <c r="R40" s="37" t="s">
        <v>62</v>
      </c>
      <c r="S40" s="37" t="str">
        <f t="shared" ref="S40" si="315">IF(D39="Mon", "Non-service", IF(D39="Tue", "", IF(D39="Wed", "", IF(D39="Thu", "", IF(D39="Fri", "Non-service", IF(D39="Sat", "", IF(D39="Sun", "", "")))))))</f>
        <v/>
      </c>
      <c r="T40" s="37" t="s">
        <v>51</v>
      </c>
      <c r="U40" s="37" t="s">
        <v>51</v>
      </c>
      <c r="V40" s="37" t="s">
        <v>51</v>
      </c>
      <c r="W40" s="37" t="str">
        <f t="shared" ref="W40:W71" si="316">IF(D39="Mon", "Non-service", IF(D39="Tue", "Non-service", IF(D39="Wed", "Non-service", IF(D39="Thu", "Non-service", IF(D39="Fri", "Non-service", "")))))</f>
        <v>Non-service</v>
      </c>
      <c r="X40" s="37"/>
      <c r="Y40" s="17" t="str">
        <f>IF(D39="Mon", "Non-service", IF(D39="Tue", "Non-service", IF(D39="Wed", "Non-service", IF(D39="Thu", "Non-service", IF(D39="Fri", "Non-service", "")))))</f>
        <v>Non-service</v>
      </c>
      <c r="Z40" s="29"/>
      <c r="AA40" s="17" t="str">
        <f>IF(D39="Mon", "Non-service", IF(D39="Tue", "Non-service", IF(D39="Wed", "Non-service", IF(D39="Thu", "Non-service", IF(D39="Fri", "Non-service", "")))))</f>
        <v>Non-service</v>
      </c>
      <c r="AB40" s="29"/>
      <c r="AC40" s="17" t="str">
        <f t="shared" si="1"/>
        <v/>
      </c>
      <c r="AD40" s="17"/>
      <c r="AE40" s="150" t="s">
        <v>90</v>
      </c>
      <c r="AF40" s="59">
        <v>45803</v>
      </c>
      <c r="AG40" s="25"/>
      <c r="AH40" s="25"/>
    </row>
    <row r="41" spans="1:34">
      <c r="A41" s="24" t="str">
        <f t="shared" si="168"/>
        <v>Wed</v>
      </c>
      <c r="B41" s="204">
        <f t="shared" ref="B41" si="317">C39</f>
        <v>45777</v>
      </c>
      <c r="C41" s="318"/>
      <c r="D41" s="308"/>
      <c r="E41" s="201">
        <f t="shared" ca="1" si="0"/>
        <v>1</v>
      </c>
      <c r="F41" s="142" t="s">
        <v>56</v>
      </c>
      <c r="G41" s="2" t="str">
        <f t="shared" ref="G41" si="318">IF(D39="Mon", "", IF(D39="Tue", "Non-service", IF(D39="Wed", "", IF(D39="Thu", "", IF(D39="Fri", "Non-service", "")))))</f>
        <v/>
      </c>
      <c r="H41" s="57" t="s">
        <v>51</v>
      </c>
      <c r="I41" s="57" t="str">
        <f t="shared" ref="I41" si="319">IF(D39="Mon", "", IF(D39="Tue", "", IF(D39="Wed", "", IF(D39="Thu", "", IF(D39="Fri", "", IF(D39="Sat", "", IF(D39="Sun", "", "")))))))</f>
        <v/>
      </c>
      <c r="J41" s="57" t="s">
        <v>65</v>
      </c>
      <c r="K41" s="57" t="str">
        <f t="shared" ref="K41" si="320">IF(D39="Mon", "", IF(D39="Tue", "Non-service", IF(D39="Wed", "", IF(D39="Thu", "Non-service", IF(D39="Fri", "", IF(D39="Sat", "", IF(D39="Sun", "", "")))))))</f>
        <v/>
      </c>
      <c r="L41" s="57" t="s">
        <v>62</v>
      </c>
      <c r="M41" s="57" t="str">
        <f t="shared" ref="M41" si="321">IF(D39="Mon", "", IF(D39="Tue", "Non-service", IF(D39="Wed", "", IF(D39="Thu", "Non-service", IF(D39="Fri", "", IF(D39="Sat", "", IF(D39="Sun", "", "")))))))</f>
        <v/>
      </c>
      <c r="N41" s="57" t="s">
        <v>51</v>
      </c>
      <c r="O41" s="57" t="s">
        <v>51</v>
      </c>
      <c r="P41" s="57" t="s">
        <v>51</v>
      </c>
      <c r="Q41" s="57" t="s">
        <v>51</v>
      </c>
      <c r="R41" s="57" t="s">
        <v>51</v>
      </c>
      <c r="S41" s="57" t="s">
        <v>51</v>
      </c>
      <c r="T41" s="57" t="s">
        <v>51</v>
      </c>
      <c r="U41" s="57" t="str">
        <f t="shared" ref="U41" si="322">IF(D39="Mon", "", IF(D39="Tue", "", IF(D39="Wed", "", IF(D39="Thu", "Non-service", IF(D39="Fri", "Non-service", IF(D39="Sat", "", IF(D39="Sun", "", "")))))))</f>
        <v/>
      </c>
      <c r="V41" s="57" t="s">
        <v>65</v>
      </c>
      <c r="W41" s="37" t="str">
        <f t="shared" ref="W41" si="323">IF(D39="Mon", "Non-service", IF(D39="Tue", "Non-service", IF(D39="Wed", "Non-service", IF(D39="Thu", "Non-service", IF(D39="Fri", "Non-service", "")))))</f>
        <v>Non-service</v>
      </c>
      <c r="X41" s="57"/>
      <c r="Y41" s="17" t="str">
        <f>IF(D39="Mon", "Non-service", IF(D39="Tue", "Non-service", IF(D39="Wed", "Non-service", IF(D39="Thu", "Non-service", IF(D39="Fri", "Non-service", "")))))</f>
        <v>Non-service</v>
      </c>
      <c r="Z41" s="29"/>
      <c r="AA41" s="17" t="str">
        <f>IF(D39="Mon", "Non-service", IF(D39="Tue", "Non-service", IF(D39="Wed", "Non-service", IF(D39="Thu", "Non-service", IF(D39="Fri", "Non-service", "")))))</f>
        <v>Non-service</v>
      </c>
      <c r="AB41" s="29"/>
      <c r="AC41" s="17" t="str">
        <f t="shared" si="1"/>
        <v/>
      </c>
      <c r="AD41" s="17"/>
      <c r="AE41" s="150" t="s">
        <v>91</v>
      </c>
      <c r="AF41" s="59">
        <v>45827</v>
      </c>
      <c r="AG41" s="25"/>
      <c r="AH41" s="25"/>
    </row>
    <row r="42" spans="1:34">
      <c r="A42" s="24" t="str">
        <f t="shared" si="172"/>
        <v>Thu</v>
      </c>
      <c r="B42" s="204">
        <f t="shared" ref="B42:B75" si="324">C42</f>
        <v>45778</v>
      </c>
      <c r="C42" s="319">
        <f t="shared" si="242"/>
        <v>45778</v>
      </c>
      <c r="D42" s="303" t="str">
        <f t="shared" si="175"/>
        <v>Thu</v>
      </c>
      <c r="E42" s="201">
        <f t="shared" ca="1" si="0"/>
        <v>0</v>
      </c>
      <c r="F42" s="138" t="s">
        <v>50</v>
      </c>
      <c r="G42" s="19" t="str">
        <f t="shared" ref="G42" si="325">IF(D42="Mon", "", IF(D42="Tue", "Non-service", IF(D42="Wed", "", IF(D42="Thu", "", IF(D42="Fri", "Non-service", "")))))</f>
        <v/>
      </c>
      <c r="H42" s="33" t="s">
        <v>51</v>
      </c>
      <c r="I42" s="42" t="str">
        <f t="shared" ref="I42" si="326">IF(D42="Mon", "", IF(D42="Tue", "", IF(D42="Wed", "", IF(D42="Thu", "", IF(D42="Fri", "", IF(D42="Sat", "", IF(D42="Sun", "", "")))))))</f>
        <v/>
      </c>
      <c r="J42" s="42" t="s">
        <v>51</v>
      </c>
      <c r="K42" s="42" t="str">
        <f t="shared" ref="K42" si="327">IF(D42="Mon", "", IF(D42="Tue", "Non-service", IF(D42="Wed", "", IF(D42="Thu", "Non-service", IF(D42="Fri", "", IF(D42="Sat", "", IF(D42="Sun", "", "")))))))</f>
        <v>Non-service</v>
      </c>
      <c r="L42" s="42"/>
      <c r="M42" s="42" t="str">
        <f t="shared" ref="M42" si="328">IF(D42="Mon", "", IF(D42="Tue", "Non-service", IF(D42="Wed", "", IF(D42="Thu", "Non-service", IF(D42="Fri", "", IF(D42="Sat", "", IF(D42="Sun", "", "")))))))</f>
        <v>Non-service</v>
      </c>
      <c r="N42" s="42"/>
      <c r="O42" s="42" t="str">
        <f t="shared" ref="O42" si="329">IF(D42="Mon", "", IF(D42="Tue", "Non-service", IF(D42="Wed", "", IF(D42="Thu", "", IF(D42="Fri", "Non-service", "")))))</f>
        <v/>
      </c>
      <c r="P42" s="42" t="s">
        <v>51</v>
      </c>
      <c r="Q42" s="42" t="str">
        <f t="shared" ref="Q42" si="330">IF(D42="Mon", "", IF(D42="Tue", "Non-service", IF(D42="Wed", "", IF(D42="Thu", "", IF(D42="Fri", "Non-service", "")))))</f>
        <v/>
      </c>
      <c r="R42" s="42"/>
      <c r="S42" s="42" t="str">
        <f t="shared" ref="S42" si="331">IF(D42="Mon", "Non-service", IF(D42="Tue", "", IF(D42="Wed", "", IF(D42="Thu", "", IF(D42="Fri", "Non-service", IF(D42="Sat", "", IF(D42="Sun", "", "")))))))</f>
        <v/>
      </c>
      <c r="T42" s="42"/>
      <c r="U42" s="42" t="str">
        <f t="shared" ref="U42" si="332">IF(D42="Mon", "", IF(D42="Tue", "", IF(D42="Wed", "", IF(D42="Thu", "Non-service", IF(D42="Fri", "Non-service", IF(D42="Sat", "", IF(D42="Sun", "", "")))))))</f>
        <v>Non-service</v>
      </c>
      <c r="V42" s="42"/>
      <c r="W42" s="38" t="str">
        <f t="shared" ref="W42:W73" si="333">IF(D42="Mon", "Non-service", IF(D42="Tue", "Non-service", IF(D42="Wed", "Non-service", IF(D42="Thu", "Non-service", IF(D42="Fri", "Non-service", "")))))</f>
        <v>Non-service</v>
      </c>
      <c r="X42" s="43"/>
      <c r="Y42" s="17" t="str">
        <f>IF(D42="Mon", "Non-service", IF(D42="Tue", "Non-service", IF(D42="Wed", "Non-service", IF(D42="Thu", "Non-service", IF(D42="Fri", "Non-service", "")))))</f>
        <v>Non-service</v>
      </c>
      <c r="Z42" s="31"/>
      <c r="AA42" s="17" t="s">
        <v>52</v>
      </c>
      <c r="AB42" s="33"/>
      <c r="AC42" s="17" t="str">
        <f t="shared" si="1"/>
        <v/>
      </c>
      <c r="AD42" s="32"/>
      <c r="AE42" s="150" t="s">
        <v>92</v>
      </c>
      <c r="AF42" s="59">
        <v>45842</v>
      </c>
      <c r="AG42" s="25"/>
      <c r="AH42" s="25"/>
    </row>
    <row r="43" spans="1:34">
      <c r="A43" s="24" t="str">
        <f t="shared" si="185"/>
        <v>Thu</v>
      </c>
      <c r="B43" s="204">
        <f t="shared" ref="B43:B76" si="334">C42</f>
        <v>45778</v>
      </c>
      <c r="C43" s="317"/>
      <c r="D43" s="304"/>
      <c r="E43" s="201">
        <f t="shared" ca="1" si="0"/>
        <v>0</v>
      </c>
      <c r="F43" s="139" t="s">
        <v>54</v>
      </c>
      <c r="G43" s="3" t="str">
        <f t="shared" ref="G43" si="335">IF(D42="Mon", "", IF(D42="Tue", "Non-service", IF(D42="Wed", "", IF(D42="Thu", "", IF(D42="Fri", "Non-service", "")))))</f>
        <v/>
      </c>
      <c r="H43" s="33" t="s">
        <v>51</v>
      </c>
      <c r="I43" s="42" t="str">
        <f t="shared" ref="I43" si="336">IF(D42="Mon", "", IF(D42="Tue", "", IF(D42="Wed", "", IF(D42="Thu", "", IF(D42="Fri", "", IF(D42="Sat", "", IF(D42="Sun", "", "")))))))</f>
        <v/>
      </c>
      <c r="J43" s="42" t="s">
        <v>65</v>
      </c>
      <c r="K43" s="42" t="str">
        <f t="shared" ref="K43" si="337">IF(D42="Mon", "", IF(D42="Tue", "Non-service", IF(D42="Wed", "", IF(D42="Thu", "Non-service", IF(D42="Fri", "", IF(D42="Sat", "", IF(D42="Sun", "", "")))))))</f>
        <v>Non-service</v>
      </c>
      <c r="L43" s="42"/>
      <c r="M43" s="42" t="str">
        <f t="shared" ref="M43" si="338">IF(D42="Mon", "", IF(D42="Tue", "Non-service", IF(D42="Wed", "", IF(D42="Thu", "Non-service", IF(D42="Fri", "", IF(D42="Sat", "", IF(D42="Sun", "", "")))))))</f>
        <v>Non-service</v>
      </c>
      <c r="N43" s="42"/>
      <c r="O43" s="42" t="str">
        <f t="shared" ref="O43" si="339">IF(D42="Mon", "", IF(D42="Tue", "Non-service", IF(D42="Wed", "", IF(D42="Thu", "", IF(D42="Fri", "Non-service", "")))))</f>
        <v/>
      </c>
      <c r="P43" s="42" t="s">
        <v>51</v>
      </c>
      <c r="Q43" s="42" t="str">
        <f t="shared" ref="Q43" si="340">IF(D42="Mon", "", IF(D42="Tue", "Non-service", IF(D42="Wed", "", IF(D42="Thu", "", IF(D42="Fri", "Non-service", "")))))</f>
        <v/>
      </c>
      <c r="R43" s="42"/>
      <c r="S43" s="42" t="str">
        <f t="shared" ref="S43" si="341">IF(D42="Mon", "Non-service", IF(D42="Tue", "", IF(D42="Wed", "", IF(D42="Thu", "", IF(D42="Fri", "Non-service", IF(D42="Sat", "", IF(D42="Sun", "", "")))))))</f>
        <v/>
      </c>
      <c r="T43" s="42"/>
      <c r="U43" s="42" t="str">
        <f t="shared" ref="U43" si="342">IF(D42="Mon", "", IF(D42="Tue", "", IF(D42="Wed", "", IF(D42="Thu", "Non-service", IF(D42="Fri", "Non-service", IF(D42="Sat", "", IF(D42="Sun", "", "")))))))</f>
        <v>Non-service</v>
      </c>
      <c r="V43" s="42"/>
      <c r="W43" s="37" t="str">
        <f t="shared" ref="W43:W74" si="343">IF(D42="Mon", "Non-service", IF(D42="Tue", "Non-service", IF(D42="Wed", "Non-service", IF(D42="Thu", "Non-service", IF(D42="Fri", "Non-service", "")))))</f>
        <v>Non-service</v>
      </c>
      <c r="X43" s="43"/>
      <c r="Y43" s="17" t="str">
        <f>IF(D42="Mon", "Non-service", IF(D42="Tue", "Non-service", IF(D42="Wed", "Non-service", IF(D42="Thu", "Non-service", IF(D42="Fri", "Non-service", "")))))</f>
        <v>Non-service</v>
      </c>
      <c r="Z43" s="33"/>
      <c r="AA43" s="17" t="str">
        <f>IF(D42="Mon", "Non-service", IF(D42="Tue", "Non-service", IF(D42="Wed", "Non-service", IF(D42="Thu", "Non-service", IF(D42="Fri", "Non-service", "")))))</f>
        <v>Non-service</v>
      </c>
      <c r="AB43" s="33"/>
      <c r="AC43" s="17" t="str">
        <f t="shared" si="1"/>
        <v/>
      </c>
      <c r="AD43" s="32"/>
      <c r="AE43" s="150" t="s">
        <v>93</v>
      </c>
      <c r="AF43" s="59">
        <v>45862</v>
      </c>
      <c r="AG43" s="25"/>
      <c r="AH43" s="25"/>
    </row>
    <row r="44" spans="1:34">
      <c r="A44" s="24" t="str">
        <f t="shared" si="195"/>
        <v>Thu</v>
      </c>
      <c r="B44" s="204">
        <f t="shared" ref="B44:B77" si="344">C42</f>
        <v>45778</v>
      </c>
      <c r="C44" s="318"/>
      <c r="D44" s="305"/>
      <c r="E44" s="201">
        <f t="shared" ca="1" si="0"/>
        <v>0</v>
      </c>
      <c r="F44" s="140" t="s">
        <v>56</v>
      </c>
      <c r="G44" s="20" t="str">
        <f t="shared" ref="G44" si="345">IF(D42="Mon", "", IF(D42="Tue", "Non-service", IF(D42="Wed", "", IF(D42="Thu", "", IF(D42="Fri", "Non-service", "")))))</f>
        <v/>
      </c>
      <c r="H44" s="35" t="s">
        <v>51</v>
      </c>
      <c r="I44" s="44" t="str">
        <f t="shared" ref="I44" si="346">IF(D42="Mon", "", IF(D42="Tue", "", IF(D42="Wed", "", IF(D42="Thu", "", IF(D42="Fri", "", IF(D42="Sat", "", IF(D42="Sun", "", "")))))))</f>
        <v/>
      </c>
      <c r="J44" s="44"/>
      <c r="K44" s="44" t="str">
        <f t="shared" ref="K44" si="347">IF(D42="Mon", "", IF(D42="Tue", "Non-service", IF(D42="Wed", "", IF(D42="Thu", "Non-service", IF(D42="Fri", "", IF(D42="Sat", "", IF(D42="Sun", "", "")))))))</f>
        <v>Non-service</v>
      </c>
      <c r="L44" s="44"/>
      <c r="M44" s="44" t="str">
        <f t="shared" ref="M44" si="348">IF(D42="Mon", "", IF(D42="Tue", "Non-service", IF(D42="Wed", "", IF(D42="Thu", "Non-service", IF(D42="Fri", "", IF(D42="Sat", "", IF(D42="Sun", "", "")))))))</f>
        <v>Non-service</v>
      </c>
      <c r="N44" s="44"/>
      <c r="O44" s="44" t="str">
        <f t="shared" ref="O44" si="349">IF(D42="Mon", "", IF(D42="Tue", "Non-service", IF(D42="Wed", "", IF(D42="Thu", "", IF(D42="Fri", "Non-service", "")))))</f>
        <v/>
      </c>
      <c r="P44" s="44" t="s">
        <v>51</v>
      </c>
      <c r="Q44" s="44" t="str">
        <f t="shared" ref="Q44" si="350">IF(D42="Mon", "", IF(D42="Tue", "Non-service", IF(D42="Wed", "", IF(D42="Thu", "", IF(D42="Fri", "Non-service", "")))))</f>
        <v/>
      </c>
      <c r="R44" s="44"/>
      <c r="S44" s="44" t="str">
        <f t="shared" ref="S44" si="351">IF(D42="Mon", "Non-service", IF(D42="Tue", "", IF(D42="Wed", "", IF(D42="Thu", "", IF(D42="Fri", "Non-service", IF(D42="Sat", "", IF(D42="Sun", "", "")))))))</f>
        <v/>
      </c>
      <c r="T44" s="44"/>
      <c r="U44" s="44" t="str">
        <f t="shared" ref="U44" si="352">IF(D42="Mon", "", IF(D42="Tue", "", IF(D42="Wed", "", IF(D42="Thu", "Non-service", IF(D42="Fri", "Non-service", IF(D42="Sat", "", IF(D42="Sun", "", "")))))))</f>
        <v>Non-service</v>
      </c>
      <c r="V44" s="44"/>
      <c r="W44" s="37" t="str">
        <f t="shared" ref="W44" si="353">IF(D42="Mon", "Non-service", IF(D42="Tue", "Non-service", IF(D42="Wed", "Non-service", IF(D42="Thu", "Non-service", IF(D42="Fri", "Non-service", "")))))</f>
        <v>Non-service</v>
      </c>
      <c r="X44" s="45"/>
      <c r="Y44" s="17" t="str">
        <f>IF(D42="Mon", "Non-service", IF(D42="Tue", "Non-service", IF(D42="Wed", "Non-service", IF(D42="Thu", "Non-service", IF(D42="Fri", "Non-service", "")))))</f>
        <v>Non-service</v>
      </c>
      <c r="Z44" s="35"/>
      <c r="AA44" s="17" t="str">
        <f>IF(D42="Mon", "Non-service", IF(D42="Tue", "Non-service", IF(D42="Wed", "Non-service", IF(D42="Thu", "Non-service", IF(D42="Fri", "Non-service", "")))))</f>
        <v>Non-service</v>
      </c>
      <c r="AB44" s="33"/>
      <c r="AC44" s="17" t="str">
        <f t="shared" si="1"/>
        <v/>
      </c>
      <c r="AD44" s="32"/>
      <c r="AE44" s="150" t="s">
        <v>94</v>
      </c>
      <c r="AF44" s="59">
        <v>45901</v>
      </c>
      <c r="AG44" s="25"/>
      <c r="AH44" s="25"/>
    </row>
    <row r="45" spans="1:34">
      <c r="A45" s="24" t="str">
        <f t="shared" si="205"/>
        <v>Fri</v>
      </c>
      <c r="B45" s="204">
        <f t="shared" ref="B45:B78" si="354">C45</f>
        <v>45779</v>
      </c>
      <c r="C45" s="319">
        <f t="shared" si="242"/>
        <v>45779</v>
      </c>
      <c r="D45" s="306" t="str">
        <f t="shared" si="208"/>
        <v>Fri</v>
      </c>
      <c r="E45" s="201">
        <f t="shared" ca="1" si="0"/>
        <v>1</v>
      </c>
      <c r="F45" s="141" t="s">
        <v>50</v>
      </c>
      <c r="G45" s="16" t="str">
        <f t="shared" ref="G45" si="355">IF(D45="Mon", "", IF(D45="Tue", "Non-service", IF(D45="Wed", "", IF(D45="Thu", "", IF(D45="Fri", "Non-service", "")))))</f>
        <v>Non-service</v>
      </c>
      <c r="H45" s="28"/>
      <c r="I45" s="38" t="str">
        <f t="shared" ref="I45" si="356">IF(D45="Mon", "", IF(D45="Tue", "", IF(D45="Wed", "", IF(D45="Thu", "", IF(D45="Fri", "", IF(D45="Sat", "", IF(D45="Sun", "", "")))))))</f>
        <v/>
      </c>
      <c r="J45" s="38" t="s">
        <v>62</v>
      </c>
      <c r="K45" s="38" t="str">
        <f t="shared" ref="K45" si="357">IF(D45="Mon", "", IF(D45="Tue", "Non-service", IF(D45="Wed", "", IF(D45="Thu", "Non-service", IF(D45="Fri", "", IF(D45="Sat", "", IF(D45="Sun", "", "")))))))</f>
        <v/>
      </c>
      <c r="L45" s="38" t="s">
        <v>62</v>
      </c>
      <c r="M45" s="38" t="str">
        <f t="shared" ref="M45" si="358">IF(D45="Mon", "", IF(D45="Tue", "Non-service", IF(D45="Wed", "", IF(D45="Thu", "Non-service", IF(D45="Fri", "", IF(D45="Sat", "", IF(D45="Sun", "", "")))))))</f>
        <v/>
      </c>
      <c r="N45" s="38" t="s">
        <v>51</v>
      </c>
      <c r="O45" s="38" t="str">
        <f t="shared" ref="O45" si="359">IF(D45="Mon", "", IF(D45="Tue", "Non-service", IF(D45="Wed", "", IF(D45="Thu", "", IF(D45="Fri", "Non-service", "")))))</f>
        <v>Non-service</v>
      </c>
      <c r="P45" s="38"/>
      <c r="Q45" s="38" t="str">
        <f t="shared" ref="Q45" si="360">IF(D45="Mon", "", IF(D45="Tue", "Non-service", IF(D45="Wed", "", IF(D45="Thu", "", IF(D45="Fri", "Non-service", "")))))</f>
        <v>Non-service</v>
      </c>
      <c r="R45" s="38"/>
      <c r="S45" s="38" t="str">
        <f t="shared" ref="S45" si="361">IF(D45="Mon", "Non-service", IF(D45="Tue", "", IF(D45="Wed", "", IF(D45="Thu", "", IF(D45="Fri", "Non-service", IF(D45="Sat", "", IF(D45="Sun", "", "")))))))</f>
        <v>Non-service</v>
      </c>
      <c r="T45" s="38"/>
      <c r="U45" s="38" t="str">
        <f t="shared" ref="U45" si="362">IF(D45="Mon", "", IF(D45="Tue", "", IF(D45="Wed", "", IF(D45="Thu", "Non-service", IF(D45="Fri", "Non-service", IF(D45="Sat", "", IF(D45="Sun", "", "")))))))</f>
        <v>Non-service</v>
      </c>
      <c r="V45" s="38"/>
      <c r="W45" s="38" t="str">
        <f t="shared" ref="W45:W76" si="363">IF(D45="Mon", "Non-service", IF(D45="Tue", "Non-service", IF(D45="Wed", "Non-service", IF(D45="Thu", "Non-service", IF(D45="Fri", "Non-service", "")))))</f>
        <v>Non-service</v>
      </c>
      <c r="X45" s="46"/>
      <c r="Y45" s="17" t="str">
        <f>IF(D45="Mon", "Non-service", IF(D45="Tue", "Non-service", IF(D45="Wed", "Non-service", IF(D45="Thu", "Non-service", IF(D45="Fri", "Non-service", "")))))</f>
        <v>Non-service</v>
      </c>
      <c r="Z45" s="28"/>
      <c r="AA45" s="17" t="s">
        <v>52</v>
      </c>
      <c r="AB45" s="29"/>
      <c r="AC45" s="17" t="str">
        <f t="shared" si="1"/>
        <v/>
      </c>
      <c r="AD45" s="17"/>
      <c r="AE45" s="150" t="s">
        <v>95</v>
      </c>
      <c r="AF45" s="59">
        <v>45988</v>
      </c>
      <c r="AG45" s="25"/>
      <c r="AH45" s="25"/>
    </row>
    <row r="46" spans="1:34">
      <c r="A46" s="24" t="str">
        <f t="shared" si="218"/>
        <v>Fri</v>
      </c>
      <c r="B46" s="204">
        <f t="shared" ref="B46:B79" si="364">C45</f>
        <v>45779</v>
      </c>
      <c r="C46" s="317"/>
      <c r="D46" s="307"/>
      <c r="E46" s="201">
        <f t="shared" ca="1" si="0"/>
        <v>1</v>
      </c>
      <c r="F46" s="142" t="s">
        <v>54</v>
      </c>
      <c r="G46" s="2" t="str">
        <f t="shared" ref="G46" si="365">IF(D45="Mon", "", IF(D45="Tue", "Non-service", IF(D45="Wed", "", IF(D45="Thu", "", IF(D45="Fri", "Non-service", "")))))</f>
        <v>Non-service</v>
      </c>
      <c r="H46" s="29"/>
      <c r="I46" s="37" t="str">
        <f t="shared" ref="I46" si="366">IF(D45="Mon", "", IF(D45="Tue", "", IF(D45="Wed", "", IF(D45="Thu", "", IF(D45="Fri", "", IF(D45="Sat", "", IF(D45="Sun", "", "")))))))</f>
        <v/>
      </c>
      <c r="J46" s="37" t="s">
        <v>51</v>
      </c>
      <c r="K46" s="37" t="str">
        <f t="shared" ref="K46" si="367">IF(D45="Mon", "", IF(D45="Tue", "Non-service", IF(D45="Wed", "", IF(D45="Thu", "Non-service", IF(D45="Fri", "", IF(D45="Sat", "", IF(D45="Sun", "", "")))))))</f>
        <v/>
      </c>
      <c r="L46" s="37" t="s">
        <v>51</v>
      </c>
      <c r="M46" s="37" t="str">
        <f t="shared" ref="M46" si="368">IF(D45="Mon", "", IF(D45="Tue", "Non-service", IF(D45="Wed", "", IF(D45="Thu", "Non-service", IF(D45="Fri", "", IF(D45="Sat", "", IF(D45="Sun", "", "")))))))</f>
        <v/>
      </c>
      <c r="N46" s="37" t="s">
        <v>51</v>
      </c>
      <c r="O46" s="37" t="str">
        <f t="shared" ref="O46" si="369">IF(D45="Mon", "", IF(D45="Tue", "Non-service", IF(D45="Wed", "", IF(D45="Thu", "", IF(D45="Fri", "Non-service", "")))))</f>
        <v>Non-service</v>
      </c>
      <c r="P46" s="37"/>
      <c r="Q46" s="37" t="str">
        <f t="shared" ref="Q46" si="370">IF(D45="Mon", "", IF(D45="Tue", "Non-service", IF(D45="Wed", "", IF(D45="Thu", "", IF(D45="Fri", "Non-service", "")))))</f>
        <v>Non-service</v>
      </c>
      <c r="R46" s="37"/>
      <c r="S46" s="37" t="str">
        <f t="shared" ref="S46" si="371">IF(D45="Mon", "Non-service", IF(D45="Tue", "", IF(D45="Wed", "", IF(D45="Thu", "", IF(D45="Fri", "Non-service", IF(D45="Sat", "", IF(D45="Sun", "", "")))))))</f>
        <v>Non-service</v>
      </c>
      <c r="T46" s="37"/>
      <c r="U46" s="37" t="str">
        <f t="shared" ref="U46" si="372">IF(D45="Mon", "", IF(D45="Tue", "", IF(D45="Wed", "", IF(D45="Thu", "Non-service", IF(D45="Fri", "Non-service", IF(D45="Sat", "", IF(D45="Sun", "", "")))))))</f>
        <v>Non-service</v>
      </c>
      <c r="V46" s="37"/>
      <c r="W46" s="37" t="str">
        <f t="shared" ref="W46:W77" si="373">IF(D45="Mon", "Non-service", IF(D45="Tue", "Non-service", IF(D45="Wed", "Non-service", IF(D45="Thu", "Non-service", IF(D45="Fri", "Non-service", "")))))</f>
        <v>Non-service</v>
      </c>
      <c r="X46" s="39"/>
      <c r="Y46" s="17" t="str">
        <f>IF(D45="Mon", "Non-service", IF(D45="Tue", "Non-service", IF(D45="Wed", "Non-service", IF(D45="Thu", "Non-service", IF(D45="Fri", "Non-service", "")))))</f>
        <v>Non-service</v>
      </c>
      <c r="Z46" s="29"/>
      <c r="AA46" s="17" t="str">
        <f>IF(D45="Mon", "Non-service", IF(D45="Tue", "Non-service", IF(D45="Wed", "Non-service", IF(D45="Thu", "Non-service", IF(D45="Fri", "Non-service", "")))))</f>
        <v>Non-service</v>
      </c>
      <c r="AB46" s="29"/>
      <c r="AC46" s="17" t="str">
        <f t="shared" si="1"/>
        <v/>
      </c>
      <c r="AD46" s="17"/>
      <c r="AE46" s="150" t="s">
        <v>96</v>
      </c>
      <c r="AF46" s="59">
        <v>45989</v>
      </c>
      <c r="AG46" s="25"/>
      <c r="AH46" s="25"/>
    </row>
    <row r="47" spans="1:34">
      <c r="A47" s="24" t="str">
        <f t="shared" si="229"/>
        <v>Fri</v>
      </c>
      <c r="B47" s="204">
        <f t="shared" ref="B47:B80" si="374">C45</f>
        <v>45779</v>
      </c>
      <c r="C47" s="318"/>
      <c r="D47" s="308"/>
      <c r="E47" s="201">
        <f t="shared" ca="1" si="0"/>
        <v>1</v>
      </c>
      <c r="F47" s="142" t="s">
        <v>56</v>
      </c>
      <c r="G47" s="2" t="str">
        <f t="shared" ref="G47" si="375">IF(D45="Mon", "", IF(D45="Tue", "Non-service", IF(D45="Wed", "", IF(D45="Thu", "", IF(D45="Fri", "Non-service", "")))))</f>
        <v>Non-service</v>
      </c>
      <c r="H47" s="29"/>
      <c r="I47" s="37" t="str">
        <f t="shared" ref="I47" si="376">IF(D45="Mon", "", IF(D45="Tue", "", IF(D45="Wed", "", IF(D45="Thu", "", IF(D45="Fri", "", IF(D45="Sat", "", IF(D45="Sun", "", "")))))))</f>
        <v/>
      </c>
      <c r="J47" s="37" t="s">
        <v>58</v>
      </c>
      <c r="K47" s="37" t="str">
        <f t="shared" ref="K47" si="377">IF(D45="Mon", "", IF(D45="Tue", "Non-service", IF(D45="Wed", "", IF(D45="Thu", "Non-service", IF(D45="Fri", "", IF(D45="Sat", "", IF(D45="Sun", "", "")))))))</f>
        <v/>
      </c>
      <c r="L47" s="37" t="s">
        <v>51</v>
      </c>
      <c r="M47" s="37" t="str">
        <f t="shared" ref="M47" si="378">IF(D45="Mon", "", IF(D45="Tue", "Non-service", IF(D45="Wed", "", IF(D45="Thu", "Non-service", IF(D45="Fri", "", IF(D45="Sat", "", IF(D45="Sun", "", "")))))))</f>
        <v/>
      </c>
      <c r="N47" s="37" t="s">
        <v>58</v>
      </c>
      <c r="O47" s="37" t="str">
        <f t="shared" ref="O47" si="379">IF(D45="Mon", "", IF(D45="Tue", "Non-service", IF(D45="Wed", "", IF(D45="Thu", "", IF(D45="Fri", "Non-service", "")))))</f>
        <v>Non-service</v>
      </c>
      <c r="P47" s="37"/>
      <c r="Q47" s="37" t="str">
        <f t="shared" ref="Q47" si="380">IF(D45="Mon", "", IF(D45="Tue", "Non-service", IF(D45="Wed", "", IF(D45="Thu", "", IF(D45="Fri", "Non-service", "")))))</f>
        <v>Non-service</v>
      </c>
      <c r="R47" s="37"/>
      <c r="S47" s="37" t="str">
        <f t="shared" ref="S47" si="381">IF(D45="Mon", "Non-service", IF(D45="Tue", "", IF(D45="Wed", "", IF(D45="Thu", "", IF(D45="Fri", "Non-service", IF(D45="Sat", "", IF(D45="Sun", "", "")))))))</f>
        <v>Non-service</v>
      </c>
      <c r="T47" s="37"/>
      <c r="U47" s="37" t="str">
        <f t="shared" ref="U47" si="382">IF(D45="Mon", "", IF(D45="Tue", "", IF(D45="Wed", "", IF(D45="Thu", "Non-service", IF(D45="Fri", "Non-service", IF(D45="Sat", "", IF(D45="Sun", "", "")))))))</f>
        <v>Non-service</v>
      </c>
      <c r="V47" s="37"/>
      <c r="W47" s="37" t="str">
        <f t="shared" ref="W47" si="383">IF(D45="Mon", "Non-service", IF(D45="Tue", "Non-service", IF(D45="Wed", "Non-service", IF(D45="Thu", "Non-service", IF(D45="Fri", "Non-service", "")))))</f>
        <v>Non-service</v>
      </c>
      <c r="X47" s="39"/>
      <c r="Y47" s="17" t="str">
        <f>IF(D45="Mon", "Non-service", IF(D45="Tue", "Non-service", IF(D45="Wed", "Non-service", IF(D45="Thu", "Non-service", IF(D45="Fri", "Non-service", "")))))</f>
        <v>Non-service</v>
      </c>
      <c r="Z47" s="29"/>
      <c r="AA47" s="17" t="str">
        <f>IF(D45="Mon", "Non-service", IF(D45="Tue", "Non-service", IF(D45="Wed", "Non-service", IF(D45="Thu", "Non-service", IF(D45="Fri", "Non-service", "")))))</f>
        <v>Non-service</v>
      </c>
      <c r="AB47" s="29"/>
      <c r="AC47" s="17" t="str">
        <f t="shared" si="1"/>
        <v/>
      </c>
      <c r="AD47" s="17"/>
      <c r="AE47" s="150" t="s">
        <v>97</v>
      </c>
      <c r="AF47" s="59">
        <v>46016</v>
      </c>
      <c r="AG47" s="25"/>
      <c r="AH47" s="25"/>
    </row>
    <row r="48" spans="1:34">
      <c r="A48" s="24" t="str">
        <f t="shared" ref="A48" si="384">TEXT(C48, "ddd")</f>
        <v>Mon</v>
      </c>
      <c r="B48" s="204">
        <f t="shared" ref="B48:B81" si="385">C48</f>
        <v>45782</v>
      </c>
      <c r="C48" s="319">
        <f t="shared" si="242"/>
        <v>45782</v>
      </c>
      <c r="D48" s="303" t="str">
        <f t="shared" si="243"/>
        <v>Mon</v>
      </c>
      <c r="E48" s="201">
        <f t="shared" ca="1" si="0"/>
        <v>1</v>
      </c>
      <c r="F48" s="138" t="s">
        <v>50</v>
      </c>
      <c r="G48" s="19" t="str">
        <f t="shared" ref="G48" si="386">IF(D48="Mon", "", IF(D48="Tue", "Non-service", IF(D48="Wed", "", IF(D48="Thu", "", IF(D48="Fri", "Non-service", "")))))</f>
        <v/>
      </c>
      <c r="H48" s="31" t="s">
        <v>62</v>
      </c>
      <c r="I48" s="40" t="str">
        <f t="shared" ref="I48" si="387">IF(D48="Mon", "", IF(D48="Tue", "", IF(D48="Wed", "", IF(D48="Thu", "", IF(D48="Fri", "", IF(D48="Sat", "", IF(D48="Sun", "", "")))))))</f>
        <v/>
      </c>
      <c r="J48" s="40" t="s">
        <v>65</v>
      </c>
      <c r="K48" s="40" t="str">
        <f t="shared" ref="K48" si="388">IF(D48="Mon", "", IF(D48="Tue", "Non-service", IF(D48="Wed", "", IF(D48="Thu", "Non-service", IF(D48="Fri", "", IF(D48="Sat", "", IF(D48="Sun", "", "")))))))</f>
        <v/>
      </c>
      <c r="L48" s="40" t="s">
        <v>51</v>
      </c>
      <c r="M48" s="40" t="str">
        <f t="shared" ref="M48" si="389">IF(D48="Mon", "", IF(D48="Tue", "Non-service", IF(D48="Wed", "", IF(D48="Thu", "Non-service", IF(D48="Fri", "", IF(D48="Sat", "", IF(D48="Sun", "", "")))))))</f>
        <v/>
      </c>
      <c r="N48" s="40" t="s">
        <v>51</v>
      </c>
      <c r="O48" s="40" t="s">
        <v>51</v>
      </c>
      <c r="P48" s="40" t="s">
        <v>51</v>
      </c>
      <c r="Q48" s="71" t="str">
        <f>IF($D48="Mon", "", IF($D48="Tue", "Non-service", IF($D48="Wed", "", IF($D48="Thu", "Non-service", IF($D48="Fri", "", "")))))</f>
        <v/>
      </c>
      <c r="R48" s="40" t="s">
        <v>51</v>
      </c>
      <c r="S48" s="40" t="str">
        <f t="shared" ref="S48" si="390">IF(D48="Mon", "Non-service", IF(D48="Tue", "", IF(D48="Wed", "", IF(D48="Thu", "", IF(D48="Fri", "Non-service", IF(D48="Sat", "", IF(D48="Sun", "", "")))))))</f>
        <v>Non-service</v>
      </c>
      <c r="T48" s="40"/>
      <c r="U48" s="40" t="str">
        <f t="shared" ref="U48" si="391">IF(D48="Mon", "", IF(D48="Tue", "", IF(D48="Wed", "", IF(D48="Thu", "Non-service", IF(D48="Fri", "Non-service", IF(D48="Sat", "", IF(D48="Sun", "", "")))))))</f>
        <v/>
      </c>
      <c r="V48" s="40" t="s">
        <v>62</v>
      </c>
      <c r="W48" s="38" t="str">
        <f t="shared" ref="W48:W79" si="392">IF(D48="Mon", "Non-service", IF(D48="Tue", "Non-service", IF(D48="Wed", "Non-service", IF(D48="Thu", "Non-service", IF(D48="Fri", "Non-service", "")))))</f>
        <v>Non-service</v>
      </c>
      <c r="X48" s="41"/>
      <c r="Y48" s="17" t="str">
        <f>IF(D48="Mon", "Non-service", IF(D48="Tue", "Non-service", IF(D48="Wed", "Non-service", IF(D48="Thu", "Non-service", IF(D48="Fri", "Non-service", "")))))</f>
        <v>Non-service</v>
      </c>
      <c r="Z48" s="31"/>
      <c r="AA48" s="17" t="s">
        <v>52</v>
      </c>
      <c r="AB48" s="33"/>
      <c r="AC48" s="17" t="str">
        <f t="shared" si="1"/>
        <v/>
      </c>
      <c r="AD48" s="32"/>
      <c r="AE48" s="152" t="s">
        <v>98</v>
      </c>
      <c r="AF48" s="59">
        <v>46017</v>
      </c>
      <c r="AG48" s="25"/>
      <c r="AH48" s="25"/>
    </row>
    <row r="49" spans="1:34">
      <c r="A49" s="24" t="str">
        <f t="shared" ref="A49" si="393">A48</f>
        <v>Mon</v>
      </c>
      <c r="B49" s="204">
        <f t="shared" ref="B49:B82" si="394">C48</f>
        <v>45782</v>
      </c>
      <c r="C49" s="317"/>
      <c r="D49" s="304"/>
      <c r="E49" s="201">
        <f t="shared" ca="1" si="0"/>
        <v>1</v>
      </c>
      <c r="F49" s="139" t="s">
        <v>54</v>
      </c>
      <c r="G49" s="3" t="str">
        <f t="shared" ref="G49" si="395">IF(D48="Mon", "", IF(D48="Tue", "Non-service", IF(D48="Wed", "", IF(D48="Thu", "", IF(D48="Fri", "Non-service", "")))))</f>
        <v/>
      </c>
      <c r="H49" s="33" t="s">
        <v>51</v>
      </c>
      <c r="I49" s="42" t="str">
        <f t="shared" ref="I49" si="396">IF(D48="Mon", "", IF(D48="Tue", "", IF(D48="Wed", "", IF(D48="Thu", "", IF(D48="Fri", "", IF(D48="Sat", "", IF(D48="Sun", "", "")))))))</f>
        <v/>
      </c>
      <c r="J49" s="42" t="s">
        <v>51</v>
      </c>
      <c r="K49" s="42" t="str">
        <f t="shared" ref="K49" si="397">IF(D48="Mon", "", IF(D48="Tue", "Non-service", IF(D48="Wed", "", IF(D48="Thu", "Non-service", IF(D48="Fri", "", IF(D48="Sat", "", IF(D48="Sun", "", "")))))))</f>
        <v/>
      </c>
      <c r="L49" s="42" t="s">
        <v>51</v>
      </c>
      <c r="M49" s="42" t="str">
        <f t="shared" ref="M49" si="398">IF(D48="Mon", "", IF(D48="Tue", "Non-service", IF(D48="Wed", "", IF(D48="Thu", "Non-service", IF(D48="Fri", "", IF(D48="Sat", "", IF(D48="Sun", "", "")))))))</f>
        <v/>
      </c>
      <c r="N49" s="42" t="s">
        <v>51</v>
      </c>
      <c r="O49" s="42" t="s">
        <v>51</v>
      </c>
      <c r="P49" s="42" t="s">
        <v>51</v>
      </c>
      <c r="Q49" s="71" t="str">
        <f t="shared" ref="Q49:Q50" si="399">IF($D49="Mon", "", IF($D49="Tue", "Non-service", IF($D49="Wed", "", IF($D49="Thu", "Non-service", IF($D49="Fri", "", "")))))</f>
        <v/>
      </c>
      <c r="R49" s="42" t="s">
        <v>51</v>
      </c>
      <c r="S49" s="42" t="str">
        <f t="shared" ref="S49" si="400">IF(D48="Mon", "Non-service", IF(D48="Tue", "", IF(D48="Wed", "", IF(D48="Thu", "", IF(D48="Fri", "Non-service", IF(D48="Sat", "", IF(D48="Sun", "", "")))))))</f>
        <v>Non-service</v>
      </c>
      <c r="T49" s="42"/>
      <c r="U49" s="42" t="str">
        <f t="shared" ref="U49" si="401">IF(D48="Mon", "", IF(D48="Tue", "", IF(D48="Wed", "", IF(D48="Thu", "Non-service", IF(D48="Fri", "Non-service", IF(D48="Sat", "", IF(D48="Sun", "", "")))))))</f>
        <v/>
      </c>
      <c r="V49" s="42" t="s">
        <v>51</v>
      </c>
      <c r="W49" s="37" t="str">
        <f t="shared" ref="W49:W80" si="402">IF(D48="Mon", "Non-service", IF(D48="Tue", "Non-service", IF(D48="Wed", "Non-service", IF(D48="Thu", "Non-service", IF(D48="Fri", "Non-service", "")))))</f>
        <v>Non-service</v>
      </c>
      <c r="X49" s="43"/>
      <c r="Y49" s="17" t="str">
        <f>IF(D48="Mon", "Non-service", IF(D48="Tue", "Non-service", IF(D48="Wed", "Non-service", IF(D48="Thu", "Non-service", IF(D48="Fri", "Non-service", "")))))</f>
        <v>Non-service</v>
      </c>
      <c r="Z49" s="33"/>
      <c r="AA49" s="17" t="str">
        <f>IF(D48="Mon", "Non-service", IF(D48="Tue", "Non-service", IF(D48="Wed", "Non-service", IF(D48="Thu", "Non-service", IF(D48="Fri", "Non-service", "")))))</f>
        <v>Non-service</v>
      </c>
      <c r="AB49" s="33"/>
      <c r="AC49" s="17" t="str">
        <f t="shared" si="1"/>
        <v/>
      </c>
      <c r="AD49" s="32"/>
      <c r="AE49" s="150" t="s">
        <v>99</v>
      </c>
      <c r="AF49" s="59">
        <v>45778</v>
      </c>
      <c r="AG49" s="25"/>
      <c r="AH49" s="25"/>
    </row>
    <row r="50" spans="1:34">
      <c r="A50" s="24" t="str">
        <f t="shared" ref="A50" si="403">A48</f>
        <v>Mon</v>
      </c>
      <c r="B50" s="204">
        <f t="shared" ref="B50:B83" si="404">C48</f>
        <v>45782</v>
      </c>
      <c r="C50" s="318"/>
      <c r="D50" s="305"/>
      <c r="E50" s="201">
        <f t="shared" ca="1" si="0"/>
        <v>1</v>
      </c>
      <c r="F50" s="140" t="s">
        <v>56</v>
      </c>
      <c r="G50" s="20" t="str">
        <f t="shared" ref="G50" si="405">IF(D48="Mon", "", IF(D48="Tue", "Non-service", IF(D48="Wed", "", IF(D48="Thu", "", IF(D48="Fri", "Non-service", "")))))</f>
        <v/>
      </c>
      <c r="H50" s="35" t="s">
        <v>51</v>
      </c>
      <c r="I50" s="44" t="str">
        <f t="shared" ref="I50" si="406">IF(D48="Mon", "", IF(D48="Tue", "", IF(D48="Wed", "", IF(D48="Thu", "", IF(D48="Fri", "", IF(D48="Sat", "", IF(D48="Sun", "", "")))))))</f>
        <v/>
      </c>
      <c r="J50" s="44" t="s">
        <v>58</v>
      </c>
      <c r="K50" s="44" t="str">
        <f t="shared" ref="K50" si="407">IF(D48="Mon", "", IF(D48="Tue", "Non-service", IF(D48="Wed", "", IF(D48="Thu", "Non-service", IF(D48="Fri", "", IF(D48="Sat", "", IF(D48="Sun", "", "")))))))</f>
        <v/>
      </c>
      <c r="L50" s="44" t="s">
        <v>51</v>
      </c>
      <c r="M50" s="44" t="str">
        <f t="shared" ref="M50" si="408">IF(D48="Mon", "", IF(D48="Tue", "Non-service", IF(D48="Wed", "", IF(D48="Thu", "Non-service", IF(D48="Fri", "", IF(D48="Sat", "", IF(D48="Sun", "", "")))))))</f>
        <v/>
      </c>
      <c r="N50" s="44" t="s">
        <v>51</v>
      </c>
      <c r="O50" s="44" t="s">
        <v>51</v>
      </c>
      <c r="P50" s="44" t="s">
        <v>51</v>
      </c>
      <c r="Q50" s="71" t="str">
        <f t="shared" si="399"/>
        <v/>
      </c>
      <c r="R50" s="44" t="s">
        <v>51</v>
      </c>
      <c r="S50" s="44" t="str">
        <f t="shared" ref="S50" si="409">IF(D48="Mon", "Non-service", IF(D48="Tue", "", IF(D48="Wed", "", IF(D48="Thu", "", IF(D48="Fri", "Non-service", IF(D48="Sat", "", IF(D48="Sun", "", "")))))))</f>
        <v>Non-service</v>
      </c>
      <c r="T50" s="44"/>
      <c r="U50" s="44" t="str">
        <f t="shared" ref="U50" si="410">IF(D48="Mon", "", IF(D48="Tue", "", IF(D48="Wed", "", IF(D48="Thu", "Non-service", IF(D48="Fri", "Non-service", IF(D48="Sat", "", IF(D48="Sun", "", "")))))))</f>
        <v/>
      </c>
      <c r="V50" s="44" t="s">
        <v>51</v>
      </c>
      <c r="W50" s="37" t="str">
        <f t="shared" ref="W50" si="411">IF(D48="Mon", "Non-service", IF(D48="Tue", "Non-service", IF(D48="Wed", "Non-service", IF(D48="Thu", "Non-service", IF(D48="Fri", "Non-service", "")))))</f>
        <v>Non-service</v>
      </c>
      <c r="X50" s="45"/>
      <c r="Y50" s="17" t="str">
        <f>IF(D48="Mon", "Non-service", IF(D48="Tue", "Non-service", IF(D48="Wed", "Non-service", IF(D48="Thu", "Non-service", IF(D48="Fri", "Non-service", "")))))</f>
        <v>Non-service</v>
      </c>
      <c r="Z50" s="35"/>
      <c r="AA50" s="17" t="str">
        <f>IF(D48="Mon", "Non-service", IF(D48="Tue", "Non-service", IF(D48="Wed", "Non-service", IF(D48="Thu", "Non-service", IF(D48="Fri", "Non-service", "")))))</f>
        <v>Non-service</v>
      </c>
      <c r="AB50" s="33"/>
      <c r="AC50" s="17" t="str">
        <f t="shared" si="1"/>
        <v/>
      </c>
      <c r="AD50" s="32"/>
      <c r="AE50" s="150" t="s">
        <v>99</v>
      </c>
    </row>
    <row r="51" spans="1:34">
      <c r="A51" s="24" t="str">
        <f t="shared" si="123"/>
        <v>Tue</v>
      </c>
      <c r="B51" s="204">
        <f t="shared" ref="B51:B84" si="412">C51</f>
        <v>45783</v>
      </c>
      <c r="C51" s="319">
        <f t="shared" si="242"/>
        <v>45783</v>
      </c>
      <c r="D51" s="306" t="str">
        <f t="shared" ref="D51" si="413">IF(WEEKDAY(C48, 2) &lt; 5, TEXT(C48 + 1, "ddd"), TEXT(C48 + 3, "ddd"))</f>
        <v>Tue</v>
      </c>
      <c r="E51" s="201">
        <f t="shared" ca="1" si="0"/>
        <v>1</v>
      </c>
      <c r="F51" s="141" t="s">
        <v>50</v>
      </c>
      <c r="G51" s="16" t="str">
        <f t="shared" ref="G51" si="414">IF(D51="Mon", "", IF(D51="Tue", "Non-service", IF(D51="Wed", "", IF(D51="Thu", "", IF(D51="Fri", "Non-service", "")))))</f>
        <v>Non-service</v>
      </c>
      <c r="H51" s="28"/>
      <c r="I51" s="38" t="str">
        <f t="shared" ref="I51" si="415">IF(D51="Mon", "", IF(D51="Tue", "", IF(D51="Wed", "", IF(D51="Thu", "", IF(D51="Fri", "", IF(D51="Sat", "", IF(D51="Sun", "", "")))))))</f>
        <v/>
      </c>
      <c r="J51" s="38" t="s">
        <v>65</v>
      </c>
      <c r="K51" s="38" t="str">
        <f t="shared" ref="K51" si="416">IF(D51="Mon", "", IF(D51="Tue", "Non-service", IF(D51="Wed", "", IF(D51="Thu", "Non-service", IF(D51="Fri", "", IF(D51="Sat", "", IF(D51="Sun", "", "")))))))</f>
        <v>Non-service</v>
      </c>
      <c r="L51" s="38"/>
      <c r="M51" s="38" t="str">
        <f t="shared" ref="M51" si="417">IF(D51="Mon", "", IF(D51="Tue", "Non-service", IF(D51="Wed", "", IF(D51="Thu", "Non-service", IF(D51="Fri", "", IF(D51="Sat", "", IF(D51="Sun", "", "")))))))</f>
        <v>Non-service</v>
      </c>
      <c r="N51" s="38"/>
      <c r="O51" s="38" t="str">
        <f t="shared" ref="O51" si="418">IF(D51="Mon", "", IF(D51="Tue", "Non-service", IF(D51="Wed", "", IF(D51="Thu", "", IF(D51="Fri", "Non-service", "")))))</f>
        <v>Non-service</v>
      </c>
      <c r="P51" s="38"/>
      <c r="Q51" s="72" t="str">
        <f>IF($D51="Mon", "", IF($D51="Tue", "Non-service", IF($D51="Wed", "", IF($D51="Thu", "Non-service", IF($D51="Fri", "", "")))))</f>
        <v>Non-service</v>
      </c>
      <c r="R51" s="38"/>
      <c r="S51" s="38" t="str">
        <f t="shared" ref="S51" si="419">IF(D51="Mon", "Non-service", IF(D51="Tue", "", IF(D51="Wed", "", IF(D51="Thu", "", IF(D51="Fri", "Non-service", IF(D51="Sat", "", IF(D51="Sun", "", "")))))))</f>
        <v/>
      </c>
      <c r="T51" s="38" t="s">
        <v>51</v>
      </c>
      <c r="U51" s="38" t="str">
        <f t="shared" ref="U51" si="420">IF(D51="Mon", "", IF(D51="Tue", "", IF(D51="Wed", "", IF(D51="Thu", "Non-service", IF(D51="Fri", "Non-service", IF(D51="Sat", "", IF(D51="Sun", "", "")))))))</f>
        <v/>
      </c>
      <c r="V51" s="38" t="s">
        <v>51</v>
      </c>
      <c r="W51" s="38" t="str">
        <f t="shared" ref="W51:W82" si="421">IF(D51="Mon", "Non-service", IF(D51="Tue", "Non-service", IF(D51="Wed", "Non-service", IF(D51="Thu", "Non-service", IF(D51="Fri", "Non-service", "")))))</f>
        <v>Non-service</v>
      </c>
      <c r="X51" s="46"/>
      <c r="Y51" s="17" t="str">
        <f>IF(D51="Mon", "Non-service", IF(D51="Tue", "Non-service", IF(D51="Wed", "Non-service", IF(D51="Thu", "Non-service", IF(D51="Fri", "Non-service", "")))))</f>
        <v>Non-service</v>
      </c>
      <c r="Z51" s="28"/>
      <c r="AA51" s="17" t="s">
        <v>52</v>
      </c>
      <c r="AB51" s="29"/>
      <c r="AC51" s="17" t="str">
        <f t="shared" si="1"/>
        <v/>
      </c>
      <c r="AD51" s="17"/>
      <c r="AE51" s="150" t="s">
        <v>99</v>
      </c>
    </row>
    <row r="52" spans="1:34">
      <c r="A52" s="24" t="str">
        <f t="shared" si="136"/>
        <v>Tue</v>
      </c>
      <c r="B52" s="204">
        <f t="shared" ref="B52:B85" si="422">C51</f>
        <v>45783</v>
      </c>
      <c r="C52" s="317"/>
      <c r="D52" s="307"/>
      <c r="E52" s="201">
        <f t="shared" ca="1" si="0"/>
        <v>1</v>
      </c>
      <c r="F52" s="142" t="s">
        <v>54</v>
      </c>
      <c r="G52" s="2" t="str">
        <f t="shared" ref="G52" si="423">IF(D51="Mon", "", IF(D51="Tue", "Non-service", IF(D51="Wed", "", IF(D51="Thu", "", IF(D51="Fri", "Non-service", "")))))</f>
        <v>Non-service</v>
      </c>
      <c r="H52" s="29"/>
      <c r="I52" s="37" t="str">
        <f t="shared" ref="I52" si="424">IF(D51="Mon", "", IF(D51="Tue", "", IF(D51="Wed", "", IF(D51="Thu", "", IF(D51="Fri", "", IF(D51="Sat", "", IF(D51="Sun", "", "")))))))</f>
        <v/>
      </c>
      <c r="J52" s="37" t="s">
        <v>51</v>
      </c>
      <c r="K52" s="37" t="str">
        <f t="shared" ref="K52" si="425">IF(D51="Mon", "", IF(D51="Tue", "Non-service", IF(D51="Wed", "", IF(D51="Thu", "Non-service", IF(D51="Fri", "", IF(D51="Sat", "", IF(D51="Sun", "", "")))))))</f>
        <v>Non-service</v>
      </c>
      <c r="L52" s="37"/>
      <c r="M52" s="37" t="str">
        <f t="shared" ref="M52" si="426">IF(D51="Mon", "", IF(D51="Tue", "Non-service", IF(D51="Wed", "", IF(D51="Thu", "Non-service", IF(D51="Fri", "", IF(D51="Sat", "", IF(D51="Sun", "", "")))))))</f>
        <v>Non-service</v>
      </c>
      <c r="N52" s="37"/>
      <c r="O52" s="37" t="str">
        <f t="shared" ref="O52" si="427">IF(D51="Mon", "", IF(D51="Tue", "Non-service", IF(D51="Wed", "", IF(D51="Thu", "", IF(D51="Fri", "Non-service", "")))))</f>
        <v>Non-service</v>
      </c>
      <c r="P52" s="37"/>
      <c r="Q52" s="72" t="str">
        <f>IF($D51="Mon", "", IF($D51="Tue", "Non-service", IF($D51="Wed", "", IF($D51="Thu", "Non-service", IF($D51="Fri", "", "")))))</f>
        <v>Non-service</v>
      </c>
      <c r="R52" s="37"/>
      <c r="S52" s="37" t="str">
        <f t="shared" ref="S52" si="428">IF(D51="Mon", "Non-service", IF(D51="Tue", "", IF(D51="Wed", "", IF(D51="Thu", "", IF(D51="Fri", "Non-service", IF(D51="Sat", "", IF(D51="Sun", "", "")))))))</f>
        <v/>
      </c>
      <c r="T52" s="37" t="s">
        <v>51</v>
      </c>
      <c r="U52" s="37" t="str">
        <f t="shared" ref="U52" si="429">IF(D51="Mon", "", IF(D51="Tue", "", IF(D51="Wed", "", IF(D51="Thu", "Non-service", IF(D51="Fri", "Non-service", IF(D51="Sat", "", IF(D51="Sun", "", "")))))))</f>
        <v/>
      </c>
      <c r="V52" s="37" t="s">
        <v>51</v>
      </c>
      <c r="W52" s="37" t="str">
        <f t="shared" ref="W52:W83" si="430">IF(D51="Mon", "Non-service", IF(D51="Tue", "Non-service", IF(D51="Wed", "Non-service", IF(D51="Thu", "Non-service", IF(D51="Fri", "Non-service", "")))))</f>
        <v>Non-service</v>
      </c>
      <c r="X52" s="39"/>
      <c r="Y52" s="17" t="str">
        <f>IF(D51="Mon", "Non-service", IF(D51="Tue", "Non-service", IF(D51="Wed", "Non-service", IF(D51="Thu", "Non-service", IF(D51="Fri", "Non-service", "")))))</f>
        <v>Non-service</v>
      </c>
      <c r="Z52" s="29"/>
      <c r="AA52" s="17" t="str">
        <f>IF(D51="Mon", "Non-service", IF(D51="Tue", "Non-service", IF(D51="Wed", "Non-service", IF(D51="Thu", "Non-service", IF(D51="Fri", "Non-service", "")))))</f>
        <v>Non-service</v>
      </c>
      <c r="AB52" s="29"/>
      <c r="AC52" s="17" t="str">
        <f t="shared" si="1"/>
        <v/>
      </c>
      <c r="AD52" s="17"/>
      <c r="AE52" s="150" t="s">
        <v>99</v>
      </c>
    </row>
    <row r="53" spans="1:34">
      <c r="A53" s="24" t="str">
        <f t="shared" si="147"/>
        <v>Tue</v>
      </c>
      <c r="B53" s="204">
        <f t="shared" ref="B53:B86" si="431">C51</f>
        <v>45783</v>
      </c>
      <c r="C53" s="318"/>
      <c r="D53" s="308"/>
      <c r="E53" s="201">
        <f t="shared" ca="1" si="0"/>
        <v>1</v>
      </c>
      <c r="F53" s="142" t="s">
        <v>56</v>
      </c>
      <c r="G53" s="2" t="str">
        <f t="shared" ref="G53" si="432">IF(D51="Mon", "", IF(D51="Tue", "Non-service", IF(D51="Wed", "", IF(D51="Thu", "", IF(D51="Fri", "Non-service", "")))))</f>
        <v>Non-service</v>
      </c>
      <c r="H53" s="29"/>
      <c r="I53" s="37" t="str">
        <f t="shared" ref="I53" si="433">IF(D51="Mon", "", IF(D51="Tue", "", IF(D51="Wed", "", IF(D51="Thu", "", IF(D51="Fri", "", IF(D51="Sat", "", IF(D51="Sun", "", "")))))))</f>
        <v/>
      </c>
      <c r="J53" s="37" t="s">
        <v>65</v>
      </c>
      <c r="K53" s="37" t="str">
        <f t="shared" ref="K53" si="434">IF(D51="Mon", "", IF(D51="Tue", "Non-service", IF(D51="Wed", "", IF(D51="Thu", "Non-service", IF(D51="Fri", "", IF(D51="Sat", "", IF(D51="Sun", "", "")))))))</f>
        <v>Non-service</v>
      </c>
      <c r="L53" s="37"/>
      <c r="M53" s="37" t="str">
        <f t="shared" ref="M53" si="435">IF(D51="Mon", "", IF(D51="Tue", "Non-service", IF(D51="Wed", "", IF(D51="Thu", "Non-service", IF(D51="Fri", "", IF(D51="Sat", "", IF(D51="Sun", "", "")))))))</f>
        <v>Non-service</v>
      </c>
      <c r="N53" s="37"/>
      <c r="O53" s="37" t="str">
        <f t="shared" ref="O53" si="436">IF(D51="Mon", "", IF(D51="Tue", "Non-service", IF(D51="Wed", "", IF(D51="Thu", "", IF(D51="Fri", "Non-service", "")))))</f>
        <v>Non-service</v>
      </c>
      <c r="P53" s="37"/>
      <c r="Q53" s="72" t="str">
        <f>IF($D51="Mon", "", IF($D51="Tue", "Non-service", IF($D51="Wed", "", IF($D51="Thu", "Non-service", IF($D51="Fri", "", "")))))</f>
        <v>Non-service</v>
      </c>
      <c r="R53" s="37"/>
      <c r="S53" s="37" t="str">
        <f t="shared" ref="S53" si="437">IF(D51="Mon", "Non-service", IF(D51="Tue", "", IF(D51="Wed", "", IF(D51="Thu", "", IF(D51="Fri", "Non-service", IF(D51="Sat", "", IF(D51="Sun", "", "")))))))</f>
        <v/>
      </c>
      <c r="T53" s="37" t="s">
        <v>51</v>
      </c>
      <c r="U53" s="37" t="str">
        <f t="shared" ref="U53" si="438">IF(D51="Mon", "", IF(D51="Tue", "", IF(D51="Wed", "", IF(D51="Thu", "Non-service", IF(D51="Fri", "Non-service", IF(D51="Sat", "", IF(D51="Sun", "", "")))))))</f>
        <v/>
      </c>
      <c r="V53" s="37" t="s">
        <v>51</v>
      </c>
      <c r="W53" s="37" t="str">
        <f t="shared" ref="W53" si="439">IF(D51="Mon", "Non-service", IF(D51="Tue", "Non-service", IF(D51="Wed", "Non-service", IF(D51="Thu", "Non-service", IF(D51="Fri", "Non-service", "")))))</f>
        <v>Non-service</v>
      </c>
      <c r="X53" s="39"/>
      <c r="Y53" s="17" t="str">
        <f>IF(D51="Mon", "Non-service", IF(D51="Tue", "Non-service", IF(D51="Wed", "Non-service", IF(D51="Thu", "Non-service", IF(D51="Fri", "Non-service", "")))))</f>
        <v>Non-service</v>
      </c>
      <c r="Z53" s="29"/>
      <c r="AA53" s="17" t="str">
        <f>IF(D51="Mon", "Non-service", IF(D51="Tue", "Non-service", IF(D51="Wed", "Non-service", IF(D51="Thu", "Non-service", IF(D51="Fri", "Non-service", "")))))</f>
        <v>Non-service</v>
      </c>
      <c r="AB53" s="29"/>
      <c r="AC53" s="17" t="str">
        <f t="shared" si="1"/>
        <v/>
      </c>
      <c r="AD53" s="17"/>
      <c r="AE53" s="150" t="s">
        <v>99</v>
      </c>
    </row>
    <row r="54" spans="1:34">
      <c r="A54" s="24" t="str">
        <f t="shared" si="158"/>
        <v>Wed</v>
      </c>
      <c r="B54" s="204">
        <f t="shared" ref="B54:B87" si="440">C54</f>
        <v>45784</v>
      </c>
      <c r="C54" s="319">
        <f t="shared" si="242"/>
        <v>45784</v>
      </c>
      <c r="D54" s="303" t="str">
        <f t="shared" si="161"/>
        <v>Wed</v>
      </c>
      <c r="E54" s="201">
        <f t="shared" ca="1" si="0"/>
        <v>1</v>
      </c>
      <c r="F54" s="138" t="s">
        <v>50</v>
      </c>
      <c r="G54" s="19" t="str">
        <f t="shared" ref="G54" si="441">IF(D54="Mon", "", IF(D54="Tue", "Non-service", IF(D54="Wed", "", IF(D54="Thu", "", IF(D54="Fri", "Non-service", "")))))</f>
        <v/>
      </c>
      <c r="H54" s="31" t="s">
        <v>51</v>
      </c>
      <c r="I54" s="40" t="str">
        <f t="shared" ref="I54" si="442">IF(D54="Mon", "", IF(D54="Tue", "", IF(D54="Wed", "", IF(D54="Thu", "", IF(D54="Fri", "", IF(D54="Sat", "", IF(D54="Sun", "", "")))))))</f>
        <v/>
      </c>
      <c r="J54" s="40" t="s">
        <v>51</v>
      </c>
      <c r="K54" s="40" t="str">
        <f t="shared" ref="K54" si="443">IF(D54="Mon", "", IF(D54="Tue", "Non-service", IF(D54="Wed", "", IF(D54="Thu", "Non-service", IF(D54="Fri", "", IF(D54="Sat", "", IF(D54="Sun", "", "")))))))</f>
        <v/>
      </c>
      <c r="L54" s="40" t="s">
        <v>51</v>
      </c>
      <c r="M54" s="40" t="str">
        <f t="shared" ref="M54" si="444">IF(D54="Mon", "", IF(D54="Tue", "Non-service", IF(D54="Wed", "", IF(D54="Thu", "Non-service", IF(D54="Fri", "", IF(D54="Sat", "", IF(D54="Sun", "", "")))))))</f>
        <v/>
      </c>
      <c r="N54" s="40" t="s">
        <v>51</v>
      </c>
      <c r="O54" s="40" t="str">
        <f t="shared" ref="O54" si="445">IF(D54="Mon", "", IF(D54="Tue", "Non-service", IF(D54="Wed", "", IF(D54="Thu", "", IF(D54="Fri", "Non-service", "")))))</f>
        <v/>
      </c>
      <c r="P54" s="40" t="s">
        <v>58</v>
      </c>
      <c r="Q54" s="72" t="str">
        <f t="shared" ref="Q54" si="446">IF($D54="Mon", "", IF($D54="Tue", "Non-service", IF($D54="Wed", "", IF($D54="Thu", "Non-service", IF($D54="Fri", "", "")))))</f>
        <v/>
      </c>
      <c r="R54" s="40" t="s">
        <v>51</v>
      </c>
      <c r="S54" s="40" t="str">
        <f t="shared" ref="S54" si="447">IF(D54="Mon", "Non-service", IF(D54="Tue", "", IF(D54="Wed", "", IF(D54="Thu", "", IF(D54="Fri", "Non-service", IF(D54="Sat", "", IF(D54="Sun", "", "")))))))</f>
        <v/>
      </c>
      <c r="T54" s="40" t="s">
        <v>51</v>
      </c>
      <c r="U54" s="40" t="str">
        <f t="shared" ref="U54" si="448">IF(D54="Mon", "", IF(D54="Tue", "", IF(D54="Wed", "", IF(D54="Thu", "Non-service", IF(D54="Fri", "Non-service", IF(D54="Sat", "", IF(D54="Sun", "", "")))))))</f>
        <v/>
      </c>
      <c r="V54" s="40" t="s">
        <v>51</v>
      </c>
      <c r="W54" s="38" t="str">
        <f t="shared" ref="W54:W85" si="449">IF(D54="Mon", "Non-service", IF(D54="Tue", "Non-service", IF(D54="Wed", "Non-service", IF(D54="Thu", "Non-service", IF(D54="Fri", "Non-service", "")))))</f>
        <v>Non-service</v>
      </c>
      <c r="X54" s="41"/>
      <c r="Y54" s="17" t="str">
        <f>IF(D54="Mon", "Non-service", IF(D54="Tue", "Non-service", IF(D54="Wed", "Non-service", IF(D54="Thu", "Non-service", IF(D54="Fri", "Non-service", "")))))</f>
        <v>Non-service</v>
      </c>
      <c r="Z54" s="31"/>
      <c r="AA54" s="17" t="s">
        <v>52</v>
      </c>
      <c r="AB54" s="33"/>
      <c r="AC54" s="17" t="str">
        <f t="shared" si="1"/>
        <v/>
      </c>
      <c r="AD54" s="32"/>
      <c r="AE54" s="150" t="s">
        <v>99</v>
      </c>
    </row>
    <row r="55" spans="1:34">
      <c r="A55" s="24" t="str">
        <f t="shared" si="164"/>
        <v>Wed</v>
      </c>
      <c r="B55" s="204">
        <f t="shared" ref="B55:B88" si="450">C54</f>
        <v>45784</v>
      </c>
      <c r="C55" s="317"/>
      <c r="D55" s="304"/>
      <c r="E55" s="201">
        <f t="shared" ca="1" si="0"/>
        <v>1</v>
      </c>
      <c r="F55" s="139" t="s">
        <v>54</v>
      </c>
      <c r="G55" s="3" t="str">
        <f t="shared" ref="G55" si="451">IF(D54="Mon", "", IF(D54="Tue", "Non-service", IF(D54="Wed", "", IF(D54="Thu", "", IF(D54="Fri", "Non-service", "")))))</f>
        <v/>
      </c>
      <c r="H55" s="33" t="s">
        <v>51</v>
      </c>
      <c r="I55" s="42" t="str">
        <f t="shared" ref="I55" si="452">IF(D54="Mon", "", IF(D54="Tue", "", IF(D54="Wed", "", IF(D54="Thu", "", IF(D54="Fri", "", IF(D54="Sat", "", IF(D54="Sun", "", "")))))))</f>
        <v/>
      </c>
      <c r="J55" s="42" t="s">
        <v>51</v>
      </c>
      <c r="K55" s="42" t="str">
        <f t="shared" ref="K55" si="453">IF(D54="Mon", "", IF(D54="Tue", "Non-service", IF(D54="Wed", "", IF(D54="Thu", "Non-service", IF(D54="Fri", "", IF(D54="Sat", "", IF(D54="Sun", "", "")))))))</f>
        <v/>
      </c>
      <c r="L55" s="42" t="s">
        <v>51</v>
      </c>
      <c r="M55" s="42" t="str">
        <f t="shared" ref="M55" si="454">IF(D54="Mon", "", IF(D54="Tue", "Non-service", IF(D54="Wed", "", IF(D54="Thu", "Non-service", IF(D54="Fri", "", IF(D54="Sat", "", IF(D54="Sun", "", "")))))))</f>
        <v/>
      </c>
      <c r="N55" s="42" t="s">
        <v>51</v>
      </c>
      <c r="O55" s="42" t="str">
        <f t="shared" ref="O55" si="455">IF(D54="Mon", "", IF(D54="Tue", "Non-service", IF(D54="Wed", "", IF(D54="Thu", "", IF(D54="Fri", "Non-service", "")))))</f>
        <v/>
      </c>
      <c r="P55" s="42" t="s">
        <v>51</v>
      </c>
      <c r="Q55" s="72" t="str">
        <f t="shared" ref="Q55" si="456">IF($D54="Mon", "", IF($D54="Tue", "Non-service", IF($D54="Wed", "", IF($D54="Thu", "Non-service", IF($D54="Fri", "", "")))))</f>
        <v/>
      </c>
      <c r="R55" s="42" t="s">
        <v>51</v>
      </c>
      <c r="S55" s="42" t="str">
        <f t="shared" ref="S55" si="457">IF(D54="Mon", "Non-service", IF(D54="Tue", "", IF(D54="Wed", "", IF(D54="Thu", "", IF(D54="Fri", "Non-service", IF(D54="Sat", "", IF(D54="Sun", "", "")))))))</f>
        <v/>
      </c>
      <c r="T55" s="42" t="s">
        <v>51</v>
      </c>
      <c r="U55" s="42" t="str">
        <f t="shared" ref="U55" si="458">IF(D54="Mon", "", IF(D54="Tue", "", IF(D54="Wed", "", IF(D54="Thu", "Non-service", IF(D54="Fri", "Non-service", IF(D54="Sat", "", IF(D54="Sun", "", "")))))))</f>
        <v/>
      </c>
      <c r="V55" s="42" t="s">
        <v>51</v>
      </c>
      <c r="W55" s="37" t="str">
        <f t="shared" ref="W55:W86" si="459">IF(D54="Mon", "Non-service", IF(D54="Tue", "Non-service", IF(D54="Wed", "Non-service", IF(D54="Thu", "Non-service", IF(D54="Fri", "Non-service", "")))))</f>
        <v>Non-service</v>
      </c>
      <c r="X55" s="43"/>
      <c r="Y55" s="17" t="str">
        <f>IF(D54="Mon", "Non-service", IF(D54="Tue", "Non-service", IF(D54="Wed", "Non-service", IF(D54="Thu", "Non-service", IF(D54="Fri", "Non-service", "")))))</f>
        <v>Non-service</v>
      </c>
      <c r="Z55" s="33"/>
      <c r="AA55" s="17" t="str">
        <f>IF(D54="Mon", "Non-service", IF(D54="Tue", "Non-service", IF(D54="Wed", "Non-service", IF(D54="Thu", "Non-service", IF(D54="Fri", "Non-service", "")))))</f>
        <v>Non-service</v>
      </c>
      <c r="AB55" s="33"/>
      <c r="AC55" s="17" t="str">
        <f t="shared" si="1"/>
        <v/>
      </c>
      <c r="AD55" s="32"/>
      <c r="AE55" s="150" t="s">
        <v>99</v>
      </c>
    </row>
    <row r="56" spans="1:34">
      <c r="A56" s="24" t="str">
        <f t="shared" si="168"/>
        <v>Wed</v>
      </c>
      <c r="B56" s="204">
        <f t="shared" ref="B56:B89" si="460">C54</f>
        <v>45784</v>
      </c>
      <c r="C56" s="318"/>
      <c r="D56" s="305"/>
      <c r="E56" s="201">
        <f t="shared" ca="1" si="0"/>
        <v>1</v>
      </c>
      <c r="F56" s="140" t="s">
        <v>56</v>
      </c>
      <c r="G56" s="20" t="str">
        <f t="shared" ref="G56" si="461">IF(D54="Mon", "", IF(D54="Tue", "Non-service", IF(D54="Wed", "", IF(D54="Thu", "", IF(D54="Fri", "Non-service", "")))))</f>
        <v/>
      </c>
      <c r="H56" s="35" t="s">
        <v>51</v>
      </c>
      <c r="I56" s="44" t="str">
        <f t="shared" ref="I56" si="462">IF(D54="Mon", "", IF(D54="Tue", "", IF(D54="Wed", "", IF(D54="Thu", "", IF(D54="Fri", "", IF(D54="Sat", "", IF(D54="Sun", "", "")))))))</f>
        <v/>
      </c>
      <c r="J56" s="44" t="s">
        <v>51</v>
      </c>
      <c r="K56" s="44" t="str">
        <f t="shared" ref="K56" si="463">IF(D54="Mon", "", IF(D54="Tue", "Non-service", IF(D54="Wed", "", IF(D54="Thu", "Non-service", IF(D54="Fri", "", IF(D54="Sat", "", IF(D54="Sun", "", "")))))))</f>
        <v/>
      </c>
      <c r="L56" s="44" t="s">
        <v>51</v>
      </c>
      <c r="M56" s="44" t="str">
        <f t="shared" ref="M56" si="464">IF(D54="Mon", "", IF(D54="Tue", "Non-service", IF(D54="Wed", "", IF(D54="Thu", "Non-service", IF(D54="Fri", "", IF(D54="Sat", "", IF(D54="Sun", "", "")))))))</f>
        <v/>
      </c>
      <c r="N56" s="44" t="s">
        <v>51</v>
      </c>
      <c r="O56" s="44" t="str">
        <f t="shared" ref="O56" si="465">IF(D54="Mon", "", IF(D54="Tue", "Non-service", IF(D54="Wed", "", IF(D54="Thu", "", IF(D54="Fri", "Non-service", "")))))</f>
        <v/>
      </c>
      <c r="P56" s="44" t="s">
        <v>58</v>
      </c>
      <c r="Q56" s="72" t="str">
        <f t="shared" ref="Q56" si="466">IF($D54="Mon", "", IF($D54="Tue", "Non-service", IF($D54="Wed", "", IF($D54="Thu", "Non-service", IF($D54="Fri", "", "")))))</f>
        <v/>
      </c>
      <c r="R56" s="44" t="s">
        <v>51</v>
      </c>
      <c r="S56" s="44" t="str">
        <f t="shared" ref="S56" si="467">IF(D54="Mon", "Non-service", IF(D54="Tue", "", IF(D54="Wed", "", IF(D54="Thu", "", IF(D54="Fri", "Non-service", IF(D54="Sat", "", IF(D54="Sun", "", "")))))))</f>
        <v/>
      </c>
      <c r="T56" s="44" t="s">
        <v>51</v>
      </c>
      <c r="U56" s="44" t="str">
        <f t="shared" ref="U56" si="468">IF(D54="Mon", "", IF(D54="Tue", "", IF(D54="Wed", "", IF(D54="Thu", "Non-service", IF(D54="Fri", "Non-service", IF(D54="Sat", "", IF(D54="Sun", "", "")))))))</f>
        <v/>
      </c>
      <c r="V56" s="44" t="s">
        <v>51</v>
      </c>
      <c r="W56" s="37" t="str">
        <f t="shared" ref="W56" si="469">IF(D54="Mon", "Non-service", IF(D54="Tue", "Non-service", IF(D54="Wed", "Non-service", IF(D54="Thu", "Non-service", IF(D54="Fri", "Non-service", "")))))</f>
        <v>Non-service</v>
      </c>
      <c r="X56" s="45"/>
      <c r="Y56" s="17" t="str">
        <f>IF(D54="Mon", "Non-service", IF(D54="Tue", "Non-service", IF(D54="Wed", "Non-service", IF(D54="Thu", "Non-service", IF(D54="Fri", "Non-service", "")))))</f>
        <v>Non-service</v>
      </c>
      <c r="Z56" s="35"/>
      <c r="AA56" s="17" t="str">
        <f>IF(D54="Mon", "Non-service", IF(D54="Tue", "Non-service", IF(D54="Wed", "Non-service", IF(D54="Thu", "Non-service", IF(D54="Fri", "Non-service", "")))))</f>
        <v>Non-service</v>
      </c>
      <c r="AB56" s="33"/>
      <c r="AC56" s="17" t="str">
        <f t="shared" si="1"/>
        <v/>
      </c>
      <c r="AD56" s="32"/>
      <c r="AE56" s="150" t="s">
        <v>99</v>
      </c>
    </row>
    <row r="57" spans="1:34">
      <c r="A57" s="24" t="str">
        <f t="shared" si="172"/>
        <v>Thu</v>
      </c>
      <c r="B57" s="204">
        <f t="shared" ref="B57:B90" si="470">C57</f>
        <v>45785</v>
      </c>
      <c r="C57" s="319">
        <f t="shared" si="242"/>
        <v>45785</v>
      </c>
      <c r="D57" s="306" t="str">
        <f t="shared" si="175"/>
        <v>Thu</v>
      </c>
      <c r="E57" s="201">
        <f t="shared" ca="1" si="0"/>
        <v>1</v>
      </c>
      <c r="F57" s="141" t="s">
        <v>50</v>
      </c>
      <c r="G57" s="16" t="str">
        <f t="shared" ref="G57" si="471">IF(D57="Mon", "", IF(D57="Tue", "Non-service", IF(D57="Wed", "", IF(D57="Thu", "", IF(D57="Fri", "Non-service", "")))))</f>
        <v/>
      </c>
      <c r="H57" s="28" t="s">
        <v>58</v>
      </c>
      <c r="I57" s="38" t="str">
        <f t="shared" ref="I57" si="472">IF(D57="Mon", "", IF(D57="Tue", "", IF(D57="Wed", "", IF(D57="Thu", "", IF(D57="Fri", "", IF(D57="Sat", "", IF(D57="Sun", "", "")))))))</f>
        <v/>
      </c>
      <c r="J57" s="38" t="s">
        <v>51</v>
      </c>
      <c r="K57" s="38" t="str">
        <f t="shared" ref="K57" si="473">IF(D57="Mon", "", IF(D57="Tue", "Non-service", IF(D57="Wed", "", IF(D57="Thu", "Non-service", IF(D57="Fri", "", IF(D57="Sat", "", IF(D57="Sun", "", "")))))))</f>
        <v>Non-service</v>
      </c>
      <c r="L57" s="38"/>
      <c r="M57" s="38" t="str">
        <f t="shared" ref="M57" si="474">IF(D57="Mon", "", IF(D57="Tue", "Non-service", IF(D57="Wed", "", IF(D57="Thu", "Non-service", IF(D57="Fri", "", IF(D57="Sat", "", IF(D57="Sun", "", "")))))))</f>
        <v>Non-service</v>
      </c>
      <c r="N57" s="38"/>
      <c r="O57" s="38" t="str">
        <f t="shared" ref="O57" si="475">IF(D57="Mon", "", IF(D57="Tue", "Non-service", IF(D57="Wed", "", IF(D57="Thu", "", IF(D57="Fri", "Non-service", "")))))</f>
        <v/>
      </c>
      <c r="P57" s="38" t="s">
        <v>58</v>
      </c>
      <c r="Q57" s="72" t="str">
        <f t="shared" ref="Q57" si="476">IF($D57="Mon", "", IF($D57="Tue", "Non-service", IF($D57="Wed", "", IF($D57="Thu", "Non-service", IF($D57="Fri", "", "")))))</f>
        <v>Non-service</v>
      </c>
      <c r="R57" s="38"/>
      <c r="S57" s="38" t="str">
        <f t="shared" ref="S57" si="477">IF(D57="Mon", "Non-service", IF(D57="Tue", "", IF(D57="Wed", "", IF(D57="Thu", "", IF(D57="Fri", "Non-service", IF(D57="Sat", "", IF(D57="Sun", "", "")))))))</f>
        <v/>
      </c>
      <c r="T57" s="38" t="s">
        <v>51</v>
      </c>
      <c r="U57" s="38" t="str">
        <f t="shared" ref="U57" si="478">IF(D57="Mon", "", IF(D57="Tue", "", IF(D57="Wed", "", IF(D57="Thu", "Non-service", IF(D57="Fri", "Non-service", IF(D57="Sat", "", IF(D57="Sun", "", "")))))))</f>
        <v>Non-service</v>
      </c>
      <c r="V57" s="38"/>
      <c r="W57" s="38" t="str">
        <f t="shared" ref="W57:W88" si="479">IF(D57="Mon", "Non-service", IF(D57="Tue", "Non-service", IF(D57="Wed", "Non-service", IF(D57="Thu", "Non-service", IF(D57="Fri", "Non-service", "")))))</f>
        <v>Non-service</v>
      </c>
      <c r="X57" s="46"/>
      <c r="Y57" s="17" t="str">
        <f>IF(D57="Mon", "Non-service", IF(D57="Tue", "Non-service", IF(D57="Wed", "Non-service", IF(D57="Thu", "Non-service", IF(D57="Fri", "Non-service", "")))))</f>
        <v>Non-service</v>
      </c>
      <c r="Z57" s="28"/>
      <c r="AA57" s="17" t="s">
        <v>52</v>
      </c>
      <c r="AB57" s="29"/>
      <c r="AC57" s="17" t="str">
        <f t="shared" si="1"/>
        <v/>
      </c>
      <c r="AD57" s="17"/>
      <c r="AE57" s="150" t="s">
        <v>99</v>
      </c>
    </row>
    <row r="58" spans="1:34">
      <c r="A58" s="24" t="str">
        <f t="shared" si="185"/>
        <v>Thu</v>
      </c>
      <c r="B58" s="204">
        <f t="shared" ref="B58:B91" si="480">C57</f>
        <v>45785</v>
      </c>
      <c r="C58" s="317"/>
      <c r="D58" s="307"/>
      <c r="E58" s="201">
        <f t="shared" ca="1" si="0"/>
        <v>1</v>
      </c>
      <c r="F58" s="142" t="s">
        <v>54</v>
      </c>
      <c r="G58" s="2" t="str">
        <f t="shared" ref="G58" si="481">IF(D57="Mon", "", IF(D57="Tue", "Non-service", IF(D57="Wed", "", IF(D57="Thu", "", IF(D57="Fri", "Non-service", "")))))</f>
        <v/>
      </c>
      <c r="H58" s="29" t="s">
        <v>51</v>
      </c>
      <c r="I58" s="37" t="str">
        <f t="shared" ref="I58" si="482">IF(D57="Mon", "", IF(D57="Tue", "", IF(D57="Wed", "", IF(D57="Thu", "", IF(D57="Fri", "", IF(D57="Sat", "", IF(D57="Sun", "", "")))))))</f>
        <v/>
      </c>
      <c r="J58" s="37" t="s">
        <v>51</v>
      </c>
      <c r="K58" s="37" t="str">
        <f t="shared" ref="K58" si="483">IF(D57="Mon", "", IF(D57="Tue", "Non-service", IF(D57="Wed", "", IF(D57="Thu", "Non-service", IF(D57="Fri", "", IF(D57="Sat", "", IF(D57="Sun", "", "")))))))</f>
        <v>Non-service</v>
      </c>
      <c r="L58" s="37"/>
      <c r="M58" s="37" t="str">
        <f t="shared" ref="M58" si="484">IF(D57="Mon", "", IF(D57="Tue", "Non-service", IF(D57="Wed", "", IF(D57="Thu", "Non-service", IF(D57="Fri", "", IF(D57="Sat", "", IF(D57="Sun", "", "")))))))</f>
        <v>Non-service</v>
      </c>
      <c r="N58" s="37"/>
      <c r="O58" s="37" t="str">
        <f t="shared" ref="O58" si="485">IF(D57="Mon", "", IF(D57="Tue", "Non-service", IF(D57="Wed", "", IF(D57="Thu", "", IF(D57="Fri", "Non-service", "")))))</f>
        <v/>
      </c>
      <c r="P58" s="37" t="s">
        <v>51</v>
      </c>
      <c r="Q58" s="72" t="str">
        <f t="shared" ref="Q58" si="486">IF($D57="Mon", "", IF($D57="Tue", "Non-service", IF($D57="Wed", "", IF($D57="Thu", "Non-service", IF($D57="Fri", "", "")))))</f>
        <v>Non-service</v>
      </c>
      <c r="R58" s="37"/>
      <c r="S58" s="37" t="str">
        <f t="shared" ref="S58" si="487">IF(D57="Mon", "Non-service", IF(D57="Tue", "", IF(D57="Wed", "", IF(D57="Thu", "", IF(D57="Fri", "Non-service", IF(D57="Sat", "", IF(D57="Sun", "", "")))))))</f>
        <v/>
      </c>
      <c r="T58" s="37" t="s">
        <v>51</v>
      </c>
      <c r="U58" s="37" t="str">
        <f t="shared" ref="U58" si="488">IF(D57="Mon", "", IF(D57="Tue", "", IF(D57="Wed", "", IF(D57="Thu", "Non-service", IF(D57="Fri", "Non-service", IF(D57="Sat", "", IF(D57="Sun", "", "")))))))</f>
        <v>Non-service</v>
      </c>
      <c r="V58" s="37"/>
      <c r="W58" s="37" t="str">
        <f t="shared" ref="W58:W89" si="489">IF(D57="Mon", "Non-service", IF(D57="Tue", "Non-service", IF(D57="Wed", "Non-service", IF(D57="Thu", "Non-service", IF(D57="Fri", "Non-service", "")))))</f>
        <v>Non-service</v>
      </c>
      <c r="X58" s="39"/>
      <c r="Y58" s="17" t="str">
        <f>IF(D57="Mon", "Non-service", IF(D57="Tue", "Non-service", IF(D57="Wed", "Non-service", IF(D57="Thu", "Non-service", IF(D57="Fri", "Non-service", "")))))</f>
        <v>Non-service</v>
      </c>
      <c r="Z58" s="29"/>
      <c r="AA58" s="17" t="str">
        <f>IF(D57="Mon", "Non-service", IF(D57="Tue", "Non-service", IF(D57="Wed", "Non-service", IF(D57="Thu", "Non-service", IF(D57="Fri", "Non-service", "")))))</f>
        <v>Non-service</v>
      </c>
      <c r="AB58" s="29"/>
      <c r="AC58" s="17" t="str">
        <f t="shared" si="1"/>
        <v/>
      </c>
      <c r="AD58" s="17"/>
      <c r="AE58" s="150" t="s">
        <v>99</v>
      </c>
    </row>
    <row r="59" spans="1:34">
      <c r="A59" s="24" t="str">
        <f t="shared" si="195"/>
        <v>Thu</v>
      </c>
      <c r="B59" s="204">
        <f t="shared" ref="B59:B92" si="490">C57</f>
        <v>45785</v>
      </c>
      <c r="C59" s="318"/>
      <c r="D59" s="308"/>
      <c r="E59" s="201">
        <f t="shared" ca="1" si="0"/>
        <v>1</v>
      </c>
      <c r="F59" s="142" t="s">
        <v>56</v>
      </c>
      <c r="G59" s="2" t="str">
        <f t="shared" ref="G59" si="491">IF(D57="Mon", "", IF(D57="Tue", "Non-service", IF(D57="Wed", "", IF(D57="Thu", "", IF(D57="Fri", "Non-service", "")))))</f>
        <v/>
      </c>
      <c r="H59" s="29" t="s">
        <v>51</v>
      </c>
      <c r="I59" s="37" t="str">
        <f t="shared" ref="I59" si="492">IF(D57="Mon", "", IF(D57="Tue", "", IF(D57="Wed", "", IF(D57="Thu", "", IF(D57="Fri", "", IF(D57="Sat", "", IF(D57="Sun", "", "")))))))</f>
        <v/>
      </c>
      <c r="J59" s="37" t="s">
        <v>51</v>
      </c>
      <c r="K59" s="37" t="str">
        <f t="shared" ref="K59" si="493">IF(D57="Mon", "", IF(D57="Tue", "Non-service", IF(D57="Wed", "", IF(D57="Thu", "Non-service", IF(D57="Fri", "", IF(D57="Sat", "", IF(D57="Sun", "", "")))))))</f>
        <v>Non-service</v>
      </c>
      <c r="L59" s="37"/>
      <c r="M59" s="37" t="str">
        <f t="shared" ref="M59" si="494">IF(D57="Mon", "", IF(D57="Tue", "Non-service", IF(D57="Wed", "", IF(D57="Thu", "Non-service", IF(D57="Fri", "", IF(D57="Sat", "", IF(D57="Sun", "", "")))))))</f>
        <v>Non-service</v>
      </c>
      <c r="N59" s="37"/>
      <c r="O59" s="37" t="str">
        <f t="shared" ref="O59" si="495">IF(D57="Mon", "", IF(D57="Tue", "Non-service", IF(D57="Wed", "", IF(D57="Thu", "", IF(D57="Fri", "Non-service", "")))))</f>
        <v/>
      </c>
      <c r="P59" s="37" t="s">
        <v>58</v>
      </c>
      <c r="Q59" s="72" t="str">
        <f t="shared" ref="Q59" si="496">IF($D57="Mon", "", IF($D57="Tue", "Non-service", IF($D57="Wed", "", IF($D57="Thu", "Non-service", IF($D57="Fri", "", "")))))</f>
        <v>Non-service</v>
      </c>
      <c r="R59" s="37"/>
      <c r="S59" s="37" t="str">
        <f t="shared" ref="S59" si="497">IF(D57="Mon", "Non-service", IF(D57="Tue", "", IF(D57="Wed", "", IF(D57="Thu", "", IF(D57="Fri", "Non-service", IF(D57="Sat", "", IF(D57="Sun", "", "")))))))</f>
        <v/>
      </c>
      <c r="T59" s="37" t="s">
        <v>51</v>
      </c>
      <c r="U59" s="37" t="str">
        <f t="shared" ref="U59" si="498">IF(D57="Mon", "", IF(D57="Tue", "", IF(D57="Wed", "", IF(D57="Thu", "Non-service", IF(D57="Fri", "Non-service", IF(D57="Sat", "", IF(D57="Sun", "", "")))))))</f>
        <v>Non-service</v>
      </c>
      <c r="V59" s="37"/>
      <c r="W59" s="37" t="str">
        <f t="shared" ref="W59" si="499">IF(D57="Mon", "Non-service", IF(D57="Tue", "Non-service", IF(D57="Wed", "Non-service", IF(D57="Thu", "Non-service", IF(D57="Fri", "Non-service", "")))))</f>
        <v>Non-service</v>
      </c>
      <c r="X59" s="39"/>
      <c r="Y59" s="17" t="str">
        <f>IF(D57="Mon", "Non-service", IF(D57="Tue", "Non-service", IF(D57="Wed", "Non-service", IF(D57="Thu", "Non-service", IF(D57="Fri", "Non-service", "")))))</f>
        <v>Non-service</v>
      </c>
      <c r="Z59" s="29"/>
      <c r="AA59" s="17" t="str">
        <f>IF(D57="Mon", "Non-service", IF(D57="Tue", "Non-service", IF(D57="Wed", "Non-service", IF(D57="Thu", "Non-service", IF(D57="Fri", "Non-service", "")))))</f>
        <v>Non-service</v>
      </c>
      <c r="AB59" s="29"/>
      <c r="AC59" s="17" t="str">
        <f t="shared" si="1"/>
        <v/>
      </c>
      <c r="AD59" s="17"/>
      <c r="AE59" s="150" t="s">
        <v>99</v>
      </c>
    </row>
    <row r="60" spans="1:34">
      <c r="A60" s="24" t="str">
        <f t="shared" si="205"/>
        <v>Fri</v>
      </c>
      <c r="B60" s="204">
        <f t="shared" ref="B60:B93" si="500">C60</f>
        <v>45786</v>
      </c>
      <c r="C60" s="319">
        <f t="shared" si="242"/>
        <v>45786</v>
      </c>
      <c r="D60" s="303" t="str">
        <f t="shared" si="208"/>
        <v>Fri</v>
      </c>
      <c r="E60" s="201">
        <f t="shared" ca="1" si="0"/>
        <v>1</v>
      </c>
      <c r="F60" s="138" t="s">
        <v>50</v>
      </c>
      <c r="G60" s="19" t="str">
        <f t="shared" ref="G60" si="501">IF(D60="Mon", "", IF(D60="Tue", "Non-service", IF(D60="Wed", "", IF(D60="Thu", "", IF(D60="Fri", "Non-service", "")))))</f>
        <v>Non-service</v>
      </c>
      <c r="H60" s="31"/>
      <c r="I60" s="40" t="str">
        <f t="shared" ref="I60" si="502">IF(D60="Mon", "", IF(D60="Tue", "", IF(D60="Wed", "", IF(D60="Thu", "", IF(D60="Fri", "", IF(D60="Sat", "", IF(D60="Sun", "", "")))))))</f>
        <v/>
      </c>
      <c r="J60" s="40" t="s">
        <v>58</v>
      </c>
      <c r="K60" s="40" t="str">
        <f t="shared" ref="K60" si="503">IF(D60="Mon", "", IF(D60="Tue", "Non-service", IF(D60="Wed", "", IF(D60="Thu", "Non-service", IF(D60="Fri", "", IF(D60="Sat", "", IF(D60="Sun", "", "")))))))</f>
        <v/>
      </c>
      <c r="L60" s="40" t="s">
        <v>51</v>
      </c>
      <c r="M60" s="40" t="str">
        <f t="shared" ref="M60" si="504">IF(D60="Mon", "", IF(D60="Tue", "Non-service", IF(D60="Wed", "", IF(D60="Thu", "Non-service", IF(D60="Fri", "", IF(D60="Sat", "", IF(D60="Sun", "", "")))))))</f>
        <v/>
      </c>
      <c r="N60" s="40" t="s">
        <v>62</v>
      </c>
      <c r="O60" s="40" t="str">
        <f t="shared" ref="O60" si="505">IF(D60="Mon", "", IF(D60="Tue", "Non-service", IF(D60="Wed", "", IF(D60="Thu", "", IF(D60="Fri", "Non-service", "")))))</f>
        <v>Non-service</v>
      </c>
      <c r="P60" s="40"/>
      <c r="Q60" s="72" t="str">
        <f t="shared" ref="Q60" si="506">IF($D60="Mon", "", IF($D60="Tue", "Non-service", IF($D60="Wed", "", IF($D60="Thu", "Non-service", IF($D60="Fri", "", "")))))</f>
        <v/>
      </c>
      <c r="R60" s="40" t="s">
        <v>51</v>
      </c>
      <c r="S60" s="40" t="str">
        <f t="shared" ref="S60" si="507">IF(D60="Mon", "Non-service", IF(D60="Tue", "", IF(D60="Wed", "", IF(D60="Thu", "", IF(D60="Fri", "Non-service", IF(D60="Sat", "", IF(D60="Sun", "", "")))))))</f>
        <v>Non-service</v>
      </c>
      <c r="T60" s="40"/>
      <c r="U60" s="40" t="str">
        <f t="shared" ref="U60" si="508">IF(D60="Mon", "", IF(D60="Tue", "", IF(D60="Wed", "", IF(D60="Thu", "Non-service", IF(D60="Fri", "Non-service", IF(D60="Sat", "", IF(D60="Sun", "", "")))))))</f>
        <v>Non-service</v>
      </c>
      <c r="V60" s="40"/>
      <c r="W60" s="38" t="str">
        <f t="shared" ref="W60:W91" si="509">IF(D60="Mon", "Non-service", IF(D60="Tue", "Non-service", IF(D60="Wed", "Non-service", IF(D60="Thu", "Non-service", IF(D60="Fri", "Non-service", "")))))</f>
        <v>Non-service</v>
      </c>
      <c r="X60" s="41"/>
      <c r="Y60" s="17" t="str">
        <f>IF(D60="Mon", "Non-service", IF(D60="Tue", "Non-service", IF(D60="Wed", "Non-service", IF(D60="Thu", "Non-service", IF(D60="Fri", "Non-service", "")))))</f>
        <v>Non-service</v>
      </c>
      <c r="Z60" s="31"/>
      <c r="AA60" s="17" t="s">
        <v>52</v>
      </c>
      <c r="AB60" s="33"/>
      <c r="AC60" s="17" t="str">
        <f t="shared" si="1"/>
        <v/>
      </c>
      <c r="AD60" s="32"/>
      <c r="AE60" s="150" t="s">
        <v>99</v>
      </c>
    </row>
    <row r="61" spans="1:34">
      <c r="A61" s="24" t="str">
        <f t="shared" si="218"/>
        <v>Fri</v>
      </c>
      <c r="B61" s="204">
        <f t="shared" ref="B61:B94" si="510">C60</f>
        <v>45786</v>
      </c>
      <c r="C61" s="317"/>
      <c r="D61" s="304"/>
      <c r="E61" s="201">
        <f t="shared" ca="1" si="0"/>
        <v>1</v>
      </c>
      <c r="F61" s="139" t="s">
        <v>54</v>
      </c>
      <c r="G61" s="3" t="str">
        <f t="shared" ref="G61" si="511">IF(D60="Mon", "", IF(D60="Tue", "Non-service", IF(D60="Wed", "", IF(D60="Thu", "", IF(D60="Fri", "Non-service", "")))))</f>
        <v>Non-service</v>
      </c>
      <c r="H61" s="33"/>
      <c r="I61" s="42" t="str">
        <f t="shared" ref="I61" si="512">IF(D60="Mon", "", IF(D60="Tue", "", IF(D60="Wed", "", IF(D60="Thu", "", IF(D60="Fri", "", IF(D60="Sat", "", IF(D60="Sun", "", "")))))))</f>
        <v/>
      </c>
      <c r="J61" s="42" t="s">
        <v>51</v>
      </c>
      <c r="K61" s="42" t="str">
        <f t="shared" ref="K61" si="513">IF(D60="Mon", "", IF(D60="Tue", "Non-service", IF(D60="Wed", "", IF(D60="Thu", "Non-service", IF(D60="Fri", "", IF(D60="Sat", "", IF(D60="Sun", "", "")))))))</f>
        <v/>
      </c>
      <c r="L61" s="42" t="s">
        <v>51</v>
      </c>
      <c r="M61" s="42" t="str">
        <f t="shared" ref="M61" si="514">IF(D60="Mon", "", IF(D60="Tue", "Non-service", IF(D60="Wed", "", IF(D60="Thu", "Non-service", IF(D60="Fri", "", IF(D60="Sat", "", IF(D60="Sun", "", "")))))))</f>
        <v/>
      </c>
      <c r="N61" s="42" t="s">
        <v>51</v>
      </c>
      <c r="O61" s="42" t="str">
        <f t="shared" ref="O61" si="515">IF(D60="Mon", "", IF(D60="Tue", "Non-service", IF(D60="Wed", "", IF(D60="Thu", "", IF(D60="Fri", "Non-service", "")))))</f>
        <v>Non-service</v>
      </c>
      <c r="P61" s="42"/>
      <c r="Q61" s="72" t="str">
        <f t="shared" ref="Q61" si="516">IF($D60="Mon", "", IF($D60="Tue", "Non-service", IF($D60="Wed", "", IF($D60="Thu", "Non-service", IF($D60="Fri", "", "")))))</f>
        <v/>
      </c>
      <c r="R61" s="42" t="s">
        <v>51</v>
      </c>
      <c r="S61" s="42" t="str">
        <f t="shared" ref="S61" si="517">IF(D60="Mon", "Non-service", IF(D60="Tue", "", IF(D60="Wed", "", IF(D60="Thu", "", IF(D60="Fri", "Non-service", IF(D60="Sat", "", IF(D60="Sun", "", "")))))))</f>
        <v>Non-service</v>
      </c>
      <c r="T61" s="42"/>
      <c r="U61" s="42" t="str">
        <f t="shared" ref="U61" si="518">IF(D60="Mon", "", IF(D60="Tue", "", IF(D60="Wed", "", IF(D60="Thu", "Non-service", IF(D60="Fri", "Non-service", IF(D60="Sat", "", IF(D60="Sun", "", "")))))))</f>
        <v>Non-service</v>
      </c>
      <c r="V61" s="42"/>
      <c r="W61" s="37" t="str">
        <f t="shared" ref="W61:W92" si="519">IF(D60="Mon", "Non-service", IF(D60="Tue", "Non-service", IF(D60="Wed", "Non-service", IF(D60="Thu", "Non-service", IF(D60="Fri", "Non-service", "")))))</f>
        <v>Non-service</v>
      </c>
      <c r="X61" s="43"/>
      <c r="Y61" s="17" t="str">
        <f>IF(D60="Mon", "Non-service", IF(D60="Tue", "Non-service", IF(D60="Wed", "Non-service", IF(D60="Thu", "Non-service", IF(D60="Fri", "Non-service", "")))))</f>
        <v>Non-service</v>
      </c>
      <c r="Z61" s="33"/>
      <c r="AA61" s="17" t="str">
        <f>IF(D60="Mon", "Non-service", IF(D60="Tue", "Non-service", IF(D60="Wed", "Non-service", IF(D60="Thu", "Non-service", IF(D60="Fri", "Non-service", "")))))</f>
        <v>Non-service</v>
      </c>
      <c r="AB61" s="33"/>
      <c r="AC61" s="17" t="str">
        <f t="shared" si="1"/>
        <v/>
      </c>
      <c r="AD61" s="32"/>
      <c r="AE61" s="150" t="s">
        <v>99</v>
      </c>
    </row>
    <row r="62" spans="1:34">
      <c r="A62" s="24" t="str">
        <f t="shared" si="229"/>
        <v>Fri</v>
      </c>
      <c r="B62" s="204">
        <f t="shared" ref="B62:B95" si="520">C60</f>
        <v>45786</v>
      </c>
      <c r="C62" s="318"/>
      <c r="D62" s="305"/>
      <c r="E62" s="201">
        <f t="shared" ca="1" si="0"/>
        <v>1</v>
      </c>
      <c r="F62" s="140" t="s">
        <v>56</v>
      </c>
      <c r="G62" s="20" t="str">
        <f t="shared" ref="G62" si="521">IF(D60="Mon", "", IF(D60="Tue", "Non-service", IF(D60="Wed", "", IF(D60="Thu", "", IF(D60="Fri", "Non-service", "")))))</f>
        <v>Non-service</v>
      </c>
      <c r="H62" s="35"/>
      <c r="I62" s="44" t="str">
        <f t="shared" ref="I62" si="522">IF(D60="Mon", "", IF(D60="Tue", "", IF(D60="Wed", "", IF(D60="Thu", "", IF(D60="Fri", "", IF(D60="Sat", "", IF(D60="Sun", "", "")))))))</f>
        <v/>
      </c>
      <c r="J62" s="44" t="s">
        <v>58</v>
      </c>
      <c r="K62" s="44" t="str">
        <f t="shared" ref="K62" si="523">IF(D60="Mon", "", IF(D60="Tue", "Non-service", IF(D60="Wed", "", IF(D60="Thu", "Non-service", IF(D60="Fri", "", IF(D60="Sat", "", IF(D60="Sun", "", "")))))))</f>
        <v/>
      </c>
      <c r="L62" s="44" t="s">
        <v>51</v>
      </c>
      <c r="M62" s="44" t="str">
        <f t="shared" ref="M62" si="524">IF(D60="Mon", "", IF(D60="Tue", "Non-service", IF(D60="Wed", "", IF(D60="Thu", "Non-service", IF(D60="Fri", "", IF(D60="Sat", "", IF(D60="Sun", "", "")))))))</f>
        <v/>
      </c>
      <c r="N62" s="44" t="s">
        <v>51</v>
      </c>
      <c r="O62" s="44" t="str">
        <f t="shared" ref="O62" si="525">IF(D60="Mon", "", IF(D60="Tue", "Non-service", IF(D60="Wed", "", IF(D60="Thu", "", IF(D60="Fri", "Non-service", "")))))</f>
        <v>Non-service</v>
      </c>
      <c r="P62" s="44"/>
      <c r="Q62" s="72" t="str">
        <f t="shared" ref="Q62" si="526">IF($D60="Mon", "", IF($D60="Tue", "Non-service", IF($D60="Wed", "", IF($D60="Thu", "Non-service", IF($D60="Fri", "", "")))))</f>
        <v/>
      </c>
      <c r="R62" s="44" t="s">
        <v>51</v>
      </c>
      <c r="S62" s="44" t="str">
        <f t="shared" ref="S62" si="527">IF(D60="Mon", "Non-service", IF(D60="Tue", "", IF(D60="Wed", "", IF(D60="Thu", "", IF(D60="Fri", "Non-service", IF(D60="Sat", "", IF(D60="Sun", "", "")))))))</f>
        <v>Non-service</v>
      </c>
      <c r="T62" s="44"/>
      <c r="U62" s="44" t="str">
        <f t="shared" ref="U62" si="528">IF(D60="Mon", "", IF(D60="Tue", "", IF(D60="Wed", "", IF(D60="Thu", "Non-service", IF(D60="Fri", "Non-service", IF(D60="Sat", "", IF(D60="Sun", "", "")))))))</f>
        <v>Non-service</v>
      </c>
      <c r="V62" s="44"/>
      <c r="W62" s="37" t="str">
        <f t="shared" ref="W62" si="529">IF(D60="Mon", "Non-service", IF(D60="Tue", "Non-service", IF(D60="Wed", "Non-service", IF(D60="Thu", "Non-service", IF(D60="Fri", "Non-service", "")))))</f>
        <v>Non-service</v>
      </c>
      <c r="X62" s="45"/>
      <c r="Y62" s="17" t="str">
        <f>IF(D60="Mon", "Non-service", IF(D60="Tue", "Non-service", IF(D60="Wed", "Non-service", IF(D60="Thu", "Non-service", IF(D60="Fri", "Non-service", "")))))</f>
        <v>Non-service</v>
      </c>
      <c r="Z62" s="35"/>
      <c r="AA62" s="17" t="str">
        <f>IF(D60="Mon", "Non-service", IF(D60="Tue", "Non-service", IF(D60="Wed", "Non-service", IF(D60="Thu", "Non-service", IF(D60="Fri", "Non-service", "")))))</f>
        <v>Non-service</v>
      </c>
      <c r="AB62" s="33"/>
      <c r="AC62" s="17" t="str">
        <f t="shared" si="1"/>
        <v/>
      </c>
      <c r="AD62" s="32"/>
      <c r="AE62" s="150" t="s">
        <v>99</v>
      </c>
    </row>
    <row r="63" spans="1:34">
      <c r="A63" s="24" t="str">
        <f t="shared" ref="A63" si="530">TEXT(C63, "ddd")</f>
        <v>Mon</v>
      </c>
      <c r="B63" s="204">
        <f t="shared" ref="B63:B96" si="531">C63</f>
        <v>45789</v>
      </c>
      <c r="C63" s="319">
        <f t="shared" si="242"/>
        <v>45789</v>
      </c>
      <c r="D63" s="306" t="str">
        <f t="shared" si="243"/>
        <v>Mon</v>
      </c>
      <c r="E63" s="201">
        <f t="shared" ca="1" si="0"/>
        <v>1</v>
      </c>
      <c r="F63" s="141" t="s">
        <v>50</v>
      </c>
      <c r="G63" s="16" t="str">
        <f t="shared" ref="G63" si="532">IF(D63="Mon", "", IF(D63="Tue", "Non-service", IF(D63="Wed", "", IF(D63="Thu", "", IF(D63="Fri", "Non-service", "")))))</f>
        <v/>
      </c>
      <c r="H63" s="28" t="s">
        <v>51</v>
      </c>
      <c r="I63" s="38" t="str">
        <f t="shared" ref="I63" si="533">IF(D63="Mon", "", IF(D63="Tue", "", IF(D63="Wed", "", IF(D63="Thu", "", IF(D63="Fri", "", IF(D63="Sat", "", IF(D63="Sun", "", "")))))))</f>
        <v/>
      </c>
      <c r="J63" s="38" t="s">
        <v>51</v>
      </c>
      <c r="K63" s="38" t="str">
        <f t="shared" ref="K63" si="534">IF(D63="Mon", "", IF(D63="Tue", "Non-service", IF(D63="Wed", "", IF(D63="Thu", "Non-service", IF(D63="Fri", "", IF(D63="Sat", "", IF(D63="Sun", "", "")))))))</f>
        <v/>
      </c>
      <c r="L63" s="38" t="s">
        <v>51</v>
      </c>
      <c r="M63" s="38" t="str">
        <f t="shared" ref="M63" si="535">IF(D63="Mon", "", IF(D63="Tue", "Non-service", IF(D63="Wed", "", IF(D63="Thu", "Non-service", IF(D63="Fri", "", IF(D63="Sat", "", IF(D63="Sun", "", "")))))))</f>
        <v/>
      </c>
      <c r="N63" s="38" t="s">
        <v>62</v>
      </c>
      <c r="O63" s="38" t="str">
        <f t="shared" ref="O63" si="536">IF(D63="Mon", "", IF(D63="Tue", "Non-service", IF(D63="Wed", "", IF(D63="Thu", "", IF(D63="Fri", "Non-service", "")))))</f>
        <v/>
      </c>
      <c r="P63" s="38" t="s">
        <v>51</v>
      </c>
      <c r="Q63" s="72" t="str">
        <f t="shared" ref="Q63" si="537">IF($D63="Mon", "", IF($D63="Tue", "Non-service", IF($D63="Wed", "", IF($D63="Thu", "Non-service", IF($D63="Fri", "", "")))))</f>
        <v/>
      </c>
      <c r="R63" s="38" t="s">
        <v>58</v>
      </c>
      <c r="S63" s="38" t="str">
        <f t="shared" ref="S63" si="538">IF(D63="Mon", "Non-service", IF(D63="Tue", "", IF(D63="Wed", "", IF(D63="Thu", "", IF(D63="Fri", "Non-service", IF(D63="Sat", "", IF(D63="Sun", "", "")))))))</f>
        <v>Non-service</v>
      </c>
      <c r="T63" s="38"/>
      <c r="U63" s="38" t="str">
        <f t="shared" ref="U63" si="539">IF(D63="Mon", "", IF(D63="Tue", "", IF(D63="Wed", "", IF(D63="Thu", "Non-service", IF(D63="Fri", "Non-service", IF(D63="Sat", "", IF(D63="Sun", "", "")))))))</f>
        <v/>
      </c>
      <c r="V63" s="38" t="s">
        <v>51</v>
      </c>
      <c r="W63" s="38" t="str">
        <f t="shared" ref="W63:W94" si="540">IF(D63="Mon", "Non-service", IF(D63="Tue", "Non-service", IF(D63="Wed", "Non-service", IF(D63="Thu", "Non-service", IF(D63="Fri", "Non-service", "")))))</f>
        <v>Non-service</v>
      </c>
      <c r="X63" s="46"/>
      <c r="Y63" s="17" t="str">
        <f>IF(D63="Mon", "Non-service", IF(D63="Tue", "Non-service", IF(D63="Wed", "Non-service", IF(D63="Thu", "Non-service", IF(D63="Fri", "Non-service", "")))))</f>
        <v>Non-service</v>
      </c>
      <c r="Z63" s="28"/>
      <c r="AA63" s="17" t="s">
        <v>52</v>
      </c>
      <c r="AB63" s="29"/>
      <c r="AC63" s="17" t="str">
        <f t="shared" si="1"/>
        <v/>
      </c>
      <c r="AD63" s="17"/>
      <c r="AE63" s="150" t="s">
        <v>99</v>
      </c>
    </row>
    <row r="64" spans="1:34">
      <c r="A64" s="24" t="str">
        <f t="shared" ref="A64" si="541">A63</f>
        <v>Mon</v>
      </c>
      <c r="B64" s="204">
        <f t="shared" ref="B64:B97" si="542">C63</f>
        <v>45789</v>
      </c>
      <c r="C64" s="317"/>
      <c r="D64" s="307"/>
      <c r="E64" s="201">
        <f t="shared" ca="1" si="0"/>
        <v>1</v>
      </c>
      <c r="F64" s="142" t="s">
        <v>54</v>
      </c>
      <c r="G64" s="2" t="str">
        <f t="shared" ref="G64" si="543">IF(D63="Mon", "", IF(D63="Tue", "Non-service", IF(D63="Wed", "", IF(D63="Thu", "", IF(D63="Fri", "Non-service", "")))))</f>
        <v/>
      </c>
      <c r="H64" s="29" t="s">
        <v>51</v>
      </c>
      <c r="I64" s="37" t="str">
        <f t="shared" ref="I64" si="544">IF(D63="Mon", "", IF(D63="Tue", "", IF(D63="Wed", "", IF(D63="Thu", "", IF(D63="Fri", "", IF(D63="Sat", "", IF(D63="Sun", "", "")))))))</f>
        <v/>
      </c>
      <c r="J64" s="37" t="s">
        <v>51</v>
      </c>
      <c r="K64" s="37" t="str">
        <f t="shared" ref="K64" si="545">IF(D63="Mon", "", IF(D63="Tue", "Non-service", IF(D63="Wed", "", IF(D63="Thu", "Non-service", IF(D63="Fri", "", IF(D63="Sat", "", IF(D63="Sun", "", "")))))))</f>
        <v/>
      </c>
      <c r="L64" s="37" t="s">
        <v>51</v>
      </c>
      <c r="M64" s="37" t="str">
        <f t="shared" ref="M64" si="546">IF(D63="Mon", "", IF(D63="Tue", "Non-service", IF(D63="Wed", "", IF(D63="Thu", "Non-service", IF(D63="Fri", "", IF(D63="Sat", "", IF(D63="Sun", "", "")))))))</f>
        <v/>
      </c>
      <c r="N64" s="37" t="s">
        <v>51</v>
      </c>
      <c r="O64" s="37" t="str">
        <f t="shared" ref="O64" si="547">IF(D63="Mon", "", IF(D63="Tue", "Non-service", IF(D63="Wed", "", IF(D63="Thu", "", IF(D63="Fri", "Non-service", "")))))</f>
        <v/>
      </c>
      <c r="P64" s="37" t="s">
        <v>51</v>
      </c>
      <c r="Q64" s="72" t="str">
        <f t="shared" ref="Q64" si="548">IF($D63="Mon", "", IF($D63="Tue", "Non-service", IF($D63="Wed", "", IF($D63="Thu", "Non-service", IF($D63="Fri", "", "")))))</f>
        <v/>
      </c>
      <c r="R64" s="37" t="s">
        <v>58</v>
      </c>
      <c r="S64" s="37" t="str">
        <f t="shared" ref="S64" si="549">IF(D63="Mon", "Non-service", IF(D63="Tue", "", IF(D63="Wed", "", IF(D63="Thu", "", IF(D63="Fri", "Non-service", IF(D63="Sat", "", IF(D63="Sun", "", "")))))))</f>
        <v>Non-service</v>
      </c>
      <c r="T64" s="37"/>
      <c r="U64" s="37" t="str">
        <f t="shared" ref="U64" si="550">IF(D63="Mon", "", IF(D63="Tue", "", IF(D63="Wed", "", IF(D63="Thu", "Non-service", IF(D63="Fri", "Non-service", IF(D63="Sat", "", IF(D63="Sun", "", "")))))))</f>
        <v/>
      </c>
      <c r="V64" s="37" t="s">
        <v>51</v>
      </c>
      <c r="W64" s="37" t="str">
        <f t="shared" ref="W64:W95" si="551">IF(D63="Mon", "Non-service", IF(D63="Tue", "Non-service", IF(D63="Wed", "Non-service", IF(D63="Thu", "Non-service", IF(D63="Fri", "Non-service", "")))))</f>
        <v>Non-service</v>
      </c>
      <c r="X64" s="39"/>
      <c r="Y64" s="17" t="str">
        <f>IF(D63="Mon", "Non-service", IF(D63="Tue", "Non-service", IF(D63="Wed", "Non-service", IF(D63="Thu", "Non-service", IF(D63="Fri", "Non-service", "")))))</f>
        <v>Non-service</v>
      </c>
      <c r="Z64" s="29"/>
      <c r="AA64" s="17" t="str">
        <f>IF(D63="Mon", "Non-service", IF(D63="Tue", "Non-service", IF(D63="Wed", "Non-service", IF(D63="Thu", "Non-service", IF(D63="Fri", "Non-service", "")))))</f>
        <v>Non-service</v>
      </c>
      <c r="AB64" s="29"/>
      <c r="AC64" s="17" t="str">
        <f t="shared" si="1"/>
        <v/>
      </c>
      <c r="AD64" s="17"/>
      <c r="AE64" s="150" t="s">
        <v>99</v>
      </c>
    </row>
    <row r="65" spans="1:31">
      <c r="A65" s="24" t="str">
        <f t="shared" ref="A65" si="552">A63</f>
        <v>Mon</v>
      </c>
      <c r="B65" s="204">
        <f t="shared" ref="B65:B98" si="553">C63</f>
        <v>45789</v>
      </c>
      <c r="C65" s="318"/>
      <c r="D65" s="308"/>
      <c r="E65" s="201">
        <f t="shared" ca="1" si="0"/>
        <v>1</v>
      </c>
      <c r="F65" s="142" t="s">
        <v>56</v>
      </c>
      <c r="G65" s="2" t="str">
        <f t="shared" ref="G65" si="554">IF(D63="Mon", "", IF(D63="Tue", "Non-service", IF(D63="Wed", "", IF(D63="Thu", "", IF(D63="Fri", "Non-service", "")))))</f>
        <v/>
      </c>
      <c r="H65" s="29" t="s">
        <v>51</v>
      </c>
      <c r="I65" s="37" t="str">
        <f t="shared" ref="I65" si="555">IF(D63="Mon", "", IF(D63="Tue", "", IF(D63="Wed", "", IF(D63="Thu", "", IF(D63="Fri", "", IF(D63="Sat", "", IF(D63="Sun", "", "")))))))</f>
        <v/>
      </c>
      <c r="J65" s="37" t="s">
        <v>65</v>
      </c>
      <c r="K65" s="37" t="str">
        <f t="shared" ref="K65" si="556">IF(D63="Mon", "", IF(D63="Tue", "Non-service", IF(D63="Wed", "", IF(D63="Thu", "Non-service", IF(D63="Fri", "", IF(D63="Sat", "", IF(D63="Sun", "", "")))))))</f>
        <v/>
      </c>
      <c r="L65" s="37" t="s">
        <v>51</v>
      </c>
      <c r="M65" s="37" t="str">
        <f t="shared" ref="M65" si="557">IF(D63="Mon", "", IF(D63="Tue", "Non-service", IF(D63="Wed", "", IF(D63="Thu", "Non-service", IF(D63="Fri", "", IF(D63="Sat", "", IF(D63="Sun", "", "")))))))</f>
        <v/>
      </c>
      <c r="N65" s="37" t="s">
        <v>51</v>
      </c>
      <c r="O65" s="37" t="str">
        <f t="shared" ref="O65" si="558">IF(D63="Mon", "", IF(D63="Tue", "Non-service", IF(D63="Wed", "", IF(D63="Thu", "", IF(D63="Fri", "Non-service", "")))))</f>
        <v/>
      </c>
      <c r="P65" s="37" t="s">
        <v>51</v>
      </c>
      <c r="Q65" s="72" t="str">
        <f t="shared" ref="Q65" si="559">IF($D63="Mon", "", IF($D63="Tue", "Non-service", IF($D63="Wed", "", IF($D63="Thu", "Non-service", IF($D63="Fri", "", "")))))</f>
        <v/>
      </c>
      <c r="R65" s="37" t="s">
        <v>58</v>
      </c>
      <c r="S65" s="37" t="str">
        <f t="shared" ref="S65" si="560">IF(D63="Mon", "Non-service", IF(D63="Tue", "", IF(D63="Wed", "", IF(D63="Thu", "", IF(D63="Fri", "Non-service", IF(D63="Sat", "", IF(D63="Sun", "", "")))))))</f>
        <v>Non-service</v>
      </c>
      <c r="T65" s="37"/>
      <c r="U65" s="37" t="str">
        <f t="shared" ref="U65" si="561">IF(D63="Mon", "", IF(D63="Tue", "", IF(D63="Wed", "", IF(D63="Thu", "Non-service", IF(D63="Fri", "Non-service", IF(D63="Sat", "", IF(D63="Sun", "", "")))))))</f>
        <v/>
      </c>
      <c r="V65" s="37" t="s">
        <v>51</v>
      </c>
      <c r="W65" s="37" t="str">
        <f t="shared" ref="W65" si="562">IF(D63="Mon", "Non-service", IF(D63="Tue", "Non-service", IF(D63="Wed", "Non-service", IF(D63="Thu", "Non-service", IF(D63="Fri", "Non-service", "")))))</f>
        <v>Non-service</v>
      </c>
      <c r="X65" s="39"/>
      <c r="Y65" s="17" t="str">
        <f>IF(D63="Mon", "Non-service", IF(D63="Tue", "Non-service", IF(D63="Wed", "Non-service", IF(D63="Thu", "Non-service", IF(D63="Fri", "Non-service", "")))))</f>
        <v>Non-service</v>
      </c>
      <c r="Z65" s="29"/>
      <c r="AA65" s="17" t="str">
        <f>IF(D63="Mon", "Non-service", IF(D63="Tue", "Non-service", IF(D63="Wed", "Non-service", IF(D63="Thu", "Non-service", IF(D63="Fri", "Non-service", "")))))</f>
        <v>Non-service</v>
      </c>
      <c r="AB65" s="29"/>
      <c r="AC65" s="17" t="str">
        <f t="shared" si="1"/>
        <v/>
      </c>
      <c r="AD65" s="17"/>
      <c r="AE65" s="150" t="s">
        <v>99</v>
      </c>
    </row>
    <row r="66" spans="1:31">
      <c r="A66" s="24" t="str">
        <f t="shared" si="123"/>
        <v>Tue</v>
      </c>
      <c r="B66" s="204">
        <f t="shared" ref="B66:B99" si="563">C66</f>
        <v>45790</v>
      </c>
      <c r="C66" s="319">
        <f t="shared" si="242"/>
        <v>45790</v>
      </c>
      <c r="D66" s="303" t="str">
        <f t="shared" ref="D66" si="564">IF(WEEKDAY(C63, 2) &lt; 5, TEXT(C63 + 1, "ddd"), TEXT(C63 + 3, "ddd"))</f>
        <v>Tue</v>
      </c>
      <c r="E66" s="201">
        <f t="shared" ca="1" si="0"/>
        <v>1</v>
      </c>
      <c r="F66" s="138" t="s">
        <v>50</v>
      </c>
      <c r="G66" s="16" t="str">
        <f t="shared" ref="G66" si="565">IF(D66="Mon", "", IF(D66="Tue", "Non-service", IF(D66="Wed", "", IF(D66="Thu", "", IF(D66="Fri", "Non-service", "")))))</f>
        <v>Non-service</v>
      </c>
      <c r="H66" s="28"/>
      <c r="I66" s="38" t="str">
        <f t="shared" ref="I66" si="566">IF(D66="Mon", "", IF(D66="Tue", "", IF(D66="Wed", "", IF(D66="Thu", "", IF(D66="Fri", "", IF(D66="Sat", "", IF(D66="Sun", "", "")))))))</f>
        <v/>
      </c>
      <c r="J66" s="38" t="s">
        <v>58</v>
      </c>
      <c r="K66" s="38" t="str">
        <f t="shared" ref="K66" si="567">IF(D66="Mon", "", IF(D66="Tue", "Non-service", IF(D66="Wed", "", IF(D66="Thu", "Non-service", IF(D66="Fri", "", IF(D66="Sat", "", IF(D66="Sun", "", "")))))))</f>
        <v>Non-service</v>
      </c>
      <c r="L66" s="38"/>
      <c r="M66" s="38" t="str">
        <f t="shared" ref="M66" si="568">IF(D66="Mon", "", IF(D66="Tue", "Non-service", IF(D66="Wed", "", IF(D66="Thu", "Non-service", IF(D66="Fri", "", IF(D66="Sat", "", IF(D66="Sun", "", "")))))))</f>
        <v>Non-service</v>
      </c>
      <c r="N66" s="38"/>
      <c r="O66" s="38" t="str">
        <f t="shared" ref="O66" si="569">IF(D66="Mon", "", IF(D66="Tue", "Non-service", IF(D66="Wed", "", IF(D66="Thu", "", IF(D66="Fri", "Non-service", "")))))</f>
        <v>Non-service</v>
      </c>
      <c r="P66" s="38"/>
      <c r="Q66" s="72" t="str">
        <f t="shared" ref="Q66" si="570">IF($D66="Mon", "", IF($D66="Tue", "Non-service", IF($D66="Wed", "", IF($D66="Thu", "Non-service", IF($D66="Fri", "", "")))))</f>
        <v>Non-service</v>
      </c>
      <c r="R66" s="38"/>
      <c r="S66" s="38" t="str">
        <f t="shared" ref="S66" si="571">IF(D66="Mon", "Non-service", IF(D66="Tue", "", IF(D66="Wed", "", IF(D66="Thu", "", IF(D66="Fri", "Non-service", IF(D66="Sat", "", IF(D66="Sun", "", "")))))))</f>
        <v/>
      </c>
      <c r="T66" s="38" t="s">
        <v>51</v>
      </c>
      <c r="U66" s="38" t="str">
        <f t="shared" ref="U66" si="572">IF(D66="Mon", "", IF(D66="Tue", "", IF(D66="Wed", "", IF(D66="Thu", "Non-service", IF(D66="Fri", "Non-service", IF(D66="Sat", "", IF(D66="Sun", "", "")))))))</f>
        <v/>
      </c>
      <c r="V66" s="38" t="s">
        <v>51</v>
      </c>
      <c r="W66" s="38" t="str">
        <f t="shared" ref="W66:W97" si="573">IF(D66="Mon", "Non-service", IF(D66="Tue", "Non-service", IF(D66="Wed", "Non-service", IF(D66="Thu", "Non-service", IF(D66="Fri", "Non-service", "")))))</f>
        <v>Non-service</v>
      </c>
      <c r="X66" s="46"/>
      <c r="Y66" s="17" t="str">
        <f>IF(D66="Mon", "Non-service", IF(D66="Tue", "Non-service", IF(D66="Wed", "Non-service", IF(D66="Thu", "Non-service", IF(D66="Fri", "Non-service", "")))))</f>
        <v>Non-service</v>
      </c>
      <c r="Z66" s="28"/>
      <c r="AA66" s="17" t="s">
        <v>52</v>
      </c>
      <c r="AB66" s="29"/>
      <c r="AC66" s="17" t="str">
        <f t="shared" si="1"/>
        <v/>
      </c>
      <c r="AD66" s="17"/>
      <c r="AE66" s="150" t="s">
        <v>99</v>
      </c>
    </row>
    <row r="67" spans="1:31">
      <c r="A67" s="24" t="str">
        <f t="shared" si="136"/>
        <v>Tue</v>
      </c>
      <c r="B67" s="204">
        <f t="shared" ref="B67:B100" si="574">C66</f>
        <v>45790</v>
      </c>
      <c r="C67" s="317"/>
      <c r="D67" s="304"/>
      <c r="E67" s="201">
        <f t="shared" ca="1" si="0"/>
        <v>1</v>
      </c>
      <c r="F67" s="139" t="s">
        <v>54</v>
      </c>
      <c r="G67" s="2" t="str">
        <f t="shared" ref="G67" si="575">IF(D66="Mon", "", IF(D66="Tue", "Non-service", IF(D66="Wed", "", IF(D66="Thu", "", IF(D66="Fri", "Non-service", "")))))</f>
        <v>Non-service</v>
      </c>
      <c r="H67" s="29"/>
      <c r="I67" s="37" t="str">
        <f t="shared" ref="I67" si="576">IF(D66="Mon", "", IF(D66="Tue", "", IF(D66="Wed", "", IF(D66="Thu", "", IF(D66="Fri", "", IF(D66="Sat", "", IF(D66="Sun", "", "")))))))</f>
        <v/>
      </c>
      <c r="J67" s="37" t="s">
        <v>51</v>
      </c>
      <c r="K67" s="37" t="str">
        <f t="shared" ref="K67" si="577">IF(D66="Mon", "", IF(D66="Tue", "Non-service", IF(D66="Wed", "", IF(D66="Thu", "Non-service", IF(D66="Fri", "", IF(D66="Sat", "", IF(D66="Sun", "", "")))))))</f>
        <v>Non-service</v>
      </c>
      <c r="L67" s="37"/>
      <c r="M67" s="37" t="str">
        <f t="shared" ref="M67" si="578">IF(D66="Mon", "", IF(D66="Tue", "Non-service", IF(D66="Wed", "", IF(D66="Thu", "Non-service", IF(D66="Fri", "", IF(D66="Sat", "", IF(D66="Sun", "", "")))))))</f>
        <v>Non-service</v>
      </c>
      <c r="N67" s="37"/>
      <c r="O67" s="37" t="str">
        <f t="shared" ref="O67" si="579">IF(D66="Mon", "", IF(D66="Tue", "Non-service", IF(D66="Wed", "", IF(D66="Thu", "", IF(D66="Fri", "Non-service", "")))))</f>
        <v>Non-service</v>
      </c>
      <c r="P67" s="37"/>
      <c r="Q67" s="72" t="str">
        <f t="shared" ref="Q67" si="580">IF($D66="Mon", "", IF($D66="Tue", "Non-service", IF($D66="Wed", "", IF($D66="Thu", "Non-service", IF($D66="Fri", "", "")))))</f>
        <v>Non-service</v>
      </c>
      <c r="R67" s="37"/>
      <c r="S67" s="37" t="str">
        <f t="shared" ref="S67" si="581">IF(D66="Mon", "Non-service", IF(D66="Tue", "", IF(D66="Wed", "", IF(D66="Thu", "", IF(D66="Fri", "Non-service", IF(D66="Sat", "", IF(D66="Sun", "", "")))))))</f>
        <v/>
      </c>
      <c r="T67" s="37" t="s">
        <v>51</v>
      </c>
      <c r="U67" s="37" t="str">
        <f t="shared" ref="U67" si="582">IF(D66="Mon", "", IF(D66="Tue", "", IF(D66="Wed", "", IF(D66="Thu", "Non-service", IF(D66="Fri", "Non-service", IF(D66="Sat", "", IF(D66="Sun", "", "")))))))</f>
        <v/>
      </c>
      <c r="V67" s="37" t="s">
        <v>51</v>
      </c>
      <c r="W67" s="37" t="str">
        <f t="shared" ref="W67:W98" si="583">IF(D66="Mon", "Non-service", IF(D66="Tue", "Non-service", IF(D66="Wed", "Non-service", IF(D66="Thu", "Non-service", IF(D66="Fri", "Non-service", "")))))</f>
        <v>Non-service</v>
      </c>
      <c r="X67" s="39"/>
      <c r="Y67" s="17" t="str">
        <f>IF(D66="Mon", "Non-service", IF(D66="Tue", "Non-service", IF(D66="Wed", "Non-service", IF(D66="Thu", "Non-service", IF(D66="Fri", "Non-service", "")))))</f>
        <v>Non-service</v>
      </c>
      <c r="Z67" s="29"/>
      <c r="AA67" s="17" t="str">
        <f>IF(D66="Mon", "Non-service", IF(D66="Tue", "Non-service", IF(D66="Wed", "Non-service", IF(D66="Thu", "Non-service", IF(D66="Fri", "Non-service", "")))))</f>
        <v>Non-service</v>
      </c>
      <c r="AB67" s="29"/>
      <c r="AC67" s="17" t="str">
        <f t="shared" si="1"/>
        <v/>
      </c>
      <c r="AD67" s="17"/>
      <c r="AE67" s="150" t="s">
        <v>99</v>
      </c>
    </row>
    <row r="68" spans="1:31">
      <c r="A68" s="24" t="str">
        <f t="shared" si="147"/>
        <v>Tue</v>
      </c>
      <c r="B68" s="204">
        <f t="shared" ref="B68:B101" si="584">C66</f>
        <v>45790</v>
      </c>
      <c r="C68" s="318"/>
      <c r="D68" s="305"/>
      <c r="E68" s="201">
        <f t="shared" ref="E68:E131" ca="1" si="585">IF(AND(WEEKDAY(B71, 2) &lt;= 5, B71 &lt;= TODAY(), COUNTIF(AF$37:AF$49, B68) = 0), 1, IF(AND(WEEKDAY(TODAY(), 2) &gt; 5, B71 = TODAY() - WEEKDAY(TODAY(), 2) + 5, COUNTIF(AF$37:AF$49, B68) = 0), 1, 0))</f>
        <v>1</v>
      </c>
      <c r="F68" s="140" t="s">
        <v>56</v>
      </c>
      <c r="G68" s="2" t="str">
        <f t="shared" ref="G68" si="586">IF(D66="Mon", "", IF(D66="Tue", "Non-service", IF(D66="Wed", "", IF(D66="Thu", "", IF(D66="Fri", "Non-service", "")))))</f>
        <v>Non-service</v>
      </c>
      <c r="H68" s="29"/>
      <c r="I68" s="37" t="str">
        <f t="shared" ref="I68" si="587">IF(D66="Mon", "", IF(D66="Tue", "", IF(D66="Wed", "", IF(D66="Thu", "", IF(D66="Fri", "", IF(D66="Sat", "", IF(D66="Sun", "", "")))))))</f>
        <v/>
      </c>
      <c r="J68" s="37" t="s">
        <v>58</v>
      </c>
      <c r="K68" s="37" t="str">
        <f t="shared" ref="K68" si="588">IF(D66="Mon", "", IF(D66="Tue", "Non-service", IF(D66="Wed", "", IF(D66="Thu", "Non-service", IF(D66="Fri", "", IF(D66="Sat", "", IF(D66="Sun", "", "")))))))</f>
        <v>Non-service</v>
      </c>
      <c r="L68" s="37"/>
      <c r="M68" s="37" t="str">
        <f t="shared" ref="M68" si="589">IF(D66="Mon", "", IF(D66="Tue", "Non-service", IF(D66="Wed", "", IF(D66="Thu", "Non-service", IF(D66="Fri", "", IF(D66="Sat", "", IF(D66="Sun", "", "")))))))</f>
        <v>Non-service</v>
      </c>
      <c r="N68" s="37"/>
      <c r="O68" s="37" t="str">
        <f t="shared" ref="O68" si="590">IF(D66="Mon", "", IF(D66="Tue", "Non-service", IF(D66="Wed", "", IF(D66="Thu", "", IF(D66="Fri", "Non-service", "")))))</f>
        <v>Non-service</v>
      </c>
      <c r="P68" s="37"/>
      <c r="Q68" s="72" t="str">
        <f t="shared" ref="Q68" si="591">IF($D66="Mon", "", IF($D66="Tue", "Non-service", IF($D66="Wed", "", IF($D66="Thu", "Non-service", IF($D66="Fri", "", "")))))</f>
        <v>Non-service</v>
      </c>
      <c r="R68" s="37"/>
      <c r="S68" s="37" t="str">
        <f t="shared" ref="S68" si="592">IF(D66="Mon", "Non-service", IF(D66="Tue", "", IF(D66="Wed", "", IF(D66="Thu", "", IF(D66="Fri", "Non-service", IF(D66="Sat", "", IF(D66="Sun", "", "")))))))</f>
        <v/>
      </c>
      <c r="T68" s="37" t="s">
        <v>51</v>
      </c>
      <c r="U68" s="37" t="str">
        <f t="shared" ref="U68" si="593">IF(D66="Mon", "", IF(D66="Tue", "", IF(D66="Wed", "", IF(D66="Thu", "Non-service", IF(D66="Fri", "Non-service", IF(D66="Sat", "", IF(D66="Sun", "", "")))))))</f>
        <v/>
      </c>
      <c r="V68" s="37" t="s">
        <v>51</v>
      </c>
      <c r="W68" s="37" t="str">
        <f t="shared" ref="W68" si="594">IF(D66="Mon", "Non-service", IF(D66="Tue", "Non-service", IF(D66="Wed", "Non-service", IF(D66="Thu", "Non-service", IF(D66="Fri", "Non-service", "")))))</f>
        <v>Non-service</v>
      </c>
      <c r="X68" s="39"/>
      <c r="Y68" s="17" t="str">
        <f>IF(D66="Mon", "Non-service", IF(D66="Tue", "Non-service", IF(D66="Wed", "Non-service", IF(D66="Thu", "Non-service", IF(D66="Fri", "Non-service", "")))))</f>
        <v>Non-service</v>
      </c>
      <c r="Z68" s="29"/>
      <c r="AA68" s="17" t="str">
        <f>IF(D66="Mon", "Non-service", IF(D66="Tue", "Non-service", IF(D66="Wed", "Non-service", IF(D66="Thu", "Non-service", IF(D66="Fri", "Non-service", "")))))</f>
        <v>Non-service</v>
      </c>
      <c r="AB68" s="29"/>
      <c r="AC68" s="17" t="str">
        <f t="shared" ref="AC68:AC131" si="595">IF(D68="Mon", "", IF(D68="Tue", "", IF(D68="Wed", "", IF(D68="Thu", "", IF(D68="Fri", "", "")))))</f>
        <v/>
      </c>
      <c r="AD68" s="17"/>
      <c r="AE68" s="150" t="s">
        <v>99</v>
      </c>
    </row>
    <row r="69" spans="1:31">
      <c r="A69" s="24" t="str">
        <f t="shared" si="158"/>
        <v>Wed</v>
      </c>
      <c r="B69" s="204">
        <f t="shared" ref="B69" si="596">C69</f>
        <v>45791</v>
      </c>
      <c r="C69" s="319">
        <f t="shared" si="242"/>
        <v>45791</v>
      </c>
      <c r="D69" s="306" t="str">
        <f t="shared" si="161"/>
        <v>Wed</v>
      </c>
      <c r="E69" s="201">
        <f t="shared" ca="1" si="585"/>
        <v>1</v>
      </c>
      <c r="F69" s="141" t="s">
        <v>50</v>
      </c>
      <c r="G69" s="19" t="str">
        <f t="shared" ref="G69" si="597">IF(D69="Mon", "", IF(D69="Tue", "Non-service", IF(D69="Wed", "", IF(D69="Thu", "", IF(D69="Fri", "Non-service", "")))))</f>
        <v/>
      </c>
      <c r="H69" s="31" t="s">
        <v>58</v>
      </c>
      <c r="I69" s="40" t="str">
        <f t="shared" ref="I69" si="598">IF(D69="Mon", "", IF(D69="Tue", "", IF(D69="Wed", "", IF(D69="Thu", "", IF(D69="Fri", "", IF(D69="Sat", "", IF(D69="Sun", "", "")))))))</f>
        <v/>
      </c>
      <c r="J69" s="40" t="s">
        <v>58</v>
      </c>
      <c r="K69" s="40" t="str">
        <f t="shared" ref="K69" si="599">IF(D69="Mon", "", IF(D69="Tue", "Non-service", IF(D69="Wed", "", IF(D69="Thu", "Non-service", IF(D69="Fri", "", IF(D69="Sat", "", IF(D69="Sun", "", "")))))))</f>
        <v/>
      </c>
      <c r="L69" s="40" t="s">
        <v>58</v>
      </c>
      <c r="M69" s="40" t="str">
        <f t="shared" ref="M69" si="600">IF(D69="Mon", "", IF(D69="Tue", "Non-service", IF(D69="Wed", "", IF(D69="Thu", "Non-service", IF(D69="Fri", "", IF(D69="Sat", "", IF(D69="Sun", "", "")))))))</f>
        <v/>
      </c>
      <c r="N69" s="40" t="s">
        <v>62</v>
      </c>
      <c r="O69" s="40" t="str">
        <f t="shared" ref="O69" si="601">IF(D69="Mon", "", IF(D69="Tue", "Non-service", IF(D69="Wed", "", IF(D69="Thu", "", IF(D69="Fri", "Non-service", "")))))</f>
        <v/>
      </c>
      <c r="P69" s="40" t="s">
        <v>58</v>
      </c>
      <c r="Q69" s="72" t="str">
        <f t="shared" ref="Q69" si="602">IF($D69="Mon", "", IF($D69="Tue", "Non-service", IF($D69="Wed", "", IF($D69="Thu", "Non-service", IF($D69="Fri", "", "")))))</f>
        <v/>
      </c>
      <c r="R69" s="40" t="s">
        <v>62</v>
      </c>
      <c r="S69" s="40" t="str">
        <f t="shared" ref="S69" si="603">IF(D69="Mon", "Non-service", IF(D69="Tue", "", IF(D69="Wed", "", IF(D69="Thu", "", IF(D69="Fri", "Non-service", IF(D69="Sat", "", IF(D69="Sun", "", "")))))))</f>
        <v/>
      </c>
      <c r="T69" s="40" t="s">
        <v>62</v>
      </c>
      <c r="U69" s="40" t="str">
        <f t="shared" ref="U69" si="604">IF(D69="Mon", "", IF(D69="Tue", "", IF(D69="Wed", "", IF(D69="Thu", "Non-service", IF(D69="Fri", "Non-service", IF(D69="Sat", "", IF(D69="Sun", "", "")))))))</f>
        <v/>
      </c>
      <c r="V69" s="40" t="s">
        <v>51</v>
      </c>
      <c r="W69" s="38" t="str">
        <f t="shared" ref="W69:W100" si="605">IF(D69="Mon", "Non-service", IF(D69="Tue", "Non-service", IF(D69="Wed", "Non-service", IF(D69="Thu", "Non-service", IF(D69="Fri", "Non-service", "")))))</f>
        <v>Non-service</v>
      </c>
      <c r="X69" s="41"/>
      <c r="Y69" s="17" t="str">
        <f>IF(D69="Mon", "Non-service", IF(D69="Tue", "Non-service", IF(D69="Wed", "Non-service", IF(D69="Thu", "Non-service", IF(D69="Fri", "Non-service", "")))))</f>
        <v>Non-service</v>
      </c>
      <c r="Z69" s="31"/>
      <c r="AA69" s="17" t="s">
        <v>52</v>
      </c>
      <c r="AB69" s="33"/>
      <c r="AC69" s="17" t="str">
        <f t="shared" si="595"/>
        <v/>
      </c>
      <c r="AD69" s="32"/>
      <c r="AE69" s="150" t="s">
        <v>99</v>
      </c>
    </row>
    <row r="70" spans="1:31">
      <c r="A70" s="24" t="str">
        <f t="shared" si="164"/>
        <v>Wed</v>
      </c>
      <c r="B70" s="204">
        <f t="shared" ref="B70" si="606">C69</f>
        <v>45791</v>
      </c>
      <c r="C70" s="317"/>
      <c r="D70" s="307"/>
      <c r="E70" s="201">
        <f t="shared" ca="1" si="585"/>
        <v>1</v>
      </c>
      <c r="F70" s="142" t="s">
        <v>54</v>
      </c>
      <c r="G70" s="3" t="str">
        <f t="shared" ref="G70" si="607">IF(D69="Mon", "", IF(D69="Tue", "Non-service", IF(D69="Wed", "", IF(D69="Thu", "", IF(D69="Fri", "Non-service", "")))))</f>
        <v/>
      </c>
      <c r="H70" s="33" t="s">
        <v>51</v>
      </c>
      <c r="I70" s="42" t="str">
        <f t="shared" ref="I70" si="608">IF(D69="Mon", "", IF(D69="Tue", "", IF(D69="Wed", "", IF(D69="Thu", "", IF(D69="Fri", "", IF(D69="Sat", "", IF(D69="Sun", "", "")))))))</f>
        <v/>
      </c>
      <c r="J70" s="42" t="s">
        <v>51</v>
      </c>
      <c r="K70" s="42" t="str">
        <f t="shared" ref="K70" si="609">IF(D69="Mon", "", IF(D69="Tue", "Non-service", IF(D69="Wed", "", IF(D69="Thu", "Non-service", IF(D69="Fri", "", IF(D69="Sat", "", IF(D69="Sun", "", "")))))))</f>
        <v/>
      </c>
      <c r="L70" s="42" t="s">
        <v>62</v>
      </c>
      <c r="M70" s="42" t="str">
        <f t="shared" ref="M70" si="610">IF(D69="Mon", "", IF(D69="Tue", "Non-service", IF(D69="Wed", "", IF(D69="Thu", "Non-service", IF(D69="Fri", "", IF(D69="Sat", "", IF(D69="Sun", "", "")))))))</f>
        <v/>
      </c>
      <c r="N70" s="42" t="s">
        <v>51</v>
      </c>
      <c r="O70" s="42" t="str">
        <f t="shared" ref="O70" si="611">IF(D69="Mon", "", IF(D69="Tue", "Non-service", IF(D69="Wed", "", IF(D69="Thu", "", IF(D69="Fri", "Non-service", "")))))</f>
        <v/>
      </c>
      <c r="P70" s="42" t="s">
        <v>51</v>
      </c>
      <c r="Q70" s="72" t="str">
        <f t="shared" ref="Q70" si="612">IF($D69="Mon", "", IF($D69="Tue", "Non-service", IF($D69="Wed", "", IF($D69="Thu", "Non-service", IF($D69="Fri", "", "")))))</f>
        <v/>
      </c>
      <c r="R70" s="42" t="s">
        <v>62</v>
      </c>
      <c r="S70" s="42" t="str">
        <f t="shared" ref="S70" si="613">IF(D69="Mon", "Non-service", IF(D69="Tue", "", IF(D69="Wed", "", IF(D69="Thu", "", IF(D69="Fri", "Non-service", IF(D69="Sat", "", IF(D69="Sun", "", "")))))))</f>
        <v/>
      </c>
      <c r="T70" s="42" t="s">
        <v>51</v>
      </c>
      <c r="U70" s="42" t="str">
        <f t="shared" ref="U70" si="614">IF(D69="Mon", "", IF(D69="Tue", "", IF(D69="Wed", "", IF(D69="Thu", "Non-service", IF(D69="Fri", "Non-service", IF(D69="Sat", "", IF(D69="Sun", "", "")))))))</f>
        <v/>
      </c>
      <c r="V70" s="42" t="s">
        <v>51</v>
      </c>
      <c r="W70" s="37" t="str">
        <f t="shared" ref="W70:W101" si="615">IF(D69="Mon", "Non-service", IF(D69="Tue", "Non-service", IF(D69="Wed", "Non-service", IF(D69="Thu", "Non-service", IF(D69="Fri", "Non-service", "")))))</f>
        <v>Non-service</v>
      </c>
      <c r="X70" s="43"/>
      <c r="Y70" s="17" t="str">
        <f>IF(D69="Mon", "Non-service", IF(D69="Tue", "Non-service", IF(D69="Wed", "Non-service", IF(D69="Thu", "Non-service", IF(D69="Fri", "Non-service", "")))))</f>
        <v>Non-service</v>
      </c>
      <c r="Z70" s="33"/>
      <c r="AA70" s="17" t="str">
        <f>IF(D69="Mon", "Non-service", IF(D69="Tue", "Non-service", IF(D69="Wed", "Non-service", IF(D69="Thu", "Non-service", IF(D69="Fri", "Non-service", "")))))</f>
        <v>Non-service</v>
      </c>
      <c r="AB70" s="33"/>
      <c r="AC70" s="17" t="str">
        <f t="shared" si="595"/>
        <v/>
      </c>
      <c r="AD70" s="32"/>
      <c r="AE70" s="150" t="s">
        <v>99</v>
      </c>
    </row>
    <row r="71" spans="1:31">
      <c r="A71" s="24" t="str">
        <f t="shared" si="168"/>
        <v>Wed</v>
      </c>
      <c r="B71" s="204">
        <f t="shared" ref="B71" si="616">C69</f>
        <v>45791</v>
      </c>
      <c r="C71" s="318"/>
      <c r="D71" s="308"/>
      <c r="E71" s="201">
        <f t="shared" ca="1" si="585"/>
        <v>1</v>
      </c>
      <c r="F71" s="142" t="s">
        <v>56</v>
      </c>
      <c r="G71" s="20" t="str">
        <f t="shared" ref="G71" si="617">IF(D69="Mon", "", IF(D69="Tue", "Non-service", IF(D69="Wed", "", IF(D69="Thu", "", IF(D69="Fri", "Non-service", "")))))</f>
        <v/>
      </c>
      <c r="H71" s="35" t="s">
        <v>51</v>
      </c>
      <c r="I71" s="44" t="str">
        <f t="shared" ref="I71" si="618">IF(D69="Mon", "", IF(D69="Tue", "", IF(D69="Wed", "", IF(D69="Thu", "", IF(D69="Fri", "", IF(D69="Sat", "", IF(D69="Sun", "", "")))))))</f>
        <v/>
      </c>
      <c r="J71" s="44" t="s">
        <v>58</v>
      </c>
      <c r="K71" s="44" t="str">
        <f t="shared" ref="K71" si="619">IF(D69="Mon", "", IF(D69="Tue", "Non-service", IF(D69="Wed", "", IF(D69="Thu", "Non-service", IF(D69="Fri", "", IF(D69="Sat", "", IF(D69="Sun", "", "")))))))</f>
        <v/>
      </c>
      <c r="L71" s="44" t="s">
        <v>58</v>
      </c>
      <c r="M71" s="44" t="str">
        <f t="shared" ref="M71" si="620">IF(D69="Mon", "", IF(D69="Tue", "Non-service", IF(D69="Wed", "", IF(D69="Thu", "Non-service", IF(D69="Fri", "", IF(D69="Sat", "", IF(D69="Sun", "", "")))))))</f>
        <v/>
      </c>
      <c r="N71" s="44" t="s">
        <v>51</v>
      </c>
      <c r="O71" s="44" t="str">
        <f t="shared" ref="O71" si="621">IF(D69="Mon", "", IF(D69="Tue", "Non-service", IF(D69="Wed", "", IF(D69="Thu", "", IF(D69="Fri", "Non-service", "")))))</f>
        <v/>
      </c>
      <c r="P71" s="44" t="s">
        <v>58</v>
      </c>
      <c r="Q71" s="72" t="str">
        <f t="shared" ref="Q71" si="622">IF($D69="Mon", "", IF($D69="Tue", "Non-service", IF($D69="Wed", "", IF($D69="Thu", "Non-service", IF($D69="Fri", "", "")))))</f>
        <v/>
      </c>
      <c r="R71" s="44" t="s">
        <v>51</v>
      </c>
      <c r="S71" s="44" t="str">
        <f t="shared" ref="S71" si="623">IF(D69="Mon", "Non-service", IF(D69="Tue", "", IF(D69="Wed", "", IF(D69="Thu", "", IF(D69="Fri", "Non-service", IF(D69="Sat", "", IF(D69="Sun", "", "")))))))</f>
        <v/>
      </c>
      <c r="T71" s="44" t="s">
        <v>51</v>
      </c>
      <c r="U71" s="44" t="str">
        <f t="shared" ref="U71" si="624">IF(D69="Mon", "", IF(D69="Tue", "", IF(D69="Wed", "", IF(D69="Thu", "Non-service", IF(D69="Fri", "Non-service", IF(D69="Sat", "", IF(D69="Sun", "", "")))))))</f>
        <v/>
      </c>
      <c r="V71" s="44" t="s">
        <v>51</v>
      </c>
      <c r="W71" s="37" t="str">
        <f t="shared" ref="W71" si="625">IF(D69="Mon", "Non-service", IF(D69="Tue", "Non-service", IF(D69="Wed", "Non-service", IF(D69="Thu", "Non-service", IF(D69="Fri", "Non-service", "")))))</f>
        <v>Non-service</v>
      </c>
      <c r="X71" s="45"/>
      <c r="Y71" s="17" t="str">
        <f>IF(D69="Mon", "Non-service", IF(D69="Tue", "Non-service", IF(D69="Wed", "Non-service", IF(D69="Thu", "Non-service", IF(D69="Fri", "Non-service", "")))))</f>
        <v>Non-service</v>
      </c>
      <c r="Z71" s="35"/>
      <c r="AA71" s="17" t="str">
        <f>IF(D69="Mon", "Non-service", IF(D69="Tue", "Non-service", IF(D69="Wed", "Non-service", IF(D69="Thu", "Non-service", IF(D69="Fri", "Non-service", "")))))</f>
        <v>Non-service</v>
      </c>
      <c r="AB71" s="33"/>
      <c r="AC71" s="17" t="str">
        <f t="shared" si="595"/>
        <v/>
      </c>
      <c r="AD71" s="32"/>
      <c r="AE71" s="153"/>
    </row>
    <row r="72" spans="1:31">
      <c r="A72" s="24" t="str">
        <f t="shared" si="172"/>
        <v>Thu</v>
      </c>
      <c r="B72" s="204">
        <f t="shared" ref="B72" si="626">C72</f>
        <v>45792</v>
      </c>
      <c r="C72" s="319">
        <f t="shared" si="242"/>
        <v>45792</v>
      </c>
      <c r="D72" s="303" t="str">
        <f t="shared" si="175"/>
        <v>Thu</v>
      </c>
      <c r="E72" s="201">
        <f t="shared" ca="1" si="585"/>
        <v>1</v>
      </c>
      <c r="F72" s="138" t="s">
        <v>50</v>
      </c>
      <c r="G72" s="16" t="str">
        <f t="shared" ref="G72" si="627">IF(D72="Mon", "", IF(D72="Tue", "Non-service", IF(D72="Wed", "", IF(D72="Thu", "", IF(D72="Fri", "Non-service", "")))))</f>
        <v/>
      </c>
      <c r="H72" s="28" t="s">
        <v>51</v>
      </c>
      <c r="I72" s="38" t="str">
        <f t="shared" ref="I72" si="628">IF(D72="Mon", "", IF(D72="Tue", "", IF(D72="Wed", "", IF(D72="Thu", "", IF(D72="Fri", "", IF(D72="Sat", "", IF(D72="Sun", "", "")))))))</f>
        <v/>
      </c>
      <c r="J72" s="38" t="s">
        <v>58</v>
      </c>
      <c r="K72" s="38" t="str">
        <f t="shared" ref="K72" si="629">IF(D72="Mon", "", IF(D72="Tue", "Non-service", IF(D72="Wed", "", IF(D72="Thu", "Non-service", IF(D72="Fri", "", IF(D72="Sat", "", IF(D72="Sun", "", "")))))))</f>
        <v>Non-service</v>
      </c>
      <c r="L72" s="38"/>
      <c r="M72" s="38" t="str">
        <f t="shared" ref="M72" si="630">IF(D72="Mon", "", IF(D72="Tue", "Non-service", IF(D72="Wed", "", IF(D72="Thu", "Non-service", IF(D72="Fri", "", IF(D72="Sat", "", IF(D72="Sun", "", "")))))))</f>
        <v>Non-service</v>
      </c>
      <c r="N72" s="38"/>
      <c r="O72" s="38" t="str">
        <f t="shared" ref="O72" si="631">IF(D72="Mon", "", IF(D72="Tue", "Non-service", IF(D72="Wed", "", IF(D72="Thu", "", IF(D72="Fri", "Non-service", "")))))</f>
        <v/>
      </c>
      <c r="P72" s="38" t="s">
        <v>58</v>
      </c>
      <c r="Q72" s="72" t="str">
        <f t="shared" ref="Q72" si="632">IF($D72="Mon", "", IF($D72="Tue", "Non-service", IF($D72="Wed", "", IF($D72="Thu", "Non-service", IF($D72="Fri", "", "")))))</f>
        <v>Non-service</v>
      </c>
      <c r="R72" s="38"/>
      <c r="S72" s="38" t="str">
        <f t="shared" ref="S72" si="633">IF(D72="Mon", "Non-service", IF(D72="Tue", "", IF(D72="Wed", "", IF(D72="Thu", "", IF(D72="Fri", "Non-service", IF(D72="Sat", "", IF(D72="Sun", "", "")))))))</f>
        <v/>
      </c>
      <c r="T72" s="38" t="s">
        <v>58</v>
      </c>
      <c r="U72" s="38" t="str">
        <f t="shared" ref="U72" si="634">IF(D72="Mon", "", IF(D72="Tue", "", IF(D72="Wed", "", IF(D72="Thu", "Non-service", IF(D72="Fri", "Non-service", IF(D72="Sat", "", IF(D72="Sun", "", "")))))))</f>
        <v>Non-service</v>
      </c>
      <c r="V72" s="38"/>
      <c r="W72" s="38" t="str">
        <f t="shared" ref="W72:W103" si="635">IF(D72="Mon", "Non-service", IF(D72="Tue", "Non-service", IF(D72="Wed", "Non-service", IF(D72="Thu", "Non-service", IF(D72="Fri", "Non-service", "")))))</f>
        <v>Non-service</v>
      </c>
      <c r="X72" s="46"/>
      <c r="Y72" s="17" t="str">
        <f>IF(D72="Mon", "Non-service", IF(D72="Tue", "Non-service", IF(D72="Wed", "Non-service", IF(D72="Thu", "Non-service", IF(D72="Fri", "Non-service", "")))))</f>
        <v>Non-service</v>
      </c>
      <c r="Z72" s="28"/>
      <c r="AA72" s="17" t="s">
        <v>52</v>
      </c>
      <c r="AB72" s="29"/>
      <c r="AC72" s="17" t="str">
        <f t="shared" si="595"/>
        <v/>
      </c>
      <c r="AD72" s="17"/>
    </row>
    <row r="73" spans="1:31">
      <c r="A73" s="24" t="str">
        <f t="shared" si="185"/>
        <v>Thu</v>
      </c>
      <c r="B73" s="204">
        <f t="shared" ref="B73" si="636">C72</f>
        <v>45792</v>
      </c>
      <c r="C73" s="317"/>
      <c r="D73" s="304"/>
      <c r="E73" s="201">
        <f t="shared" ca="1" si="585"/>
        <v>1</v>
      </c>
      <c r="F73" s="139" t="s">
        <v>54</v>
      </c>
      <c r="G73" s="2" t="str">
        <f t="shared" ref="G73" si="637">IF(D72="Mon", "", IF(D72="Tue", "Non-service", IF(D72="Wed", "", IF(D72="Thu", "", IF(D72="Fri", "Non-service", "")))))</f>
        <v/>
      </c>
      <c r="H73" s="29" t="s">
        <v>51</v>
      </c>
      <c r="I73" s="37" t="str">
        <f t="shared" ref="I73" si="638">IF(D72="Mon", "", IF(D72="Tue", "", IF(D72="Wed", "", IF(D72="Thu", "", IF(D72="Fri", "", IF(D72="Sat", "", IF(D72="Sun", "", "")))))))</f>
        <v/>
      </c>
      <c r="J73" s="37" t="s">
        <v>51</v>
      </c>
      <c r="K73" s="37" t="str">
        <f t="shared" ref="K73" si="639">IF(D72="Mon", "", IF(D72="Tue", "Non-service", IF(D72="Wed", "", IF(D72="Thu", "Non-service", IF(D72="Fri", "", IF(D72="Sat", "", IF(D72="Sun", "", "")))))))</f>
        <v>Non-service</v>
      </c>
      <c r="L73" s="37"/>
      <c r="M73" s="37" t="str">
        <f t="shared" ref="M73" si="640">IF(D72="Mon", "", IF(D72="Tue", "Non-service", IF(D72="Wed", "", IF(D72="Thu", "Non-service", IF(D72="Fri", "", IF(D72="Sat", "", IF(D72="Sun", "", "")))))))</f>
        <v>Non-service</v>
      </c>
      <c r="N73" s="37"/>
      <c r="O73" s="37" t="str">
        <f t="shared" ref="O73" si="641">IF(D72="Mon", "", IF(D72="Tue", "Non-service", IF(D72="Wed", "", IF(D72="Thu", "", IF(D72="Fri", "Non-service", "")))))</f>
        <v/>
      </c>
      <c r="P73" s="37" t="s">
        <v>51</v>
      </c>
      <c r="Q73" s="72" t="str">
        <f t="shared" ref="Q73" si="642">IF($D72="Mon", "", IF($D72="Tue", "Non-service", IF($D72="Wed", "", IF($D72="Thu", "Non-service", IF($D72="Fri", "", "")))))</f>
        <v>Non-service</v>
      </c>
      <c r="R73" s="37"/>
      <c r="S73" s="37" t="str">
        <f t="shared" ref="S73" si="643">IF(D72="Mon", "Non-service", IF(D72="Tue", "", IF(D72="Wed", "", IF(D72="Thu", "", IF(D72="Fri", "Non-service", IF(D72="Sat", "", IF(D72="Sun", "", "")))))))</f>
        <v/>
      </c>
      <c r="T73" s="37" t="s">
        <v>51</v>
      </c>
      <c r="U73" s="37" t="str">
        <f t="shared" ref="U73" si="644">IF(D72="Mon", "", IF(D72="Tue", "", IF(D72="Wed", "", IF(D72="Thu", "Non-service", IF(D72="Fri", "Non-service", IF(D72="Sat", "", IF(D72="Sun", "", "")))))))</f>
        <v>Non-service</v>
      </c>
      <c r="V73" s="37"/>
      <c r="W73" s="37" t="str">
        <f t="shared" ref="W73:W104" si="645">IF(D72="Mon", "Non-service", IF(D72="Tue", "Non-service", IF(D72="Wed", "Non-service", IF(D72="Thu", "Non-service", IF(D72="Fri", "Non-service", "")))))</f>
        <v>Non-service</v>
      </c>
      <c r="X73" s="39"/>
      <c r="Y73" s="17" t="str">
        <f>IF(D72="Mon", "Non-service", IF(D72="Tue", "Non-service", IF(D72="Wed", "Non-service", IF(D72="Thu", "Non-service", IF(D72="Fri", "Non-service", "")))))</f>
        <v>Non-service</v>
      </c>
      <c r="Z73" s="29"/>
      <c r="AA73" s="17" t="str">
        <f>IF(D72="Mon", "Non-service", IF(D72="Tue", "Non-service", IF(D72="Wed", "Non-service", IF(D72="Thu", "Non-service", IF(D72="Fri", "Non-service", "")))))</f>
        <v>Non-service</v>
      </c>
      <c r="AB73" s="29"/>
      <c r="AC73" s="17" t="str">
        <f t="shared" si="595"/>
        <v/>
      </c>
      <c r="AD73" s="17"/>
    </row>
    <row r="74" spans="1:31">
      <c r="A74" s="24" t="str">
        <f t="shared" si="195"/>
        <v>Thu</v>
      </c>
      <c r="B74" s="204">
        <f t="shared" ref="B74" si="646">C72</f>
        <v>45792</v>
      </c>
      <c r="C74" s="318"/>
      <c r="D74" s="305"/>
      <c r="E74" s="201">
        <f t="shared" ca="1" si="585"/>
        <v>1</v>
      </c>
      <c r="F74" s="140" t="s">
        <v>56</v>
      </c>
      <c r="G74" s="2" t="str">
        <f t="shared" ref="G74" si="647">IF(D72="Mon", "", IF(D72="Tue", "Non-service", IF(D72="Wed", "", IF(D72="Thu", "", IF(D72="Fri", "Non-service", "")))))</f>
        <v/>
      </c>
      <c r="H74" s="29" t="s">
        <v>51</v>
      </c>
      <c r="I74" s="37" t="str">
        <f t="shared" ref="I74" si="648">IF(D72="Mon", "", IF(D72="Tue", "", IF(D72="Wed", "", IF(D72="Thu", "", IF(D72="Fri", "", IF(D72="Sat", "", IF(D72="Sun", "", "")))))))</f>
        <v/>
      </c>
      <c r="J74" s="37" t="s">
        <v>58</v>
      </c>
      <c r="K74" s="37" t="str">
        <f t="shared" ref="K74" si="649">IF(D72="Mon", "", IF(D72="Tue", "Non-service", IF(D72="Wed", "", IF(D72="Thu", "Non-service", IF(D72="Fri", "", IF(D72="Sat", "", IF(D72="Sun", "", "")))))))</f>
        <v>Non-service</v>
      </c>
      <c r="L74" s="37"/>
      <c r="M74" s="37" t="str">
        <f t="shared" ref="M74" si="650">IF(D72="Mon", "", IF(D72="Tue", "Non-service", IF(D72="Wed", "", IF(D72="Thu", "Non-service", IF(D72="Fri", "", IF(D72="Sat", "", IF(D72="Sun", "", "")))))))</f>
        <v>Non-service</v>
      </c>
      <c r="N74" s="37"/>
      <c r="O74" s="37" t="str">
        <f t="shared" ref="O74" si="651">IF(D72="Mon", "", IF(D72="Tue", "Non-service", IF(D72="Wed", "", IF(D72="Thu", "", IF(D72="Fri", "Non-service", "")))))</f>
        <v/>
      </c>
      <c r="P74" s="37" t="s">
        <v>51</v>
      </c>
      <c r="Q74" s="72" t="str">
        <f t="shared" ref="Q74" si="652">IF($D72="Mon", "", IF($D72="Tue", "Non-service", IF($D72="Wed", "", IF($D72="Thu", "Non-service", IF($D72="Fri", "", "")))))</f>
        <v>Non-service</v>
      </c>
      <c r="R74" s="37"/>
      <c r="S74" s="37" t="str">
        <f t="shared" ref="S74" si="653">IF(D72="Mon", "Non-service", IF(D72="Tue", "", IF(D72="Wed", "", IF(D72="Thu", "", IF(D72="Fri", "Non-service", IF(D72="Sat", "", IF(D72="Sun", "", "")))))))</f>
        <v/>
      </c>
      <c r="T74" s="37" t="s">
        <v>51</v>
      </c>
      <c r="U74" s="37" t="str">
        <f t="shared" ref="U74" si="654">IF(D72="Mon", "", IF(D72="Tue", "", IF(D72="Wed", "", IF(D72="Thu", "Non-service", IF(D72="Fri", "Non-service", IF(D72="Sat", "", IF(D72="Sun", "", "")))))))</f>
        <v>Non-service</v>
      </c>
      <c r="V74" s="37"/>
      <c r="W74" s="37" t="str">
        <f t="shared" ref="W74" si="655">IF(D72="Mon", "Non-service", IF(D72="Tue", "Non-service", IF(D72="Wed", "Non-service", IF(D72="Thu", "Non-service", IF(D72="Fri", "Non-service", "")))))</f>
        <v>Non-service</v>
      </c>
      <c r="X74" s="39"/>
      <c r="Y74" s="17" t="str">
        <f>IF(D72="Mon", "Non-service", IF(D72="Tue", "Non-service", IF(D72="Wed", "Non-service", IF(D72="Thu", "Non-service", IF(D72="Fri", "Non-service", "")))))</f>
        <v>Non-service</v>
      </c>
      <c r="Z74" s="29"/>
      <c r="AA74" s="17" t="str">
        <f>IF(D72="Mon", "Non-service", IF(D72="Tue", "Non-service", IF(D72="Wed", "Non-service", IF(D72="Thu", "Non-service", IF(D72="Fri", "Non-service", "")))))</f>
        <v>Non-service</v>
      </c>
      <c r="AB74" s="29"/>
      <c r="AC74" s="17" t="str">
        <f t="shared" si="595"/>
        <v/>
      </c>
      <c r="AD74" s="17"/>
    </row>
    <row r="75" spans="1:31">
      <c r="A75" s="24" t="str">
        <f t="shared" si="205"/>
        <v>Fri</v>
      </c>
      <c r="B75" s="204">
        <f t="shared" si="324"/>
        <v>45793</v>
      </c>
      <c r="C75" s="319">
        <f t="shared" si="242"/>
        <v>45793</v>
      </c>
      <c r="D75" s="306" t="str">
        <f t="shared" si="208"/>
        <v>Fri</v>
      </c>
      <c r="E75" s="201">
        <f t="shared" ca="1" si="585"/>
        <v>1</v>
      </c>
      <c r="F75" s="141" t="s">
        <v>50</v>
      </c>
      <c r="G75" s="19" t="str">
        <f t="shared" ref="G75" si="656">IF(D75="Mon", "", IF(D75="Tue", "Non-service", IF(D75="Wed", "", IF(D75="Thu", "", IF(D75="Fri", "Non-service", "")))))</f>
        <v>Non-service</v>
      </c>
      <c r="H75" s="31"/>
      <c r="I75" s="40" t="str">
        <f t="shared" ref="I75" si="657">IF(D75="Mon", "", IF(D75="Tue", "", IF(D75="Wed", "", IF(D75="Thu", "", IF(D75="Fri", "", IF(D75="Sat", "", IF(D75="Sun", "", "")))))))</f>
        <v/>
      </c>
      <c r="J75" s="40" t="s">
        <v>51</v>
      </c>
      <c r="K75" s="40" t="str">
        <f t="shared" ref="K75" si="658">IF(D75="Mon", "", IF(D75="Tue", "Non-service", IF(D75="Wed", "", IF(D75="Thu", "Non-service", IF(D75="Fri", "", IF(D75="Sat", "", IF(D75="Sun", "", "")))))))</f>
        <v/>
      </c>
      <c r="L75" s="40" t="s">
        <v>51</v>
      </c>
      <c r="M75" s="40" t="str">
        <f t="shared" ref="M75" si="659">IF(D75="Mon", "", IF(D75="Tue", "Non-service", IF(D75="Wed", "", IF(D75="Thu", "Non-service", IF(D75="Fri", "", IF(D75="Sat", "", IF(D75="Sun", "", "")))))))</f>
        <v/>
      </c>
      <c r="N75" s="40" t="s">
        <v>51</v>
      </c>
      <c r="O75" s="40" t="str">
        <f t="shared" ref="O75" si="660">IF(D75="Mon", "", IF(D75="Tue", "Non-service", IF(D75="Wed", "", IF(D75="Thu", "", IF(D75="Fri", "Non-service", "")))))</f>
        <v>Non-service</v>
      </c>
      <c r="P75" s="40"/>
      <c r="Q75" s="72" t="str">
        <f t="shared" ref="Q75" si="661">IF($D75="Mon", "", IF($D75="Tue", "Non-service", IF($D75="Wed", "", IF($D75="Thu", "Non-service", IF($D75="Fri", "", "")))))</f>
        <v/>
      </c>
      <c r="R75" s="40" t="s">
        <v>51</v>
      </c>
      <c r="S75" s="40" t="str">
        <f t="shared" ref="S75" si="662">IF(D75="Mon", "Non-service", IF(D75="Tue", "", IF(D75="Wed", "", IF(D75="Thu", "", IF(D75="Fri", "Non-service", IF(D75="Sat", "", IF(D75="Sun", "", "")))))))</f>
        <v>Non-service</v>
      </c>
      <c r="T75" s="40"/>
      <c r="U75" s="40" t="str">
        <f t="shared" ref="U75" si="663">IF(D75="Mon", "", IF(D75="Tue", "", IF(D75="Wed", "", IF(D75="Thu", "Non-service", IF(D75="Fri", "Non-service", IF(D75="Sat", "", IF(D75="Sun", "", "")))))))</f>
        <v>Non-service</v>
      </c>
      <c r="V75" s="40"/>
      <c r="W75" s="38" t="str">
        <f t="shared" ref="W75:W106" si="664">IF(D75="Mon", "Non-service", IF(D75="Tue", "Non-service", IF(D75="Wed", "Non-service", IF(D75="Thu", "Non-service", IF(D75="Fri", "Non-service", "")))))</f>
        <v>Non-service</v>
      </c>
      <c r="X75" s="41"/>
      <c r="Y75" s="17" t="str">
        <f>IF(D75="Mon", "Non-service", IF(D75="Tue", "Non-service", IF(D75="Wed", "Non-service", IF(D75="Thu", "Non-service", IF(D75="Fri", "Non-service", "")))))</f>
        <v>Non-service</v>
      </c>
      <c r="Z75" s="31"/>
      <c r="AA75" s="17" t="s">
        <v>52</v>
      </c>
      <c r="AB75" s="33"/>
      <c r="AC75" s="17" t="str">
        <f t="shared" si="595"/>
        <v/>
      </c>
      <c r="AD75" s="32"/>
    </row>
    <row r="76" spans="1:31">
      <c r="A76" s="24" t="str">
        <f t="shared" si="218"/>
        <v>Fri</v>
      </c>
      <c r="B76" s="204">
        <f t="shared" si="334"/>
        <v>45793</v>
      </c>
      <c r="C76" s="317"/>
      <c r="D76" s="307"/>
      <c r="E76" s="201">
        <f t="shared" ca="1" si="585"/>
        <v>1</v>
      </c>
      <c r="F76" s="142" t="s">
        <v>54</v>
      </c>
      <c r="G76" s="3" t="str">
        <f t="shared" ref="G76" si="665">IF(D75="Mon", "", IF(D75="Tue", "Non-service", IF(D75="Wed", "", IF(D75="Thu", "", IF(D75="Fri", "Non-service", "")))))</f>
        <v>Non-service</v>
      </c>
      <c r="H76" s="33"/>
      <c r="I76" s="42" t="str">
        <f t="shared" ref="I76" si="666">IF(D75="Mon", "", IF(D75="Tue", "", IF(D75="Wed", "", IF(D75="Thu", "", IF(D75="Fri", "", IF(D75="Sat", "", IF(D75="Sun", "", "")))))))</f>
        <v/>
      </c>
      <c r="J76" s="42" t="s">
        <v>51</v>
      </c>
      <c r="K76" s="42" t="str">
        <f t="shared" ref="K76" si="667">IF(D75="Mon", "", IF(D75="Tue", "Non-service", IF(D75="Wed", "", IF(D75="Thu", "Non-service", IF(D75="Fri", "", IF(D75="Sat", "", IF(D75="Sun", "", "")))))))</f>
        <v/>
      </c>
      <c r="L76" s="42" t="s">
        <v>51</v>
      </c>
      <c r="M76" s="42" t="str">
        <f t="shared" ref="M76" si="668">IF(D75="Mon", "", IF(D75="Tue", "Non-service", IF(D75="Wed", "", IF(D75="Thu", "Non-service", IF(D75="Fri", "", IF(D75="Sat", "", IF(D75="Sun", "", "")))))))</f>
        <v/>
      </c>
      <c r="N76" s="42" t="s">
        <v>51</v>
      </c>
      <c r="O76" s="42" t="str">
        <f t="shared" ref="O76" si="669">IF(D75="Mon", "", IF(D75="Tue", "Non-service", IF(D75="Wed", "", IF(D75="Thu", "", IF(D75="Fri", "Non-service", "")))))</f>
        <v>Non-service</v>
      </c>
      <c r="P76" s="42"/>
      <c r="Q76" s="72" t="str">
        <f t="shared" ref="Q76" si="670">IF($D75="Mon", "", IF($D75="Tue", "Non-service", IF($D75="Wed", "", IF($D75="Thu", "Non-service", IF($D75="Fri", "", "")))))</f>
        <v/>
      </c>
      <c r="R76" s="42" t="s">
        <v>100</v>
      </c>
      <c r="S76" s="42" t="str">
        <f t="shared" ref="S76" si="671">IF(D75="Mon", "Non-service", IF(D75="Tue", "", IF(D75="Wed", "", IF(D75="Thu", "", IF(D75="Fri", "Non-service", IF(D75="Sat", "", IF(D75="Sun", "", "")))))))</f>
        <v>Non-service</v>
      </c>
      <c r="T76" s="42"/>
      <c r="U76" s="42" t="str">
        <f t="shared" ref="U76" si="672">IF(D75="Mon", "", IF(D75="Tue", "", IF(D75="Wed", "", IF(D75="Thu", "Non-service", IF(D75="Fri", "Non-service", IF(D75="Sat", "", IF(D75="Sun", "", "")))))))</f>
        <v>Non-service</v>
      </c>
      <c r="V76" s="42"/>
      <c r="W76" s="37" t="str">
        <f t="shared" ref="W76:W107" si="673">IF(D75="Mon", "Non-service", IF(D75="Tue", "Non-service", IF(D75="Wed", "Non-service", IF(D75="Thu", "Non-service", IF(D75="Fri", "Non-service", "")))))</f>
        <v>Non-service</v>
      </c>
      <c r="X76" s="43"/>
      <c r="Y76" s="17" t="str">
        <f>IF(D75="Mon", "Non-service", IF(D75="Tue", "Non-service", IF(D75="Wed", "Non-service", IF(D75="Thu", "Non-service", IF(D75="Fri", "Non-service", "")))))</f>
        <v>Non-service</v>
      </c>
      <c r="Z76" s="33"/>
      <c r="AA76" s="17" t="str">
        <f>IF(D75="Mon", "Non-service", IF(D75="Tue", "Non-service", IF(D75="Wed", "Non-service", IF(D75="Thu", "Non-service", IF(D75="Fri", "Non-service", "")))))</f>
        <v>Non-service</v>
      </c>
      <c r="AB76" s="33"/>
      <c r="AC76" s="17" t="str">
        <f t="shared" si="595"/>
        <v/>
      </c>
      <c r="AD76" s="32"/>
    </row>
    <row r="77" spans="1:31">
      <c r="A77" s="24" t="str">
        <f t="shared" si="229"/>
        <v>Fri</v>
      </c>
      <c r="B77" s="204">
        <f t="shared" si="344"/>
        <v>45793</v>
      </c>
      <c r="C77" s="318"/>
      <c r="D77" s="308"/>
      <c r="E77" s="201">
        <f t="shared" ca="1" si="585"/>
        <v>1</v>
      </c>
      <c r="F77" s="142" t="s">
        <v>56</v>
      </c>
      <c r="G77" s="20" t="str">
        <f t="shared" ref="G77" si="674">IF(D75="Mon", "", IF(D75="Tue", "Non-service", IF(D75="Wed", "", IF(D75="Thu", "", IF(D75="Fri", "Non-service", "")))))</f>
        <v>Non-service</v>
      </c>
      <c r="H77" s="35"/>
      <c r="I77" s="44" t="str">
        <f t="shared" ref="I77" si="675">IF(D75="Mon", "", IF(D75="Tue", "", IF(D75="Wed", "", IF(D75="Thu", "", IF(D75="Fri", "", IF(D75="Sat", "", IF(D75="Sun", "", "")))))))</f>
        <v/>
      </c>
      <c r="J77" s="44" t="s">
        <v>51</v>
      </c>
      <c r="K77" s="44" t="str">
        <f t="shared" ref="K77" si="676">IF(D75="Mon", "", IF(D75="Tue", "Non-service", IF(D75="Wed", "", IF(D75="Thu", "Non-service", IF(D75="Fri", "", IF(D75="Sat", "", IF(D75="Sun", "", "")))))))</f>
        <v/>
      </c>
      <c r="L77" s="44" t="s">
        <v>51</v>
      </c>
      <c r="M77" s="44" t="str">
        <f t="shared" ref="M77" si="677">IF(D75="Mon", "", IF(D75="Tue", "Non-service", IF(D75="Wed", "", IF(D75="Thu", "Non-service", IF(D75="Fri", "", IF(D75="Sat", "", IF(D75="Sun", "", "")))))))</f>
        <v/>
      </c>
      <c r="N77" s="44" t="s">
        <v>51</v>
      </c>
      <c r="O77" s="44" t="str">
        <f t="shared" ref="O77" si="678">IF(D75="Mon", "", IF(D75="Tue", "Non-service", IF(D75="Wed", "", IF(D75="Thu", "", IF(D75="Fri", "Non-service", "")))))</f>
        <v>Non-service</v>
      </c>
      <c r="P77" s="44"/>
      <c r="Q77" s="72" t="str">
        <f t="shared" ref="Q77" si="679">IF($D75="Mon", "", IF($D75="Tue", "Non-service", IF($D75="Wed", "", IF($D75="Thu", "Non-service", IF($D75="Fri", "", "")))))</f>
        <v/>
      </c>
      <c r="R77" s="44" t="s">
        <v>51</v>
      </c>
      <c r="S77" s="44" t="str">
        <f t="shared" ref="S77" si="680">IF(D75="Mon", "Non-service", IF(D75="Tue", "", IF(D75="Wed", "", IF(D75="Thu", "", IF(D75="Fri", "Non-service", IF(D75="Sat", "", IF(D75="Sun", "", "")))))))</f>
        <v>Non-service</v>
      </c>
      <c r="T77" s="44"/>
      <c r="U77" s="44" t="str">
        <f t="shared" ref="U77" si="681">IF(D75="Mon", "", IF(D75="Tue", "", IF(D75="Wed", "", IF(D75="Thu", "Non-service", IF(D75="Fri", "Non-service", IF(D75="Sat", "", IF(D75="Sun", "", "")))))))</f>
        <v>Non-service</v>
      </c>
      <c r="V77" s="44"/>
      <c r="W77" s="37" t="str">
        <f t="shared" ref="W77" si="682">IF(D75="Mon", "Non-service", IF(D75="Tue", "Non-service", IF(D75="Wed", "Non-service", IF(D75="Thu", "Non-service", IF(D75="Fri", "Non-service", "")))))</f>
        <v>Non-service</v>
      </c>
      <c r="X77" s="45"/>
      <c r="Y77" s="17" t="str">
        <f>IF(D75="Mon", "Non-service", IF(D75="Tue", "Non-service", IF(D75="Wed", "Non-service", IF(D75="Thu", "Non-service", IF(D75="Fri", "Non-service", "")))))</f>
        <v>Non-service</v>
      </c>
      <c r="Z77" s="35"/>
      <c r="AA77" s="17" t="str">
        <f>IF(D75="Mon", "Non-service", IF(D75="Tue", "Non-service", IF(D75="Wed", "Non-service", IF(D75="Thu", "Non-service", IF(D75="Fri", "Non-service", "")))))</f>
        <v>Non-service</v>
      </c>
      <c r="AB77" s="33"/>
      <c r="AC77" s="17" t="str">
        <f t="shared" si="595"/>
        <v/>
      </c>
      <c r="AD77" s="32"/>
    </row>
    <row r="78" spans="1:31">
      <c r="A78" s="24" t="str">
        <f t="shared" ref="A78" si="683">TEXT(C78, "ddd")</f>
        <v>Mon</v>
      </c>
      <c r="B78" s="204">
        <f t="shared" si="354"/>
        <v>45796</v>
      </c>
      <c r="C78" s="319">
        <f t="shared" si="242"/>
        <v>45796</v>
      </c>
      <c r="D78" s="303" t="str">
        <f t="shared" si="243"/>
        <v>Mon</v>
      </c>
      <c r="E78" s="201">
        <f t="shared" ca="1" si="585"/>
        <v>1</v>
      </c>
      <c r="F78" s="138" t="s">
        <v>50</v>
      </c>
      <c r="G78" s="16" t="str">
        <f t="shared" ref="G78" si="684">IF(D78="Mon", "", IF(D78="Tue", "Non-service", IF(D78="Wed", "", IF(D78="Thu", "", IF(D78="Fri", "Non-service", "")))))</f>
        <v/>
      </c>
      <c r="H78" s="28" t="s">
        <v>51</v>
      </c>
      <c r="I78" s="38" t="str">
        <f t="shared" ref="I78" si="685">IF(D78="Mon", "", IF(D78="Tue", "", IF(D78="Wed", "", IF(D78="Thu", "", IF(D78="Fri", "", IF(D78="Sat", "", IF(D78="Sun", "", "")))))))</f>
        <v/>
      </c>
      <c r="J78" s="38" t="s">
        <v>51</v>
      </c>
      <c r="K78" s="38" t="str">
        <f t="shared" ref="K78" si="686">IF(D78="Mon", "", IF(D78="Tue", "Non-service", IF(D78="Wed", "", IF(D78="Thu", "Non-service", IF(D78="Fri", "", IF(D78="Sat", "", IF(D78="Sun", "", "")))))))</f>
        <v/>
      </c>
      <c r="L78" s="38" t="s">
        <v>58</v>
      </c>
      <c r="M78" s="38" t="str">
        <f t="shared" ref="M78" si="687">IF(D78="Mon", "", IF(D78="Tue", "Non-service", IF(D78="Wed", "", IF(D78="Thu", "Non-service", IF(D78="Fri", "", IF(D78="Sat", "", IF(D78="Sun", "", "")))))))</f>
        <v/>
      </c>
      <c r="N78" s="38" t="s">
        <v>51</v>
      </c>
      <c r="O78" s="38" t="str">
        <f t="shared" ref="O78" si="688">IF(D78="Mon", "", IF(D78="Tue", "Non-service", IF(D78="Wed", "", IF(D78="Thu", "", IF(D78="Fri", "Non-service", "")))))</f>
        <v/>
      </c>
      <c r="P78" s="38" t="s">
        <v>51</v>
      </c>
      <c r="Q78" s="72" t="str">
        <f t="shared" ref="Q78" si="689">IF($D78="Mon", "", IF($D78="Tue", "Non-service", IF($D78="Wed", "", IF($D78="Thu", "Non-service", IF($D78="Fri", "", "")))))</f>
        <v/>
      </c>
      <c r="R78" s="38" t="s">
        <v>62</v>
      </c>
      <c r="S78" s="38" t="str">
        <f t="shared" ref="S78" si="690">IF(D78="Mon", "Non-service", IF(D78="Tue", "", IF(D78="Wed", "", IF(D78="Thu", "", IF(D78="Fri", "Non-service", IF(D78="Sat", "", IF(D78="Sun", "", "")))))))</f>
        <v>Non-service</v>
      </c>
      <c r="T78" s="38"/>
      <c r="U78" s="38" t="str">
        <f t="shared" ref="U78" si="691">IF(D78="Mon", "", IF(D78="Tue", "", IF(D78="Wed", "", IF(D78="Thu", "Non-service", IF(D78="Fri", "Non-service", IF(D78="Sat", "", IF(D78="Sun", "", "")))))))</f>
        <v/>
      </c>
      <c r="V78" s="38" t="s">
        <v>51</v>
      </c>
      <c r="W78" s="38" t="str">
        <f t="shared" ref="W78:W109" si="692">IF(D78="Mon", "Non-service", IF(D78="Tue", "Non-service", IF(D78="Wed", "Non-service", IF(D78="Thu", "Non-service", IF(D78="Fri", "Non-service", "")))))</f>
        <v>Non-service</v>
      </c>
      <c r="X78" s="46"/>
      <c r="Y78" s="17" t="str">
        <f>IF(D78="Mon", "Non-service", IF(D78="Tue", "Non-service", IF(D78="Wed", "Non-service", IF(D78="Thu", "Non-service", IF(D78="Fri", "Non-service", "")))))</f>
        <v>Non-service</v>
      </c>
      <c r="Z78" s="28"/>
      <c r="AA78" s="17" t="s">
        <v>52</v>
      </c>
      <c r="AB78" s="29"/>
      <c r="AC78" s="17" t="str">
        <f t="shared" si="595"/>
        <v/>
      </c>
      <c r="AD78" s="17"/>
    </row>
    <row r="79" spans="1:31">
      <c r="A79" s="24" t="str">
        <f t="shared" ref="A79" si="693">A78</f>
        <v>Mon</v>
      </c>
      <c r="B79" s="204">
        <f t="shared" si="364"/>
        <v>45796</v>
      </c>
      <c r="C79" s="317"/>
      <c r="D79" s="304"/>
      <c r="E79" s="201">
        <f t="shared" ca="1" si="585"/>
        <v>1</v>
      </c>
      <c r="F79" s="139" t="s">
        <v>54</v>
      </c>
      <c r="G79" s="2" t="str">
        <f t="shared" ref="G79" si="694">IF(D78="Mon", "", IF(D78="Tue", "Non-service", IF(D78="Wed", "", IF(D78="Thu", "", IF(D78="Fri", "Non-service", "")))))</f>
        <v/>
      </c>
      <c r="H79" s="29" t="s">
        <v>51</v>
      </c>
      <c r="I79" s="37" t="str">
        <f t="shared" ref="I79" si="695">IF(D78="Mon", "", IF(D78="Tue", "", IF(D78="Wed", "", IF(D78="Thu", "", IF(D78="Fri", "", IF(D78="Sat", "", IF(D78="Sun", "", "")))))))</f>
        <v/>
      </c>
      <c r="J79" s="37" t="s">
        <v>51</v>
      </c>
      <c r="K79" s="37" t="str">
        <f t="shared" ref="K79" si="696">IF(D78="Mon", "", IF(D78="Tue", "Non-service", IF(D78="Wed", "", IF(D78="Thu", "Non-service", IF(D78="Fri", "", IF(D78="Sat", "", IF(D78="Sun", "", "")))))))</f>
        <v/>
      </c>
      <c r="L79" s="37" t="s">
        <v>58</v>
      </c>
      <c r="M79" s="37" t="str">
        <f t="shared" ref="M79" si="697">IF(D78="Mon", "", IF(D78="Tue", "Non-service", IF(D78="Wed", "", IF(D78="Thu", "Non-service", IF(D78="Fri", "", IF(D78="Sat", "", IF(D78="Sun", "", "")))))))</f>
        <v/>
      </c>
      <c r="N79" s="37" t="s">
        <v>58</v>
      </c>
      <c r="O79" s="37" t="str">
        <f t="shared" ref="O79" si="698">IF(D78="Mon", "", IF(D78="Tue", "Non-service", IF(D78="Wed", "", IF(D78="Thu", "", IF(D78="Fri", "Non-service", "")))))</f>
        <v/>
      </c>
      <c r="P79" s="37" t="s">
        <v>51</v>
      </c>
      <c r="Q79" s="72" t="str">
        <f t="shared" ref="Q79" si="699">IF($D78="Mon", "", IF($D78="Tue", "Non-service", IF($D78="Wed", "", IF($D78="Thu", "Non-service", IF($D78="Fri", "", "")))))</f>
        <v/>
      </c>
      <c r="R79" s="37" t="s">
        <v>51</v>
      </c>
      <c r="S79" s="37" t="str">
        <f t="shared" ref="S79" si="700">IF(D78="Mon", "Non-service", IF(D78="Tue", "", IF(D78="Wed", "", IF(D78="Thu", "", IF(D78="Fri", "Non-service", IF(D78="Sat", "", IF(D78="Sun", "", "")))))))</f>
        <v>Non-service</v>
      </c>
      <c r="T79" s="37"/>
      <c r="U79" s="37" t="str">
        <f t="shared" ref="U79" si="701">IF(D78="Mon", "", IF(D78="Tue", "", IF(D78="Wed", "", IF(D78="Thu", "Non-service", IF(D78="Fri", "Non-service", IF(D78="Sat", "", IF(D78="Sun", "", "")))))))</f>
        <v/>
      </c>
      <c r="V79" s="37" t="s">
        <v>51</v>
      </c>
      <c r="W79" s="37" t="str">
        <f t="shared" ref="W79:W110" si="702">IF(D78="Mon", "Non-service", IF(D78="Tue", "Non-service", IF(D78="Wed", "Non-service", IF(D78="Thu", "Non-service", IF(D78="Fri", "Non-service", "")))))</f>
        <v>Non-service</v>
      </c>
      <c r="X79" s="39"/>
      <c r="Y79" s="17" t="str">
        <f>IF(D78="Mon", "Non-service", IF(D78="Tue", "Non-service", IF(D78="Wed", "Non-service", IF(D78="Thu", "Non-service", IF(D78="Fri", "Non-service", "")))))</f>
        <v>Non-service</v>
      </c>
      <c r="Z79" s="29"/>
      <c r="AA79" s="17" t="str">
        <f>IF(D78="Mon", "Non-service", IF(D78="Tue", "Non-service", IF(D78="Wed", "Non-service", IF(D78="Thu", "Non-service", IF(D78="Fri", "Non-service", "")))))</f>
        <v>Non-service</v>
      </c>
      <c r="AB79" s="29"/>
      <c r="AC79" s="17" t="str">
        <f t="shared" si="595"/>
        <v/>
      </c>
      <c r="AD79" s="17"/>
    </row>
    <row r="80" spans="1:31">
      <c r="A80" s="24" t="str">
        <f t="shared" ref="A80" si="703">A78</f>
        <v>Mon</v>
      </c>
      <c r="B80" s="204">
        <f t="shared" si="374"/>
        <v>45796</v>
      </c>
      <c r="C80" s="318"/>
      <c r="D80" s="305"/>
      <c r="E80" s="201">
        <f t="shared" ca="1" si="585"/>
        <v>1</v>
      </c>
      <c r="F80" s="140" t="s">
        <v>56</v>
      </c>
      <c r="G80" s="2" t="str">
        <f t="shared" ref="G80" si="704">IF(D78="Mon", "", IF(D78="Tue", "Non-service", IF(D78="Wed", "", IF(D78="Thu", "", IF(D78="Fri", "Non-service", "")))))</f>
        <v/>
      </c>
      <c r="H80" s="29" t="s">
        <v>51</v>
      </c>
      <c r="I80" s="37" t="str">
        <f t="shared" ref="I80" si="705">IF(D78="Mon", "", IF(D78="Tue", "", IF(D78="Wed", "", IF(D78="Thu", "", IF(D78="Fri", "", IF(D78="Sat", "", IF(D78="Sun", "", "")))))))</f>
        <v/>
      </c>
      <c r="J80" s="37" t="s">
        <v>65</v>
      </c>
      <c r="K80" s="37" t="str">
        <f t="shared" ref="K80" si="706">IF(D78="Mon", "", IF(D78="Tue", "Non-service", IF(D78="Wed", "", IF(D78="Thu", "Non-service", IF(D78="Fri", "", IF(D78="Sat", "", IF(D78="Sun", "", "")))))))</f>
        <v/>
      </c>
      <c r="L80" s="37" t="s">
        <v>58</v>
      </c>
      <c r="M80" s="37" t="str">
        <f t="shared" ref="M80" si="707">IF(D78="Mon", "", IF(D78="Tue", "Non-service", IF(D78="Wed", "", IF(D78="Thu", "Non-service", IF(D78="Fri", "", IF(D78="Sat", "", IF(D78="Sun", "", "")))))))</f>
        <v/>
      </c>
      <c r="N80" s="37" t="s">
        <v>58</v>
      </c>
      <c r="O80" s="37" t="str">
        <f t="shared" ref="O80" si="708">IF(D78="Mon", "", IF(D78="Tue", "Non-service", IF(D78="Wed", "", IF(D78="Thu", "", IF(D78="Fri", "Non-service", "")))))</f>
        <v/>
      </c>
      <c r="P80" s="37" t="s">
        <v>51</v>
      </c>
      <c r="Q80" s="72" t="str">
        <f t="shared" ref="Q80" si="709">IF($D78="Mon", "", IF($D78="Tue", "Non-service", IF($D78="Wed", "", IF($D78="Thu", "Non-service", IF($D78="Fri", "", "")))))</f>
        <v/>
      </c>
      <c r="R80" s="37" t="s">
        <v>51</v>
      </c>
      <c r="S80" s="37" t="str">
        <f t="shared" ref="S80" si="710">IF(D78="Mon", "Non-service", IF(D78="Tue", "", IF(D78="Wed", "", IF(D78="Thu", "", IF(D78="Fri", "Non-service", IF(D78="Sat", "", IF(D78="Sun", "", "")))))))</f>
        <v>Non-service</v>
      </c>
      <c r="T80" s="37"/>
      <c r="U80" s="37" t="str">
        <f t="shared" ref="U80" si="711">IF(D78="Mon", "", IF(D78="Tue", "", IF(D78="Wed", "", IF(D78="Thu", "Non-service", IF(D78="Fri", "Non-service", IF(D78="Sat", "", IF(D78="Sun", "", "")))))))</f>
        <v/>
      </c>
      <c r="V80" s="37" t="s">
        <v>51</v>
      </c>
      <c r="W80" s="37" t="str">
        <f t="shared" ref="W80" si="712">IF(D78="Mon", "Non-service", IF(D78="Tue", "Non-service", IF(D78="Wed", "Non-service", IF(D78="Thu", "Non-service", IF(D78="Fri", "Non-service", "")))))</f>
        <v>Non-service</v>
      </c>
      <c r="X80" s="39"/>
      <c r="Y80" s="17" t="str">
        <f>IF(D78="Mon", "Non-service", IF(D78="Tue", "Non-service", IF(D78="Wed", "Non-service", IF(D78="Thu", "Non-service", IF(D78="Fri", "Non-service", "")))))</f>
        <v>Non-service</v>
      </c>
      <c r="Z80" s="29"/>
      <c r="AA80" s="17" t="str">
        <f>IF(D78="Mon", "Non-service", IF(D78="Tue", "Non-service", IF(D78="Wed", "Non-service", IF(D78="Thu", "Non-service", IF(D78="Fri", "Non-service", "")))))</f>
        <v>Non-service</v>
      </c>
      <c r="AB80" s="29"/>
      <c r="AC80" s="17" t="str">
        <f t="shared" si="595"/>
        <v/>
      </c>
      <c r="AD80" s="17"/>
    </row>
    <row r="81" spans="1:30">
      <c r="A81" s="24" t="str">
        <f t="shared" si="123"/>
        <v>Tue</v>
      </c>
      <c r="B81" s="204">
        <f t="shared" si="385"/>
        <v>45797</v>
      </c>
      <c r="C81" s="319">
        <f t="shared" si="242"/>
        <v>45797</v>
      </c>
      <c r="D81" s="306" t="str">
        <f t="shared" ref="D81" si="713">IF(WEEKDAY(C78, 2) &lt; 5, TEXT(C78 + 1, "ddd"), TEXT(C78 + 3, "ddd"))</f>
        <v>Tue</v>
      </c>
      <c r="E81" s="201">
        <f t="shared" ca="1" si="585"/>
        <v>1</v>
      </c>
      <c r="F81" s="141" t="s">
        <v>50</v>
      </c>
      <c r="G81" s="16" t="str">
        <f t="shared" ref="G81" si="714">IF(D81="Mon", "", IF(D81="Tue", "Non-service", IF(D81="Wed", "", IF(D81="Thu", "", IF(D81="Fri", "Non-service", "")))))</f>
        <v>Non-service</v>
      </c>
      <c r="H81" s="28"/>
      <c r="I81" s="38" t="str">
        <f t="shared" ref="I81" si="715">IF(D81="Mon", "", IF(D81="Tue", "", IF(D81="Wed", "", IF(D81="Thu", "", IF(D81="Fri", "", IF(D81="Sat", "", IF(D81="Sun", "", "")))))))</f>
        <v/>
      </c>
      <c r="J81" s="38" t="s">
        <v>51</v>
      </c>
      <c r="K81" s="38" t="str">
        <f t="shared" ref="K81" si="716">IF(D81="Mon", "", IF(D81="Tue", "Non-service", IF(D81="Wed", "", IF(D81="Thu", "Non-service", IF(D81="Fri", "", IF(D81="Sat", "", IF(D81="Sun", "", "")))))))</f>
        <v>Non-service</v>
      </c>
      <c r="L81" s="38"/>
      <c r="M81" s="38" t="str">
        <f t="shared" ref="M81" si="717">IF(D81="Mon", "", IF(D81="Tue", "Non-service", IF(D81="Wed", "", IF(D81="Thu", "Non-service", IF(D81="Fri", "", IF(D81="Sat", "", IF(D81="Sun", "", "")))))))</f>
        <v>Non-service</v>
      </c>
      <c r="N81" s="38"/>
      <c r="O81" s="38" t="str">
        <f t="shared" ref="O81" si="718">IF(D81="Mon", "", IF(D81="Tue", "Non-service", IF(D81="Wed", "", IF(D81="Thu", "", IF(D81="Fri", "Non-service", "")))))</f>
        <v>Non-service</v>
      </c>
      <c r="P81" s="38"/>
      <c r="Q81" s="72" t="str">
        <f t="shared" ref="Q81" si="719">IF($D81="Mon", "", IF($D81="Tue", "Non-service", IF($D81="Wed", "", IF($D81="Thu", "Non-service", IF($D81="Fri", "", "")))))</f>
        <v>Non-service</v>
      </c>
      <c r="R81" s="38"/>
      <c r="S81" s="38" t="str">
        <f t="shared" ref="S81" si="720">IF(D81="Mon", "Non-service", IF(D81="Tue", "", IF(D81="Wed", "", IF(D81="Thu", "", IF(D81="Fri", "Non-service", IF(D81="Sat", "", IF(D81="Sun", "", "")))))))</f>
        <v/>
      </c>
      <c r="T81" s="38" t="s">
        <v>51</v>
      </c>
      <c r="U81" s="38" t="str">
        <f t="shared" ref="U81" si="721">IF(D81="Mon", "", IF(D81="Tue", "", IF(D81="Wed", "", IF(D81="Thu", "Non-service", IF(D81="Fri", "Non-service", IF(D81="Sat", "", IF(D81="Sun", "", "")))))))</f>
        <v/>
      </c>
      <c r="V81" s="38" t="s">
        <v>51</v>
      </c>
      <c r="W81" s="38" t="str">
        <f t="shared" ref="W81:W112" si="722">IF(D81="Mon", "Non-service", IF(D81="Tue", "Non-service", IF(D81="Wed", "Non-service", IF(D81="Thu", "Non-service", IF(D81="Fri", "Non-service", "")))))</f>
        <v>Non-service</v>
      </c>
      <c r="X81" s="46"/>
      <c r="Y81" s="17" t="str">
        <f>IF(D81="Mon", "Non-service", IF(D81="Tue", "Non-service", IF(D81="Wed", "Non-service", IF(D81="Thu", "Non-service", IF(D81="Fri", "Non-service", "")))))</f>
        <v>Non-service</v>
      </c>
      <c r="Z81" s="28"/>
      <c r="AA81" s="17" t="s">
        <v>52</v>
      </c>
      <c r="AB81" s="29"/>
      <c r="AC81" s="17" t="str">
        <f t="shared" si="595"/>
        <v/>
      </c>
      <c r="AD81" s="17"/>
    </row>
    <row r="82" spans="1:30">
      <c r="A82" s="24" t="str">
        <f t="shared" si="136"/>
        <v>Tue</v>
      </c>
      <c r="B82" s="204">
        <f t="shared" si="394"/>
        <v>45797</v>
      </c>
      <c r="C82" s="317"/>
      <c r="D82" s="307"/>
      <c r="E82" s="201">
        <f t="shared" ca="1" si="585"/>
        <v>1</v>
      </c>
      <c r="F82" s="142" t="s">
        <v>54</v>
      </c>
      <c r="G82" s="2" t="str">
        <f t="shared" ref="G82" si="723">IF(D81="Mon", "", IF(D81="Tue", "Non-service", IF(D81="Wed", "", IF(D81="Thu", "", IF(D81="Fri", "Non-service", "")))))</f>
        <v>Non-service</v>
      </c>
      <c r="H82" s="29"/>
      <c r="I82" s="37" t="str">
        <f t="shared" ref="I82" si="724">IF(D81="Mon", "", IF(D81="Tue", "", IF(D81="Wed", "", IF(D81="Thu", "", IF(D81="Fri", "", IF(D81="Sat", "", IF(D81="Sun", "", "")))))))</f>
        <v/>
      </c>
      <c r="J82" s="37" t="s">
        <v>51</v>
      </c>
      <c r="K82" s="37" t="str">
        <f t="shared" ref="K82" si="725">IF(D81="Mon", "", IF(D81="Tue", "Non-service", IF(D81="Wed", "", IF(D81="Thu", "Non-service", IF(D81="Fri", "", IF(D81="Sat", "", IF(D81="Sun", "", "")))))))</f>
        <v>Non-service</v>
      </c>
      <c r="L82" s="37"/>
      <c r="M82" s="37" t="str">
        <f t="shared" ref="M82" si="726">IF(D81="Mon", "", IF(D81="Tue", "Non-service", IF(D81="Wed", "", IF(D81="Thu", "Non-service", IF(D81="Fri", "", IF(D81="Sat", "", IF(D81="Sun", "", "")))))))</f>
        <v>Non-service</v>
      </c>
      <c r="N82" s="37"/>
      <c r="O82" s="37" t="str">
        <f t="shared" ref="O82" si="727">IF(D81="Mon", "", IF(D81="Tue", "Non-service", IF(D81="Wed", "", IF(D81="Thu", "", IF(D81="Fri", "Non-service", "")))))</f>
        <v>Non-service</v>
      </c>
      <c r="P82" s="37"/>
      <c r="Q82" s="72" t="str">
        <f t="shared" ref="Q82" si="728">IF($D81="Mon", "", IF($D81="Tue", "Non-service", IF($D81="Wed", "", IF($D81="Thu", "Non-service", IF($D81="Fri", "", "")))))</f>
        <v>Non-service</v>
      </c>
      <c r="R82" s="37"/>
      <c r="S82" s="37" t="str">
        <f t="shared" ref="S82" si="729">IF(D81="Mon", "Non-service", IF(D81="Tue", "", IF(D81="Wed", "", IF(D81="Thu", "", IF(D81="Fri", "Non-service", IF(D81="Sat", "", IF(D81="Sun", "", "")))))))</f>
        <v/>
      </c>
      <c r="T82" s="37" t="s">
        <v>51</v>
      </c>
      <c r="U82" s="37" t="str">
        <f t="shared" ref="U82" si="730">IF(D81="Mon", "", IF(D81="Tue", "", IF(D81="Wed", "", IF(D81="Thu", "Non-service", IF(D81="Fri", "Non-service", IF(D81="Sat", "", IF(D81="Sun", "", "")))))))</f>
        <v/>
      </c>
      <c r="V82" s="37" t="s">
        <v>51</v>
      </c>
      <c r="W82" s="37" t="str">
        <f t="shared" ref="W82:W113" si="731">IF(D81="Mon", "Non-service", IF(D81="Tue", "Non-service", IF(D81="Wed", "Non-service", IF(D81="Thu", "Non-service", IF(D81="Fri", "Non-service", "")))))</f>
        <v>Non-service</v>
      </c>
      <c r="X82" s="39"/>
      <c r="Y82" s="17" t="str">
        <f>IF(D81="Mon", "Non-service", IF(D81="Tue", "Non-service", IF(D81="Wed", "Non-service", IF(D81="Thu", "Non-service", IF(D81="Fri", "Non-service", "")))))</f>
        <v>Non-service</v>
      </c>
      <c r="Z82" s="29"/>
      <c r="AA82" s="17" t="str">
        <f>IF(D81="Mon", "Non-service", IF(D81="Tue", "Non-service", IF(D81="Wed", "Non-service", IF(D81="Thu", "Non-service", IF(D81="Fri", "Non-service", "")))))</f>
        <v>Non-service</v>
      </c>
      <c r="AB82" s="29"/>
      <c r="AC82" s="17" t="str">
        <f t="shared" si="595"/>
        <v/>
      </c>
      <c r="AD82" s="17"/>
    </row>
    <row r="83" spans="1:30">
      <c r="A83" s="24" t="str">
        <f t="shared" si="147"/>
        <v>Tue</v>
      </c>
      <c r="B83" s="204">
        <f t="shared" si="404"/>
        <v>45797</v>
      </c>
      <c r="C83" s="318"/>
      <c r="D83" s="308"/>
      <c r="E83" s="201">
        <f t="shared" ca="1" si="585"/>
        <v>1</v>
      </c>
      <c r="F83" s="142" t="s">
        <v>56</v>
      </c>
      <c r="G83" s="2" t="str">
        <f t="shared" ref="G83" si="732">IF(D81="Mon", "", IF(D81="Tue", "Non-service", IF(D81="Wed", "", IF(D81="Thu", "", IF(D81="Fri", "Non-service", "")))))</f>
        <v>Non-service</v>
      </c>
      <c r="H83" s="29"/>
      <c r="I83" s="37" t="str">
        <f t="shared" ref="I83" si="733">IF(D81="Mon", "", IF(D81="Tue", "", IF(D81="Wed", "", IF(D81="Thu", "", IF(D81="Fri", "", IF(D81="Sat", "", IF(D81="Sun", "", "")))))))</f>
        <v/>
      </c>
      <c r="J83" s="37" t="s">
        <v>51</v>
      </c>
      <c r="K83" s="37" t="str">
        <f t="shared" ref="K83" si="734">IF(D81="Mon", "", IF(D81="Tue", "Non-service", IF(D81="Wed", "", IF(D81="Thu", "Non-service", IF(D81="Fri", "", IF(D81="Sat", "", IF(D81="Sun", "", "")))))))</f>
        <v>Non-service</v>
      </c>
      <c r="L83" s="37"/>
      <c r="M83" s="37" t="str">
        <f t="shared" ref="M83" si="735">IF(D81="Mon", "", IF(D81="Tue", "Non-service", IF(D81="Wed", "", IF(D81="Thu", "Non-service", IF(D81="Fri", "", IF(D81="Sat", "", IF(D81="Sun", "", "")))))))</f>
        <v>Non-service</v>
      </c>
      <c r="N83" s="37"/>
      <c r="O83" s="37" t="str">
        <f t="shared" ref="O83" si="736">IF(D81="Mon", "", IF(D81="Tue", "Non-service", IF(D81="Wed", "", IF(D81="Thu", "", IF(D81="Fri", "Non-service", "")))))</f>
        <v>Non-service</v>
      </c>
      <c r="P83" s="37"/>
      <c r="Q83" s="72" t="str">
        <f t="shared" ref="Q83" si="737">IF($D81="Mon", "", IF($D81="Tue", "Non-service", IF($D81="Wed", "", IF($D81="Thu", "Non-service", IF($D81="Fri", "", "")))))</f>
        <v>Non-service</v>
      </c>
      <c r="R83" s="37"/>
      <c r="S83" s="37" t="str">
        <f t="shared" ref="S83" si="738">IF(D81="Mon", "Non-service", IF(D81="Tue", "", IF(D81="Wed", "", IF(D81="Thu", "", IF(D81="Fri", "Non-service", IF(D81="Sat", "", IF(D81="Sun", "", "")))))))</f>
        <v/>
      </c>
      <c r="T83" s="37" t="s">
        <v>51</v>
      </c>
      <c r="U83" s="37" t="str">
        <f t="shared" ref="U83" si="739">IF(D81="Mon", "", IF(D81="Tue", "", IF(D81="Wed", "", IF(D81="Thu", "Non-service", IF(D81="Fri", "Non-service", IF(D81="Sat", "", IF(D81="Sun", "", "")))))))</f>
        <v/>
      </c>
      <c r="V83" s="37" t="s">
        <v>51</v>
      </c>
      <c r="W83" s="37" t="str">
        <f t="shared" ref="W83" si="740">IF(D81="Mon", "Non-service", IF(D81="Tue", "Non-service", IF(D81="Wed", "Non-service", IF(D81="Thu", "Non-service", IF(D81="Fri", "Non-service", "")))))</f>
        <v>Non-service</v>
      </c>
      <c r="X83" s="39"/>
      <c r="Y83" s="17" t="str">
        <f>IF(D81="Mon", "Non-service", IF(D81="Tue", "Non-service", IF(D81="Wed", "Non-service", IF(D81="Thu", "Non-service", IF(D81="Fri", "Non-service", "")))))</f>
        <v>Non-service</v>
      </c>
      <c r="Z83" s="29"/>
      <c r="AA83" s="17" t="str">
        <f>IF(D81="Mon", "Non-service", IF(D81="Tue", "Non-service", IF(D81="Wed", "Non-service", IF(D81="Thu", "Non-service", IF(D81="Fri", "Non-service", "")))))</f>
        <v>Non-service</v>
      </c>
      <c r="AB83" s="29"/>
      <c r="AC83" s="17" t="str">
        <f t="shared" si="595"/>
        <v/>
      </c>
      <c r="AD83" s="17"/>
    </row>
    <row r="84" spans="1:30">
      <c r="A84" s="24" t="str">
        <f t="shared" si="158"/>
        <v>Wed</v>
      </c>
      <c r="B84" s="204">
        <f t="shared" si="412"/>
        <v>45798</v>
      </c>
      <c r="C84" s="319">
        <f t="shared" si="242"/>
        <v>45798</v>
      </c>
      <c r="D84" s="303" t="str">
        <f t="shared" si="161"/>
        <v>Wed</v>
      </c>
      <c r="E84" s="201">
        <f t="shared" ca="1" si="585"/>
        <v>1</v>
      </c>
      <c r="F84" s="138" t="s">
        <v>50</v>
      </c>
      <c r="G84" s="19" t="str">
        <f t="shared" ref="G84" si="741">IF(D84="Mon", "", IF(D84="Tue", "Non-service", IF(D84="Wed", "", IF(D84="Thu", "", IF(D84="Fri", "Non-service", "")))))</f>
        <v/>
      </c>
      <c r="H84" s="31" t="s">
        <v>51</v>
      </c>
      <c r="I84" s="40" t="str">
        <f t="shared" ref="I84" si="742">IF(D84="Mon", "", IF(D84="Tue", "", IF(D84="Wed", "", IF(D84="Thu", "", IF(D84="Fri", "", IF(D84="Sat", "", IF(D84="Sun", "", "")))))))</f>
        <v/>
      </c>
      <c r="J84" s="40" t="s">
        <v>58</v>
      </c>
      <c r="K84" s="40" t="str">
        <f t="shared" ref="K84" si="743">IF(D84="Mon", "", IF(D84="Tue", "Non-service", IF(D84="Wed", "", IF(D84="Thu", "Non-service", IF(D84="Fri", "", IF(D84="Sat", "", IF(D84="Sun", "", "")))))))</f>
        <v/>
      </c>
      <c r="L84" s="40" t="s">
        <v>58</v>
      </c>
      <c r="M84" s="40" t="str">
        <f t="shared" ref="M84" si="744">IF(D84="Mon", "", IF(D84="Tue", "Non-service", IF(D84="Wed", "", IF(D84="Thu", "Non-service", IF(D84="Fri", "", IF(D84="Sat", "", IF(D84="Sun", "", "")))))))</f>
        <v/>
      </c>
      <c r="N84" s="40" t="s">
        <v>58</v>
      </c>
      <c r="O84" s="40" t="str">
        <f t="shared" ref="O84" si="745">IF(D84="Mon", "", IF(D84="Tue", "Non-service", IF(D84="Wed", "", IF(D84="Thu", "", IF(D84="Fri", "Non-service", "")))))</f>
        <v/>
      </c>
      <c r="P84" s="40" t="s">
        <v>58</v>
      </c>
      <c r="Q84" s="72" t="str">
        <f t="shared" ref="Q84" si="746">IF($D84="Mon", "", IF($D84="Tue", "Non-service", IF($D84="Wed", "", IF($D84="Thu", "Non-service", IF($D84="Fri", "", "")))))</f>
        <v/>
      </c>
      <c r="R84" s="40" t="s">
        <v>51</v>
      </c>
      <c r="S84" s="40" t="str">
        <f t="shared" ref="S84" si="747">IF(D84="Mon", "Non-service", IF(D84="Tue", "", IF(D84="Wed", "", IF(D84="Thu", "", IF(D84="Fri", "Non-service", IF(D84="Sat", "", IF(D84="Sun", "", "")))))))</f>
        <v/>
      </c>
      <c r="T84" s="40" t="s">
        <v>51</v>
      </c>
      <c r="U84" s="40" t="str">
        <f t="shared" ref="U84" si="748">IF(D84="Mon", "", IF(D84="Tue", "", IF(D84="Wed", "", IF(D84="Thu", "Non-service", IF(D84="Fri", "Non-service", IF(D84="Sat", "", IF(D84="Sun", "", "")))))))</f>
        <v/>
      </c>
      <c r="V84" s="40" t="s">
        <v>51</v>
      </c>
      <c r="W84" s="38" t="str">
        <f t="shared" ref="W84:W115" si="749">IF(D84="Mon", "Non-service", IF(D84="Tue", "Non-service", IF(D84="Wed", "Non-service", IF(D84="Thu", "Non-service", IF(D84="Fri", "Non-service", "")))))</f>
        <v>Non-service</v>
      </c>
      <c r="X84" s="41"/>
      <c r="Y84" s="17" t="str">
        <f>IF(D84="Mon", "Non-service", IF(D84="Tue", "Non-service", IF(D84="Wed", "Non-service", IF(D84="Thu", "Non-service", IF(D84="Fri", "Non-service", "")))))</f>
        <v>Non-service</v>
      </c>
      <c r="Z84" s="31"/>
      <c r="AA84" s="17" t="s">
        <v>52</v>
      </c>
      <c r="AB84" s="33"/>
      <c r="AC84" s="17" t="str">
        <f t="shared" si="595"/>
        <v/>
      </c>
      <c r="AD84" s="32"/>
    </row>
    <row r="85" spans="1:30">
      <c r="A85" s="24" t="str">
        <f t="shared" si="164"/>
        <v>Wed</v>
      </c>
      <c r="B85" s="204">
        <f t="shared" si="422"/>
        <v>45798</v>
      </c>
      <c r="C85" s="317"/>
      <c r="D85" s="304"/>
      <c r="E85" s="201">
        <f t="shared" ca="1" si="585"/>
        <v>1</v>
      </c>
      <c r="F85" s="139" t="s">
        <v>54</v>
      </c>
      <c r="G85" s="3" t="str">
        <f t="shared" ref="G85" si="750">IF(D84="Mon", "", IF(D84="Tue", "Non-service", IF(D84="Wed", "", IF(D84="Thu", "", IF(D84="Fri", "Non-service", "")))))</f>
        <v/>
      </c>
      <c r="H85" s="33" t="s">
        <v>51</v>
      </c>
      <c r="I85" s="42" t="str">
        <f t="shared" ref="I85" si="751">IF(D84="Mon", "", IF(D84="Tue", "", IF(D84="Wed", "", IF(D84="Thu", "", IF(D84="Fri", "", IF(D84="Sat", "", IF(D84="Sun", "", "")))))))</f>
        <v/>
      </c>
      <c r="J85" s="42" t="s">
        <v>58</v>
      </c>
      <c r="K85" s="42" t="str">
        <f t="shared" ref="K85" si="752">IF(D84="Mon", "", IF(D84="Tue", "Non-service", IF(D84="Wed", "", IF(D84="Thu", "Non-service", IF(D84="Fri", "", IF(D84="Sat", "", IF(D84="Sun", "", "")))))))</f>
        <v/>
      </c>
      <c r="L85" s="42" t="s">
        <v>58</v>
      </c>
      <c r="M85" s="42" t="str">
        <f t="shared" ref="M85" si="753">IF(D84="Mon", "", IF(D84="Tue", "Non-service", IF(D84="Wed", "", IF(D84="Thu", "Non-service", IF(D84="Fri", "", IF(D84="Sat", "", IF(D84="Sun", "", "")))))))</f>
        <v/>
      </c>
      <c r="N85" s="42" t="s">
        <v>51</v>
      </c>
      <c r="O85" s="42" t="str">
        <f t="shared" ref="O85" si="754">IF(D84="Mon", "", IF(D84="Tue", "Non-service", IF(D84="Wed", "", IF(D84="Thu", "", IF(D84="Fri", "Non-service", "")))))</f>
        <v/>
      </c>
      <c r="P85" s="42" t="s">
        <v>51</v>
      </c>
      <c r="Q85" s="72" t="str">
        <f t="shared" ref="Q85" si="755">IF($D84="Mon", "", IF($D84="Tue", "Non-service", IF($D84="Wed", "", IF($D84="Thu", "Non-service", IF($D84="Fri", "", "")))))</f>
        <v/>
      </c>
      <c r="R85" s="42" t="s">
        <v>51</v>
      </c>
      <c r="S85" s="42" t="str">
        <f t="shared" ref="S85" si="756">IF(D84="Mon", "Non-service", IF(D84="Tue", "", IF(D84="Wed", "", IF(D84="Thu", "", IF(D84="Fri", "Non-service", IF(D84="Sat", "", IF(D84="Sun", "", "")))))))</f>
        <v/>
      </c>
      <c r="T85" s="42" t="s">
        <v>51</v>
      </c>
      <c r="U85" s="42" t="str">
        <f t="shared" ref="U85" si="757">IF(D84="Mon", "", IF(D84="Tue", "", IF(D84="Wed", "", IF(D84="Thu", "Non-service", IF(D84="Fri", "Non-service", IF(D84="Sat", "", IF(D84="Sun", "", "")))))))</f>
        <v/>
      </c>
      <c r="V85" s="42" t="s">
        <v>51</v>
      </c>
      <c r="W85" s="37" t="str">
        <f t="shared" ref="W85:W116" si="758">IF(D84="Mon", "Non-service", IF(D84="Tue", "Non-service", IF(D84="Wed", "Non-service", IF(D84="Thu", "Non-service", IF(D84="Fri", "Non-service", "")))))</f>
        <v>Non-service</v>
      </c>
      <c r="X85" s="43"/>
      <c r="Y85" s="17" t="str">
        <f>IF(D84="Mon", "Non-service", IF(D84="Tue", "Non-service", IF(D84="Wed", "Non-service", IF(D84="Thu", "Non-service", IF(D84="Fri", "Non-service", "")))))</f>
        <v>Non-service</v>
      </c>
      <c r="Z85" s="33"/>
      <c r="AA85" s="17" t="str">
        <f>IF(D84="Mon", "Non-service", IF(D84="Tue", "Non-service", IF(D84="Wed", "Non-service", IF(D84="Thu", "Non-service", IF(D84="Fri", "Non-service", "")))))</f>
        <v>Non-service</v>
      </c>
      <c r="AB85" s="33"/>
      <c r="AC85" s="17" t="str">
        <f t="shared" si="595"/>
        <v/>
      </c>
      <c r="AD85" s="32"/>
    </row>
    <row r="86" spans="1:30">
      <c r="A86" s="24" t="str">
        <f t="shared" si="168"/>
        <v>Wed</v>
      </c>
      <c r="B86" s="204">
        <f t="shared" si="431"/>
        <v>45798</v>
      </c>
      <c r="C86" s="318"/>
      <c r="D86" s="305"/>
      <c r="E86" s="201">
        <f t="shared" ca="1" si="585"/>
        <v>1</v>
      </c>
      <c r="F86" s="140" t="s">
        <v>56</v>
      </c>
      <c r="G86" s="20" t="str">
        <f t="shared" ref="G86" si="759">IF(D84="Mon", "", IF(D84="Tue", "Non-service", IF(D84="Wed", "", IF(D84="Thu", "", IF(D84="Fri", "Non-service", "")))))</f>
        <v/>
      </c>
      <c r="H86" s="35" t="s">
        <v>58</v>
      </c>
      <c r="I86" s="44" t="str">
        <f t="shared" ref="I86" si="760">IF(D84="Mon", "", IF(D84="Tue", "", IF(D84="Wed", "", IF(D84="Thu", "", IF(D84="Fri", "", IF(D84="Sat", "", IF(D84="Sun", "", "")))))))</f>
        <v/>
      </c>
      <c r="J86" s="44" t="s">
        <v>58</v>
      </c>
      <c r="K86" s="44" t="str">
        <f t="shared" ref="K86" si="761">IF(D84="Mon", "", IF(D84="Tue", "Non-service", IF(D84="Wed", "", IF(D84="Thu", "Non-service", IF(D84="Fri", "", IF(D84="Sat", "", IF(D84="Sun", "", "")))))))</f>
        <v/>
      </c>
      <c r="L86" s="44" t="s">
        <v>58</v>
      </c>
      <c r="M86" s="44" t="str">
        <f t="shared" ref="M86" si="762">IF(D84="Mon", "", IF(D84="Tue", "Non-service", IF(D84="Wed", "", IF(D84="Thu", "Non-service", IF(D84="Fri", "", IF(D84="Sat", "", IF(D84="Sun", "", "")))))))</f>
        <v/>
      </c>
      <c r="N86" s="44" t="s">
        <v>51</v>
      </c>
      <c r="O86" s="44" t="str">
        <f t="shared" ref="O86" si="763">IF(D84="Mon", "", IF(D84="Tue", "Non-service", IF(D84="Wed", "", IF(D84="Thu", "", IF(D84="Fri", "Non-service", "")))))</f>
        <v/>
      </c>
      <c r="P86" s="44" t="s">
        <v>65</v>
      </c>
      <c r="Q86" s="72" t="str">
        <f t="shared" ref="Q86" si="764">IF($D84="Mon", "", IF($D84="Tue", "Non-service", IF($D84="Wed", "", IF($D84="Thu", "Non-service", IF($D84="Fri", "", "")))))</f>
        <v/>
      </c>
      <c r="R86" s="44" t="s">
        <v>51</v>
      </c>
      <c r="S86" s="44" t="str">
        <f t="shared" ref="S86" si="765">IF(D84="Mon", "Non-service", IF(D84="Tue", "", IF(D84="Wed", "", IF(D84="Thu", "", IF(D84="Fri", "Non-service", IF(D84="Sat", "", IF(D84="Sun", "", "")))))))</f>
        <v/>
      </c>
      <c r="T86" s="44" t="s">
        <v>65</v>
      </c>
      <c r="U86" s="44" t="str">
        <f t="shared" ref="U86" si="766">IF(D84="Mon", "", IF(D84="Tue", "", IF(D84="Wed", "", IF(D84="Thu", "Non-service", IF(D84="Fri", "Non-service", IF(D84="Sat", "", IF(D84="Sun", "", "")))))))</f>
        <v/>
      </c>
      <c r="V86" s="44" t="s">
        <v>51</v>
      </c>
      <c r="W86" s="37" t="str">
        <f t="shared" ref="W86" si="767">IF(D84="Mon", "Non-service", IF(D84="Tue", "Non-service", IF(D84="Wed", "Non-service", IF(D84="Thu", "Non-service", IF(D84="Fri", "Non-service", "")))))</f>
        <v>Non-service</v>
      </c>
      <c r="X86" s="45"/>
      <c r="Y86" s="17" t="str">
        <f>IF(D84="Mon", "Non-service", IF(D84="Tue", "Non-service", IF(D84="Wed", "Non-service", IF(D84="Thu", "Non-service", IF(D84="Fri", "Non-service", "")))))</f>
        <v>Non-service</v>
      </c>
      <c r="Z86" s="35"/>
      <c r="AA86" s="17" t="str">
        <f>IF(D84="Mon", "Non-service", IF(D84="Tue", "Non-service", IF(D84="Wed", "Non-service", IF(D84="Thu", "Non-service", IF(D84="Fri", "Non-service", "")))))</f>
        <v>Non-service</v>
      </c>
      <c r="AB86" s="33"/>
      <c r="AC86" s="17" t="str">
        <f t="shared" si="595"/>
        <v/>
      </c>
      <c r="AD86" s="32"/>
    </row>
    <row r="87" spans="1:30">
      <c r="A87" s="24" t="str">
        <f t="shared" si="172"/>
        <v>Thu</v>
      </c>
      <c r="B87" s="204">
        <f t="shared" si="440"/>
        <v>45799</v>
      </c>
      <c r="C87" s="319">
        <f t="shared" si="242"/>
        <v>45799</v>
      </c>
      <c r="D87" s="306" t="str">
        <f t="shared" si="175"/>
        <v>Thu</v>
      </c>
      <c r="E87" s="201">
        <f t="shared" ca="1" si="585"/>
        <v>1</v>
      </c>
      <c r="F87" s="141" t="s">
        <v>50</v>
      </c>
      <c r="G87" t="s">
        <v>52</v>
      </c>
      <c r="H87" s="28"/>
      <c r="I87" t="s">
        <v>52</v>
      </c>
      <c r="J87" s="38"/>
      <c r="K87" s="38" t="str">
        <f t="shared" ref="K87" si="768">IF(D87="Mon", "", IF(D87="Tue", "Non-service", IF(D87="Wed", "", IF(D87="Thu", "Non-service", IF(D87="Fri", "", IF(D87="Sat", "", IF(D87="Sun", "", "")))))))</f>
        <v>Non-service</v>
      </c>
      <c r="L87" s="38"/>
      <c r="M87" s="38" t="str">
        <f t="shared" ref="M87" si="769">IF(D87="Mon", "", IF(D87="Tue", "Non-service", IF(D87="Wed", "", IF(D87="Thu", "Non-service", IF(D87="Fri", "", IF(D87="Sat", "", IF(D87="Sun", "", "")))))))</f>
        <v>Non-service</v>
      </c>
      <c r="N87" s="38"/>
      <c r="O87" t="s">
        <v>52</v>
      </c>
      <c r="P87" s="38"/>
      <c r="Q87" s="72" t="str">
        <f t="shared" ref="Q87" si="770">IF($D87="Mon", "", IF($D87="Tue", "Non-service", IF($D87="Wed", "", IF($D87="Thu", "Non-service", IF($D87="Fri", "", "")))))</f>
        <v>Non-service</v>
      </c>
      <c r="R87" s="38"/>
      <c r="S87" t="s">
        <v>52</v>
      </c>
      <c r="T87" s="38"/>
      <c r="U87" s="38" t="str">
        <f t="shared" ref="U87" si="771">IF(D87="Mon", "", IF(D87="Tue", "", IF(D87="Wed", "", IF(D87="Thu", "Non-service", IF(D87="Fri", "Non-service", IF(D87="Sat", "", IF(D87="Sun", "", "")))))))</f>
        <v>Non-service</v>
      </c>
      <c r="V87" s="38"/>
      <c r="W87" s="38" t="str">
        <f t="shared" ref="W87:W118" si="772">IF(D87="Mon", "Non-service", IF(D87="Tue", "Non-service", IF(D87="Wed", "Non-service", IF(D87="Thu", "Non-service", IF(D87="Fri", "Non-service", "")))))</f>
        <v>Non-service</v>
      </c>
      <c r="X87" s="46"/>
      <c r="Y87" s="17" t="str">
        <f>IF(D87="Mon", "Non-service", IF(D87="Tue", "Non-service", IF(D87="Wed", "Non-service", IF(D87="Thu", "Non-service", IF(D87="Fri", "Non-service", "")))))</f>
        <v>Non-service</v>
      </c>
      <c r="Z87" s="28"/>
      <c r="AA87" s="17" t="s">
        <v>52</v>
      </c>
      <c r="AB87" s="29"/>
      <c r="AC87" s="17" t="str">
        <f t="shared" si="595"/>
        <v/>
      </c>
      <c r="AD87" s="17"/>
    </row>
    <row r="88" spans="1:30">
      <c r="A88" s="24" t="str">
        <f t="shared" si="185"/>
        <v>Thu</v>
      </c>
      <c r="B88" s="204">
        <f t="shared" si="450"/>
        <v>45799</v>
      </c>
      <c r="C88" s="317"/>
      <c r="D88" s="307"/>
      <c r="E88" s="201">
        <f t="shared" ca="1" si="585"/>
        <v>1</v>
      </c>
      <c r="F88" s="142" t="s">
        <v>54</v>
      </c>
      <c r="G88" t="s">
        <v>52</v>
      </c>
      <c r="H88" s="29"/>
      <c r="I88" t="s">
        <v>52</v>
      </c>
      <c r="J88" s="37"/>
      <c r="K88" s="37" t="str">
        <f t="shared" ref="K88" si="773">IF(D87="Mon", "", IF(D87="Tue", "Non-service", IF(D87="Wed", "", IF(D87="Thu", "Non-service", IF(D87="Fri", "", IF(D87="Sat", "", IF(D87="Sun", "", "")))))))</f>
        <v>Non-service</v>
      </c>
      <c r="L88" s="37"/>
      <c r="M88" s="37" t="str">
        <f t="shared" ref="M88" si="774">IF(D87="Mon", "", IF(D87="Tue", "Non-service", IF(D87="Wed", "", IF(D87="Thu", "Non-service", IF(D87="Fri", "", IF(D87="Sat", "", IF(D87="Sun", "", "")))))))</f>
        <v>Non-service</v>
      </c>
      <c r="N88" s="37"/>
      <c r="O88" t="s">
        <v>52</v>
      </c>
      <c r="P88" s="37"/>
      <c r="Q88" s="72" t="str">
        <f t="shared" ref="Q88" si="775">IF($D87="Mon", "", IF($D87="Tue", "Non-service", IF($D87="Wed", "", IF($D87="Thu", "Non-service", IF($D87="Fri", "", "")))))</f>
        <v>Non-service</v>
      </c>
      <c r="R88" s="37"/>
      <c r="S88" t="s">
        <v>52</v>
      </c>
      <c r="T88" s="37"/>
      <c r="U88" s="37" t="str">
        <f t="shared" ref="U88" si="776">IF(D87="Mon", "", IF(D87="Tue", "", IF(D87="Wed", "", IF(D87="Thu", "Non-service", IF(D87="Fri", "Non-service", IF(D87="Sat", "", IF(D87="Sun", "", "")))))))</f>
        <v>Non-service</v>
      </c>
      <c r="V88" s="37"/>
      <c r="W88" s="37" t="str">
        <f t="shared" ref="W88:W119" si="777">IF(D87="Mon", "Non-service", IF(D87="Tue", "Non-service", IF(D87="Wed", "Non-service", IF(D87="Thu", "Non-service", IF(D87="Fri", "Non-service", "")))))</f>
        <v>Non-service</v>
      </c>
      <c r="X88" s="39"/>
      <c r="Y88" s="17" t="str">
        <f>IF(D87="Mon", "Non-service", IF(D87="Tue", "Non-service", IF(D87="Wed", "Non-service", IF(D87="Thu", "Non-service", IF(D87="Fri", "Non-service", "")))))</f>
        <v>Non-service</v>
      </c>
      <c r="Z88" s="29"/>
      <c r="AA88" s="17" t="str">
        <f>IF(D87="Mon", "Non-service", IF(D87="Tue", "Non-service", IF(D87="Wed", "Non-service", IF(D87="Thu", "Non-service", IF(D87="Fri", "Non-service", "")))))</f>
        <v>Non-service</v>
      </c>
      <c r="AB88" s="29"/>
      <c r="AC88" s="17" t="str">
        <f t="shared" si="595"/>
        <v/>
      </c>
      <c r="AD88" s="17"/>
    </row>
    <row r="89" spans="1:30">
      <c r="A89" s="24" t="str">
        <f t="shared" si="195"/>
        <v>Thu</v>
      </c>
      <c r="B89" s="204">
        <f t="shared" si="460"/>
        <v>45799</v>
      </c>
      <c r="C89" s="318"/>
      <c r="D89" s="308"/>
      <c r="E89" s="201">
        <f t="shared" ca="1" si="585"/>
        <v>1</v>
      </c>
      <c r="F89" s="142" t="s">
        <v>56</v>
      </c>
      <c r="G89" t="s">
        <v>52</v>
      </c>
      <c r="H89" s="29"/>
      <c r="I89" t="s">
        <v>52</v>
      </c>
      <c r="J89" s="37"/>
      <c r="K89" s="37" t="str">
        <f t="shared" ref="K89" si="778">IF(D87="Mon", "", IF(D87="Tue", "Non-service", IF(D87="Wed", "", IF(D87="Thu", "Non-service", IF(D87="Fri", "", IF(D87="Sat", "", IF(D87="Sun", "", "")))))))</f>
        <v>Non-service</v>
      </c>
      <c r="L89" s="37"/>
      <c r="M89" s="37" t="str">
        <f t="shared" ref="M89" si="779">IF(D87="Mon", "", IF(D87="Tue", "Non-service", IF(D87="Wed", "", IF(D87="Thu", "Non-service", IF(D87="Fri", "", IF(D87="Sat", "", IF(D87="Sun", "", "")))))))</f>
        <v>Non-service</v>
      </c>
      <c r="N89" s="37"/>
      <c r="O89" t="s">
        <v>52</v>
      </c>
      <c r="P89" s="37"/>
      <c r="Q89" s="72" t="str">
        <f t="shared" ref="Q89" si="780">IF($D87="Mon", "", IF($D87="Tue", "Non-service", IF($D87="Wed", "", IF($D87="Thu", "Non-service", IF($D87="Fri", "", "")))))</f>
        <v>Non-service</v>
      </c>
      <c r="R89" s="37"/>
      <c r="S89" t="s">
        <v>52</v>
      </c>
      <c r="T89" s="37"/>
      <c r="U89" s="37" t="str">
        <f t="shared" ref="U89" si="781">IF(D87="Mon", "", IF(D87="Tue", "", IF(D87="Wed", "", IF(D87="Thu", "Non-service", IF(D87="Fri", "Non-service", IF(D87="Sat", "", IF(D87="Sun", "", "")))))))</f>
        <v>Non-service</v>
      </c>
      <c r="V89" s="37"/>
      <c r="W89" s="37" t="str">
        <f t="shared" ref="W89" si="782">IF(D87="Mon", "Non-service", IF(D87="Tue", "Non-service", IF(D87="Wed", "Non-service", IF(D87="Thu", "Non-service", IF(D87="Fri", "Non-service", "")))))</f>
        <v>Non-service</v>
      </c>
      <c r="X89" s="39"/>
      <c r="Y89" s="17" t="str">
        <f>IF(D87="Mon", "Non-service", IF(D87="Tue", "Non-service", IF(D87="Wed", "Non-service", IF(D87="Thu", "Non-service", IF(D87="Fri", "Non-service", "")))))</f>
        <v>Non-service</v>
      </c>
      <c r="Z89" s="29"/>
      <c r="AA89" s="17" t="str">
        <f>IF(D87="Mon", "Non-service", IF(D87="Tue", "Non-service", IF(D87="Wed", "Non-service", IF(D87="Thu", "Non-service", IF(D87="Fri", "Non-service", "")))))</f>
        <v>Non-service</v>
      </c>
      <c r="AB89" s="29"/>
      <c r="AC89" s="17" t="str">
        <f t="shared" si="595"/>
        <v/>
      </c>
      <c r="AD89" s="17"/>
    </row>
    <row r="90" spans="1:30" ht="21.75" customHeight="1">
      <c r="A90" s="24" t="str">
        <f t="shared" si="205"/>
        <v>Fri</v>
      </c>
      <c r="B90" s="204">
        <f t="shared" si="470"/>
        <v>45800</v>
      </c>
      <c r="C90" s="319">
        <f t="shared" si="242"/>
        <v>45800</v>
      </c>
      <c r="D90" s="303" t="str">
        <f t="shared" si="208"/>
        <v>Fri</v>
      </c>
      <c r="E90" s="201">
        <f t="shared" ca="1" si="585"/>
        <v>1</v>
      </c>
      <c r="F90" s="138" t="s">
        <v>50</v>
      </c>
      <c r="G90" s="19" t="str">
        <f t="shared" ref="G90" si="783">IF(D90="Mon", "", IF(D90="Tue", "Non-service", IF(D90="Wed", "", IF(D90="Thu", "", IF(D90="Fri", "Non-service", "")))))</f>
        <v>Non-service</v>
      </c>
      <c r="H90" s="31"/>
      <c r="I90" s="210" t="str">
        <f>IF(D3="Mon", "Non-service", IF(D3="Tue", "Non-service", IF(D3="Wed", "Non-service", IF(D3="Thu", "Non-service", IF(D3="Fri", "Non-service", "")))))</f>
        <v>Non-service</v>
      </c>
      <c r="J90" s="40"/>
      <c r="K90" s="40" t="str">
        <f t="shared" ref="K90" si="784">IF(D90="Mon", "", IF(D90="Tue", "Non-service", IF(D90="Wed", "", IF(D90="Thu", "Non-service", IF(D90="Fri", "", IF(D90="Sat", "", IF(D90="Sun", "", "")))))))</f>
        <v/>
      </c>
      <c r="L90" s="40" t="s">
        <v>58</v>
      </c>
      <c r="M90" s="40" t="str">
        <f t="shared" ref="M90" si="785">IF(D90="Mon", "", IF(D90="Tue", "Non-service", IF(D90="Wed", "", IF(D90="Thu", "Non-service", IF(D90="Fri", "", IF(D90="Sat", "", IF(D90="Sun", "", "")))))))</f>
        <v/>
      </c>
      <c r="N90" s="40"/>
      <c r="O90" s="40" t="str">
        <f t="shared" ref="O90" si="786">IF(D90="Mon", "", IF(D90="Tue", "Non-service", IF(D90="Wed", "", IF(D90="Thu", "", IF(D90="Fri", "Non-service", "")))))</f>
        <v>Non-service</v>
      </c>
      <c r="P90" s="40"/>
      <c r="Q90" s="72" t="str">
        <f t="shared" ref="Q90" si="787">IF($D90="Mon", "", IF($D90="Tue", "Non-service", IF($D90="Wed", "", IF($D90="Thu", "Non-service", IF($D90="Fri", "", "")))))</f>
        <v/>
      </c>
      <c r="R90" s="40"/>
      <c r="S90" s="40" t="str">
        <f t="shared" ref="S90" si="788">IF(D90="Mon", "Non-service", IF(D90="Tue", "", IF(D90="Wed", "", IF(D90="Thu", "", IF(D90="Fri", "Non-service", IF(D90="Sat", "", IF(D90="Sun", "", "")))))))</f>
        <v>Non-service</v>
      </c>
      <c r="T90" s="40"/>
      <c r="U90" s="40" t="str">
        <f t="shared" ref="U90" si="789">IF(D90="Mon", "", IF(D90="Tue", "", IF(D90="Wed", "", IF(D90="Thu", "Non-service", IF(D90="Fri", "Non-service", IF(D90="Sat", "", IF(D90="Sun", "", "")))))))</f>
        <v>Non-service</v>
      </c>
      <c r="V90" s="40"/>
      <c r="W90" s="38" t="str">
        <f t="shared" ref="W90:W121" si="790">IF(D90="Mon", "Non-service", IF(D90="Tue", "Non-service", IF(D90="Wed", "Non-service", IF(D90="Thu", "Non-service", IF(D90="Fri", "Non-service", "")))))</f>
        <v>Non-service</v>
      </c>
      <c r="X90" s="41"/>
      <c r="Y90" s="17" t="str">
        <f>IF(D90="Mon", "Non-service", IF(D90="Tue", "Non-service", IF(D90="Wed", "Non-service", IF(D90="Thu", "Non-service", IF(D90="Fri", "Non-service", "")))))</f>
        <v>Non-service</v>
      </c>
      <c r="Z90" s="31"/>
      <c r="AA90" s="17" t="s">
        <v>52</v>
      </c>
      <c r="AB90" s="33"/>
      <c r="AC90" s="17" t="str">
        <f t="shared" si="595"/>
        <v/>
      </c>
      <c r="AD90" s="32"/>
    </row>
    <row r="91" spans="1:30">
      <c r="A91" s="24" t="str">
        <f t="shared" si="218"/>
        <v>Fri</v>
      </c>
      <c r="B91" s="204">
        <f t="shared" si="480"/>
        <v>45800</v>
      </c>
      <c r="C91" s="317"/>
      <c r="D91" s="304"/>
      <c r="E91" s="201">
        <f t="shared" ca="1" si="585"/>
        <v>1</v>
      </c>
      <c r="F91" s="139" t="s">
        <v>54</v>
      </c>
      <c r="G91" s="3" t="str">
        <f t="shared" ref="G91" si="791">IF(D90="Mon", "", IF(D90="Tue", "Non-service", IF(D90="Wed", "", IF(D90="Thu", "", IF(D90="Fri", "Non-service", "")))))</f>
        <v>Non-service</v>
      </c>
      <c r="H91" s="33"/>
      <c r="I91" s="42" t="str">
        <f>IF(D3="Mon", "Non-service", IF(D3="Tue", "Non-service", IF(D3="Wed", "Non-service", IF(D3="Thu", "Non-service", IF(D3="Fri", "Non-service", "")))))</f>
        <v>Non-service</v>
      </c>
      <c r="J91" s="42"/>
      <c r="K91" s="42" t="str">
        <f t="shared" ref="K91" si="792">IF(D90="Mon", "", IF(D90="Tue", "Non-service", IF(D90="Wed", "", IF(D90="Thu", "Non-service", IF(D90="Fri", "", IF(D90="Sat", "", IF(D90="Sun", "", "")))))))</f>
        <v/>
      </c>
      <c r="L91" s="42" t="s">
        <v>58</v>
      </c>
      <c r="M91" s="42" t="str">
        <f t="shared" ref="M91" si="793">IF(D90="Mon", "", IF(D90="Tue", "Non-service", IF(D90="Wed", "", IF(D90="Thu", "Non-service", IF(D90="Fri", "", IF(D90="Sat", "", IF(D90="Sun", "", "")))))))</f>
        <v/>
      </c>
      <c r="N91" s="42"/>
      <c r="O91" s="42" t="str">
        <f t="shared" ref="O91" si="794">IF(D90="Mon", "", IF(D90="Tue", "Non-service", IF(D90="Wed", "", IF(D90="Thu", "", IF(D90="Fri", "Non-service", "")))))</f>
        <v>Non-service</v>
      </c>
      <c r="P91" s="42"/>
      <c r="Q91" s="72" t="str">
        <f t="shared" ref="Q91" si="795">IF($D90="Mon", "", IF($D90="Tue", "Non-service", IF($D90="Wed", "", IF($D90="Thu", "Non-service", IF($D90="Fri", "", "")))))</f>
        <v/>
      </c>
      <c r="R91" s="42"/>
      <c r="S91" s="42" t="str">
        <f t="shared" ref="S91" si="796">IF(D90="Mon", "Non-service", IF(D90="Tue", "", IF(D90="Wed", "", IF(D90="Thu", "", IF(D90="Fri", "Non-service", IF(D90="Sat", "", IF(D90="Sun", "", "")))))))</f>
        <v>Non-service</v>
      </c>
      <c r="T91" s="42"/>
      <c r="U91" s="42" t="str">
        <f t="shared" ref="U91" si="797">IF(D90="Mon", "", IF(D90="Tue", "", IF(D90="Wed", "", IF(D90="Thu", "Non-service", IF(D90="Fri", "Non-service", IF(D90="Sat", "", IF(D90="Sun", "", "")))))))</f>
        <v>Non-service</v>
      </c>
      <c r="V91" s="42"/>
      <c r="W91" s="37" t="str">
        <f t="shared" ref="W91:W122" si="798">IF(D90="Mon", "Non-service", IF(D90="Tue", "Non-service", IF(D90="Wed", "Non-service", IF(D90="Thu", "Non-service", IF(D90="Fri", "Non-service", "")))))</f>
        <v>Non-service</v>
      </c>
      <c r="X91" s="43"/>
      <c r="Y91" s="17" t="str">
        <f>IF(D90="Mon", "Non-service", IF(D90="Tue", "Non-service", IF(D90="Wed", "Non-service", IF(D90="Thu", "Non-service", IF(D90="Fri", "Non-service", "")))))</f>
        <v>Non-service</v>
      </c>
      <c r="Z91" s="33"/>
      <c r="AA91" s="17" t="str">
        <f>IF(D90="Mon", "Non-service", IF(D90="Tue", "Non-service", IF(D90="Wed", "Non-service", IF(D90="Thu", "Non-service", IF(D90="Fri", "Non-service", "")))))</f>
        <v>Non-service</v>
      </c>
      <c r="AB91" s="33"/>
      <c r="AC91" s="17" t="str">
        <f t="shared" si="595"/>
        <v/>
      </c>
      <c r="AD91" s="32"/>
    </row>
    <row r="92" spans="1:30">
      <c r="A92" s="24" t="str">
        <f t="shared" si="229"/>
        <v>Fri</v>
      </c>
      <c r="B92" s="204">
        <f t="shared" si="490"/>
        <v>45800</v>
      </c>
      <c r="C92" s="318"/>
      <c r="D92" s="305"/>
      <c r="E92" s="201">
        <f t="shared" ca="1" si="585"/>
        <v>1</v>
      </c>
      <c r="F92" s="140" t="s">
        <v>56</v>
      </c>
      <c r="G92" s="20" t="str">
        <f t="shared" ref="G92" si="799">IF(D90="Mon", "", IF(D90="Tue", "Non-service", IF(D90="Wed", "", IF(D90="Thu", "", IF(D90="Fri", "Non-service", "")))))</f>
        <v>Non-service</v>
      </c>
      <c r="H92" s="35"/>
      <c r="I92" s="44" t="str">
        <f t="shared" ref="I92" si="800">IF(D90="Mon", "", IF(D90="Tue", "", IF(D90="Wed", "", IF(D90="Thu", "", IF(D90="Fri", "", IF(D90="Sat", "", IF(D90="Sun", "", "")))))))</f>
        <v/>
      </c>
      <c r="J92" s="44"/>
      <c r="K92" s="44" t="str">
        <f t="shared" ref="K92" si="801">IF(D90="Mon", "", IF(D90="Tue", "Non-service", IF(D90="Wed", "", IF(D90="Thu", "Non-service", IF(D90="Fri", "", IF(D90="Sat", "", IF(D90="Sun", "", "")))))))</f>
        <v/>
      </c>
      <c r="L92" s="44" t="s">
        <v>58</v>
      </c>
      <c r="M92" s="44" t="str">
        <f t="shared" ref="M92" si="802">IF(D90="Mon", "", IF(D90="Tue", "Non-service", IF(D90="Wed", "", IF(D90="Thu", "Non-service", IF(D90="Fri", "", IF(D90="Sat", "", IF(D90="Sun", "", "")))))))</f>
        <v/>
      </c>
      <c r="N92" s="44"/>
      <c r="O92" s="44" t="str">
        <f t="shared" ref="O92" si="803">IF(D90="Mon", "", IF(D90="Tue", "Non-service", IF(D90="Wed", "", IF(D90="Thu", "", IF(D90="Fri", "Non-service", "")))))</f>
        <v>Non-service</v>
      </c>
      <c r="P92" s="44"/>
      <c r="Q92" s="72" t="str">
        <f t="shared" ref="Q92" si="804">IF($D90="Mon", "", IF($D90="Tue", "Non-service", IF($D90="Wed", "", IF($D90="Thu", "Non-service", IF($D90="Fri", "", "")))))</f>
        <v/>
      </c>
      <c r="R92" s="44"/>
      <c r="S92" s="44" t="str">
        <f t="shared" ref="S92" si="805">IF(D90="Mon", "Non-service", IF(D90="Tue", "", IF(D90="Wed", "", IF(D90="Thu", "", IF(D90="Fri", "Non-service", IF(D90="Sat", "", IF(D90="Sun", "", "")))))))</f>
        <v>Non-service</v>
      </c>
      <c r="T92" s="44"/>
      <c r="U92" s="44" t="str">
        <f t="shared" ref="U92" si="806">IF(D90="Mon", "", IF(D90="Tue", "", IF(D90="Wed", "", IF(D90="Thu", "Non-service", IF(D90="Fri", "Non-service", IF(D90="Sat", "", IF(D90="Sun", "", "")))))))</f>
        <v>Non-service</v>
      </c>
      <c r="V92" s="44"/>
      <c r="W92" s="37" t="str">
        <f t="shared" ref="W92" si="807">IF(D90="Mon", "Non-service", IF(D90="Tue", "Non-service", IF(D90="Wed", "Non-service", IF(D90="Thu", "Non-service", IF(D90="Fri", "Non-service", "")))))</f>
        <v>Non-service</v>
      </c>
      <c r="X92" s="45"/>
      <c r="Y92" s="17" t="str">
        <f>IF(D90="Mon", "Non-service", IF(D90="Tue", "Non-service", IF(D90="Wed", "Non-service", IF(D90="Thu", "Non-service", IF(D90="Fri", "Non-service", "")))))</f>
        <v>Non-service</v>
      </c>
      <c r="Z92" s="35"/>
      <c r="AA92" s="17" t="str">
        <f>IF(D90="Mon", "Non-service", IF(D90="Tue", "Non-service", IF(D90="Wed", "Non-service", IF(D90="Thu", "Non-service", IF(D90="Fri", "Non-service", "")))))</f>
        <v>Non-service</v>
      </c>
      <c r="AB92" s="33"/>
      <c r="AC92" s="17" t="str">
        <f t="shared" si="595"/>
        <v/>
      </c>
      <c r="AD92" s="32"/>
    </row>
    <row r="93" spans="1:30">
      <c r="A93" s="24" t="str">
        <f t="shared" ref="A93" si="808">TEXT(C93, "ddd")</f>
        <v>Mon</v>
      </c>
      <c r="B93" s="204">
        <f t="shared" si="500"/>
        <v>45803</v>
      </c>
      <c r="C93" s="319">
        <f t="shared" si="242"/>
        <v>45803</v>
      </c>
      <c r="D93" s="306" t="str">
        <f t="shared" si="243"/>
        <v>Mon</v>
      </c>
      <c r="E93" s="201">
        <f t="shared" ca="1" si="585"/>
        <v>0</v>
      </c>
      <c r="F93" s="141" t="s">
        <v>50</v>
      </c>
      <c r="G93" s="16" t="str">
        <f t="shared" ref="G93" si="809">IF(D93="Mon", "", IF(D93="Tue", "Non-service", IF(D93="Wed", "", IF(D93="Thu", "", IF(D93="Fri", "Non-service", "")))))</f>
        <v/>
      </c>
      <c r="H93" s="28"/>
      <c r="I93" s="38" t="str">
        <f t="shared" ref="I93" si="810">IF(D93="Mon", "", IF(D93="Tue", "", IF(D93="Wed", "", IF(D93="Thu", "", IF(D93="Fri", "", IF(D93="Sat", "", IF(D93="Sun", "", "")))))))</f>
        <v/>
      </c>
      <c r="J93" s="38" t="s">
        <v>51</v>
      </c>
      <c r="K93" s="38" t="str">
        <f t="shared" ref="K93" si="811">IF(D93="Mon", "", IF(D93="Tue", "Non-service", IF(D93="Wed", "", IF(D93="Thu", "Non-service", IF(D93="Fri", "", IF(D93="Sat", "", IF(D93="Sun", "", "")))))))</f>
        <v/>
      </c>
      <c r="L93" s="38" t="s">
        <v>51</v>
      </c>
      <c r="M93" s="38" t="str">
        <f t="shared" ref="M93" si="812">IF(D93="Mon", "", IF(D93="Tue", "Non-service", IF(D93="Wed", "", IF(D93="Thu", "Non-service", IF(D93="Fri", "", IF(D93="Sat", "", IF(D93="Sun", "", "")))))))</f>
        <v/>
      </c>
      <c r="N93" s="38" t="s">
        <v>51</v>
      </c>
      <c r="O93" s="38" t="str">
        <f t="shared" ref="O93" si="813">IF(D93="Mon", "", IF(D93="Tue", "Non-service", IF(D93="Wed", "", IF(D93="Thu", "", IF(D93="Fri", "Non-service", "")))))</f>
        <v/>
      </c>
      <c r="P93" s="38" t="s">
        <v>51</v>
      </c>
      <c r="Q93" s="72" t="str">
        <f>IF(D3="Mon", "", IF(D3="Tue", "Non-service", IF(D3="Wed", "", IF(D3="Thu", "Non-service", IF(D3="Fri", "", "")))))</f>
        <v/>
      </c>
      <c r="R93" s="38" t="s">
        <v>51</v>
      </c>
      <c r="S93" s="38" t="str">
        <f t="shared" ref="S93" si="814">IF(D93="Mon", "Non-service", IF(D93="Tue", "", IF(D93="Wed", "", IF(D93="Thu", "", IF(D93="Fri", "Non-service", IF(D93="Sat", "", IF(D93="Sun", "", "")))))))</f>
        <v>Non-service</v>
      </c>
      <c r="T93" s="38"/>
      <c r="U93" s="38" t="str">
        <f t="shared" ref="U93" si="815">IF(D93="Mon", "", IF(D93="Tue", "", IF(D93="Wed", "", IF(D93="Thu", "Non-service", IF(D93="Fri", "Non-service", IF(D93="Sat", "", IF(D93="Sun", "", "")))))))</f>
        <v/>
      </c>
      <c r="V93" s="38" t="s">
        <v>51</v>
      </c>
      <c r="W93" s="38" t="str">
        <f t="shared" ref="W93:W124" si="816">IF(D93="Mon", "Non-service", IF(D93="Tue", "Non-service", IF(D93="Wed", "Non-service", IF(D93="Thu", "Non-service", IF(D93="Fri", "Non-service", "")))))</f>
        <v>Non-service</v>
      </c>
      <c r="X93" s="46"/>
      <c r="Y93" s="17" t="str">
        <f>IF(D93="Mon", "Non-service", IF(D93="Tue", "Non-service", IF(D93="Wed", "Non-service", IF(D93="Thu", "Non-service", IF(D93="Fri", "Non-service", "")))))</f>
        <v>Non-service</v>
      </c>
      <c r="Z93" s="28"/>
      <c r="AA93" s="17" t="s">
        <v>52</v>
      </c>
      <c r="AB93" s="29"/>
      <c r="AC93" s="17" t="str">
        <f t="shared" si="595"/>
        <v/>
      </c>
      <c r="AD93" s="17"/>
    </row>
    <row r="94" spans="1:30">
      <c r="A94" s="24" t="str">
        <f t="shared" ref="A94" si="817">A93</f>
        <v>Mon</v>
      </c>
      <c r="B94" s="204">
        <f t="shared" si="510"/>
        <v>45803</v>
      </c>
      <c r="C94" s="317"/>
      <c r="D94" s="307"/>
      <c r="E94" s="201">
        <f t="shared" ca="1" si="585"/>
        <v>0</v>
      </c>
      <c r="F94" s="142" t="s">
        <v>54</v>
      </c>
      <c r="G94" s="2" t="str">
        <f t="shared" ref="G94" si="818">IF(D93="Mon", "", IF(D93="Tue", "Non-service", IF(D93="Wed", "", IF(D93="Thu", "", IF(D93="Fri", "Non-service", "")))))</f>
        <v/>
      </c>
      <c r="H94" s="29"/>
      <c r="I94" s="37" t="str">
        <f t="shared" ref="I94" si="819">IF(D93="Mon", "", IF(D93="Tue", "", IF(D93="Wed", "", IF(D93="Thu", "", IF(D93="Fri", "", IF(D93="Sat", "", IF(D93="Sun", "", "")))))))</f>
        <v/>
      </c>
      <c r="J94" s="37" t="s">
        <v>51</v>
      </c>
      <c r="K94" s="37" t="str">
        <f t="shared" ref="K94" si="820">IF(D93="Mon", "", IF(D93="Tue", "Non-service", IF(D93="Wed", "", IF(D93="Thu", "Non-service", IF(D93="Fri", "", IF(D93="Sat", "", IF(D93="Sun", "", "")))))))</f>
        <v/>
      </c>
      <c r="L94" s="37" t="s">
        <v>51</v>
      </c>
      <c r="M94" s="37" t="str">
        <f t="shared" ref="M94" si="821">IF(D93="Mon", "", IF(D93="Tue", "Non-service", IF(D93="Wed", "", IF(D93="Thu", "Non-service", IF(D93="Fri", "", IF(D93="Sat", "", IF(D93="Sun", "", "")))))))</f>
        <v/>
      </c>
      <c r="N94" s="37" t="s">
        <v>51</v>
      </c>
      <c r="O94" s="37" t="str">
        <f t="shared" ref="O94" si="822">IF(D93="Mon", "", IF(D93="Tue", "Non-service", IF(D93="Wed", "", IF(D93="Thu", "", IF(D93="Fri", "Non-service", "")))))</f>
        <v/>
      </c>
      <c r="P94" s="37" t="s">
        <v>51</v>
      </c>
      <c r="Q94" s="72" t="str">
        <f>IF(D3="Mon", "", IF(D3="Tue", "Non-service", IF(D3="Wed", "", IF(D3="Thu", "Non-service", IF(D3="Fri", "", "")))))</f>
        <v/>
      </c>
      <c r="R94" s="37" t="s">
        <v>51</v>
      </c>
      <c r="S94" s="37" t="str">
        <f t="shared" ref="S94" si="823">IF(D93="Mon", "Non-service", IF(D93="Tue", "", IF(D93="Wed", "", IF(D93="Thu", "", IF(D93="Fri", "Non-service", IF(D93="Sat", "", IF(D93="Sun", "", "")))))))</f>
        <v>Non-service</v>
      </c>
      <c r="T94" s="37"/>
      <c r="U94" s="37" t="str">
        <f t="shared" ref="U94" si="824">IF(D93="Mon", "", IF(D93="Tue", "", IF(D93="Wed", "", IF(D93="Thu", "Non-service", IF(D93="Fri", "Non-service", IF(D93="Sat", "", IF(D93="Sun", "", "")))))))</f>
        <v/>
      </c>
      <c r="V94" s="37" t="s">
        <v>51</v>
      </c>
      <c r="W94" s="37" t="str">
        <f t="shared" ref="W94:W125" si="825">IF(D93="Mon", "Non-service", IF(D93="Tue", "Non-service", IF(D93="Wed", "Non-service", IF(D93="Thu", "Non-service", IF(D93="Fri", "Non-service", "")))))</f>
        <v>Non-service</v>
      </c>
      <c r="X94" s="39"/>
      <c r="Y94" s="17" t="str">
        <f>IF(D93="Mon", "Non-service", IF(D93="Tue", "Non-service", IF(D93="Wed", "Non-service", IF(D93="Thu", "Non-service", IF(D93="Fri", "Non-service", "")))))</f>
        <v>Non-service</v>
      </c>
      <c r="Z94" s="29"/>
      <c r="AA94" s="17" t="str">
        <f>IF(D93="Mon", "Non-service", IF(D93="Tue", "Non-service", IF(D93="Wed", "Non-service", IF(D93="Thu", "Non-service", IF(D93="Fri", "Non-service", "")))))</f>
        <v>Non-service</v>
      </c>
      <c r="AB94" s="29"/>
      <c r="AC94" s="17" t="str">
        <f t="shared" si="595"/>
        <v/>
      </c>
      <c r="AD94" s="17"/>
    </row>
    <row r="95" spans="1:30">
      <c r="A95" s="24" t="str">
        <f t="shared" ref="A95" si="826">A93</f>
        <v>Mon</v>
      </c>
      <c r="B95" s="204">
        <f t="shared" si="520"/>
        <v>45803</v>
      </c>
      <c r="C95" s="318"/>
      <c r="D95" s="308"/>
      <c r="E95" s="201">
        <f t="shared" ca="1" si="585"/>
        <v>0</v>
      </c>
      <c r="F95" s="142" t="s">
        <v>56</v>
      </c>
      <c r="G95" s="2" t="str">
        <f t="shared" ref="G95" si="827">IF(D93="Mon", "", IF(D93="Tue", "Non-service", IF(D93="Wed", "", IF(D93="Thu", "", IF(D93="Fri", "Non-service", "")))))</f>
        <v/>
      </c>
      <c r="H95" s="29"/>
      <c r="I95" s="37" t="str">
        <f t="shared" ref="I95" si="828">IF(D93="Mon", "", IF(D93="Tue", "", IF(D93="Wed", "", IF(D93="Thu", "", IF(D93="Fri", "", IF(D93="Sat", "", IF(D93="Sun", "", "")))))))</f>
        <v/>
      </c>
      <c r="J95" s="37" t="s">
        <v>51</v>
      </c>
      <c r="K95" s="37" t="str">
        <f t="shared" ref="K95" si="829">IF(D93="Mon", "", IF(D93="Tue", "Non-service", IF(D93="Wed", "", IF(D93="Thu", "Non-service", IF(D93="Fri", "", IF(D93="Sat", "", IF(D93="Sun", "", "")))))))</f>
        <v/>
      </c>
      <c r="L95" s="37" t="s">
        <v>51</v>
      </c>
      <c r="M95" s="37" t="str">
        <f t="shared" ref="M95" si="830">IF(D93="Mon", "", IF(D93="Tue", "Non-service", IF(D93="Wed", "", IF(D93="Thu", "Non-service", IF(D93="Fri", "", IF(D93="Sat", "", IF(D93="Sun", "", "")))))))</f>
        <v/>
      </c>
      <c r="N95" s="37" t="s">
        <v>51</v>
      </c>
      <c r="O95" s="37" t="str">
        <f t="shared" ref="O95" si="831">IF(D93="Mon", "", IF(D93="Tue", "Non-service", IF(D93="Wed", "", IF(D93="Thu", "", IF(D93="Fri", "Non-service", "")))))</f>
        <v/>
      </c>
      <c r="P95" s="37" t="s">
        <v>51</v>
      </c>
      <c r="Q95" s="72" t="str">
        <f>IF(D3="Mon", "", IF(D3="Tue", "Non-service", IF(D3="Wed", "", IF(D3="Thu", "Non-service", IF(D3="Fri", "", "")))))</f>
        <v/>
      </c>
      <c r="R95" s="37" t="s">
        <v>51</v>
      </c>
      <c r="S95" s="37" t="str">
        <f t="shared" ref="S95" si="832">IF(D93="Mon", "Non-service", IF(D93="Tue", "", IF(D93="Wed", "", IF(D93="Thu", "", IF(D93="Fri", "Non-service", IF(D93="Sat", "", IF(D93="Sun", "", "")))))))</f>
        <v>Non-service</v>
      </c>
      <c r="T95" s="37"/>
      <c r="U95" s="37" t="str">
        <f t="shared" ref="U95" si="833">IF(D93="Mon", "", IF(D93="Tue", "", IF(D93="Wed", "", IF(D93="Thu", "Non-service", IF(D93="Fri", "Non-service", IF(D93="Sat", "", IF(D93="Sun", "", "")))))))</f>
        <v/>
      </c>
      <c r="V95" s="37" t="s">
        <v>51</v>
      </c>
      <c r="W95" s="37" t="str">
        <f t="shared" ref="W95" si="834">IF(D93="Mon", "Non-service", IF(D93="Tue", "Non-service", IF(D93="Wed", "Non-service", IF(D93="Thu", "Non-service", IF(D93="Fri", "Non-service", "")))))</f>
        <v>Non-service</v>
      </c>
      <c r="X95" s="39"/>
      <c r="Y95" s="17" t="str">
        <f>IF(D93="Mon", "Non-service", IF(D93="Tue", "Non-service", IF(D93="Wed", "Non-service", IF(D93="Thu", "Non-service", IF(D93="Fri", "Non-service", "")))))</f>
        <v>Non-service</v>
      </c>
      <c r="Z95" s="29"/>
      <c r="AA95" s="17" t="str">
        <f>IF(D93="Mon", "Non-service", IF(D93="Tue", "Non-service", IF(D93="Wed", "Non-service", IF(D93="Thu", "Non-service", IF(D93="Fri", "Non-service", "")))))</f>
        <v>Non-service</v>
      </c>
      <c r="AB95" s="29"/>
      <c r="AC95" s="17" t="str">
        <f t="shared" si="595"/>
        <v/>
      </c>
      <c r="AD95" s="17"/>
    </row>
    <row r="96" spans="1:30">
      <c r="A96" s="24" t="str">
        <f t="shared" ref="A96:A156" si="835">TEXT(C96, "ddd")</f>
        <v>Tue</v>
      </c>
      <c r="B96" s="204">
        <f t="shared" si="531"/>
        <v>45804</v>
      </c>
      <c r="C96" s="319">
        <f t="shared" si="242"/>
        <v>45804</v>
      </c>
      <c r="D96" s="303" t="str">
        <f t="shared" ref="D96" si="836">IF(WEEKDAY(C93, 2) &lt; 5, TEXT(C93 + 1, "ddd"), TEXT(C93 + 3, "ddd"))</f>
        <v>Tue</v>
      </c>
      <c r="E96" s="201">
        <f t="shared" ca="1" si="585"/>
        <v>1</v>
      </c>
      <c r="F96" s="138" t="s">
        <v>50</v>
      </c>
      <c r="G96" s="16" t="str">
        <f t="shared" ref="G96" si="837">IF(D96="Mon", "", IF(D96="Tue", "Non-service", IF(D96="Wed", "", IF(D96="Thu", "", IF(D96="Fri", "Non-service", "")))))</f>
        <v>Non-service</v>
      </c>
      <c r="H96" s="28"/>
      <c r="I96" s="38" t="str">
        <f t="shared" ref="I96" si="838">IF(D96="Mon", "", IF(D96="Tue", "", IF(D96="Wed", "", IF(D96="Thu", "", IF(D96="Fri", "", IF(D96="Sat", "", IF(D96="Sun", "", "")))))))</f>
        <v/>
      </c>
      <c r="J96" s="38" t="s">
        <v>51</v>
      </c>
      <c r="K96" s="38" t="str">
        <f t="shared" ref="K96" si="839">IF(D96="Mon", "", IF(D96="Tue", "Non-service", IF(D96="Wed", "", IF(D96="Thu", "Non-service", IF(D96="Fri", "", IF(D96="Sat", "", IF(D96="Sun", "", "")))))))</f>
        <v>Non-service</v>
      </c>
      <c r="L96" s="38"/>
      <c r="M96" s="38" t="str">
        <f t="shared" ref="M96" si="840">IF(D96="Mon", "", IF(D96="Tue", "Non-service", IF(D96="Wed", "", IF(D96="Thu", "Non-service", IF(D96="Fri", "", IF(D96="Sat", "", IF(D96="Sun", "", "")))))))</f>
        <v>Non-service</v>
      </c>
      <c r="N96" s="38"/>
      <c r="O96" s="38" t="str">
        <f t="shared" ref="O96" si="841">IF(D96="Mon", "", IF(D96="Tue", "Non-service", IF(D96="Wed", "", IF(D96="Thu", "", IF(D96="Fri", "Non-service", "")))))</f>
        <v>Non-service</v>
      </c>
      <c r="P96" s="38"/>
      <c r="Q96" s="72" t="str">
        <f t="shared" ref="Q96" si="842">IF(D6="Mon", "", IF(D6="Tue", "Non-service", IF(D6="Wed", "", IF(D6="Thu", "Non-service", IF(D6="Fri", "", "")))))</f>
        <v>Non-service</v>
      </c>
      <c r="R96" s="38"/>
      <c r="S96" s="38" t="str">
        <f t="shared" ref="S96" si="843">IF(D96="Mon", "Non-service", IF(D96="Tue", "", IF(D96="Wed", "", IF(D96="Thu", "", IF(D96="Fri", "Non-service", IF(D96="Sat", "", IF(D96="Sun", "", "")))))))</f>
        <v/>
      </c>
      <c r="T96" s="38" t="s">
        <v>51</v>
      </c>
      <c r="U96" s="38" t="str">
        <f t="shared" ref="U96" si="844">IF(D96="Mon", "", IF(D96="Tue", "", IF(D96="Wed", "", IF(D96="Thu", "Non-service", IF(D96="Fri", "Non-service", IF(D96="Sat", "", IF(D96="Sun", "", "")))))))</f>
        <v/>
      </c>
      <c r="V96" s="38" t="s">
        <v>51</v>
      </c>
      <c r="W96" s="38" t="str">
        <f t="shared" ref="W96:W127" si="845">IF(D96="Mon", "Non-service", IF(D96="Tue", "Non-service", IF(D96="Wed", "Non-service", IF(D96="Thu", "Non-service", IF(D96="Fri", "Non-service", "")))))</f>
        <v>Non-service</v>
      </c>
      <c r="X96" s="46"/>
      <c r="Y96" s="17" t="str">
        <f>IF(D96="Mon", "Non-service", IF(D96="Tue", "Non-service", IF(D96="Wed", "Non-service", IF(D96="Thu", "Non-service", IF(D96="Fri", "Non-service", "")))))</f>
        <v>Non-service</v>
      </c>
      <c r="Z96" s="28"/>
      <c r="AA96" s="17" t="s">
        <v>52</v>
      </c>
      <c r="AB96" s="29"/>
      <c r="AC96" s="17" t="str">
        <f t="shared" si="595"/>
        <v/>
      </c>
      <c r="AD96" s="17"/>
    </row>
    <row r="97" spans="1:33">
      <c r="A97" s="24" t="str">
        <f t="shared" ref="A97:A157" si="846">A96</f>
        <v>Tue</v>
      </c>
      <c r="B97" s="204">
        <f t="shared" si="542"/>
        <v>45804</v>
      </c>
      <c r="C97" s="317"/>
      <c r="D97" s="304"/>
      <c r="E97" s="201">
        <f t="shared" ca="1" si="585"/>
        <v>1</v>
      </c>
      <c r="F97" s="139" t="s">
        <v>54</v>
      </c>
      <c r="G97" s="2" t="str">
        <f t="shared" ref="G97" si="847">IF(D96="Mon", "", IF(D96="Tue", "Non-service", IF(D96="Wed", "", IF(D96="Thu", "", IF(D96="Fri", "Non-service", "")))))</f>
        <v>Non-service</v>
      </c>
      <c r="H97" s="29"/>
      <c r="I97" s="37" t="str">
        <f t="shared" ref="I97" si="848">IF(D96="Mon", "", IF(D96="Tue", "", IF(D96="Wed", "", IF(D96="Thu", "", IF(D96="Fri", "", IF(D96="Sat", "", IF(D96="Sun", "", "")))))))</f>
        <v/>
      </c>
      <c r="J97" s="37" t="s">
        <v>51</v>
      </c>
      <c r="K97" s="37" t="str">
        <f t="shared" ref="K97" si="849">IF(D96="Mon", "", IF(D96="Tue", "Non-service", IF(D96="Wed", "", IF(D96="Thu", "Non-service", IF(D96="Fri", "", IF(D96="Sat", "", IF(D96="Sun", "", "")))))))</f>
        <v>Non-service</v>
      </c>
      <c r="L97" s="37"/>
      <c r="M97" s="37" t="str">
        <f t="shared" ref="M97" si="850">IF(D96="Mon", "", IF(D96="Tue", "Non-service", IF(D96="Wed", "", IF(D96="Thu", "Non-service", IF(D96="Fri", "", IF(D96="Sat", "", IF(D96="Sun", "", "")))))))</f>
        <v>Non-service</v>
      </c>
      <c r="N97" s="37"/>
      <c r="O97" s="37" t="str">
        <f t="shared" ref="O97" si="851">IF(D96="Mon", "", IF(D96="Tue", "Non-service", IF(D96="Wed", "", IF(D96="Thu", "", IF(D96="Fri", "Non-service", "")))))</f>
        <v>Non-service</v>
      </c>
      <c r="P97" s="37"/>
      <c r="Q97" s="72" t="str">
        <f t="shared" ref="Q97" si="852">IF(D6="Mon", "", IF(D6="Tue", "Non-service", IF(D6="Wed", "", IF(D6="Thu", "Non-service", IF(D6="Fri", "", "")))))</f>
        <v>Non-service</v>
      </c>
      <c r="R97" s="38"/>
      <c r="S97" s="37" t="str">
        <f t="shared" ref="S97" si="853">IF(D96="Mon", "Non-service", IF(D96="Tue", "", IF(D96="Wed", "", IF(D96="Thu", "", IF(D96="Fri", "Non-service", IF(D96="Sat", "", IF(D96="Sun", "", "")))))))</f>
        <v/>
      </c>
      <c r="T97" s="37" t="s">
        <v>51</v>
      </c>
      <c r="U97" s="37" t="str">
        <f t="shared" ref="U97" si="854">IF(D96="Mon", "", IF(D96="Tue", "", IF(D96="Wed", "", IF(D96="Thu", "Non-service", IF(D96="Fri", "Non-service", IF(D96="Sat", "", IF(D96="Sun", "", "")))))))</f>
        <v/>
      </c>
      <c r="V97" s="37" t="s">
        <v>51</v>
      </c>
      <c r="W97" s="37" t="str">
        <f t="shared" ref="W97:W128" si="855">IF(D96="Mon", "Non-service", IF(D96="Tue", "Non-service", IF(D96="Wed", "Non-service", IF(D96="Thu", "Non-service", IF(D96="Fri", "Non-service", "")))))</f>
        <v>Non-service</v>
      </c>
      <c r="X97" s="39"/>
      <c r="Y97" s="17" t="str">
        <f>IF(D96="Mon", "Non-service", IF(D96="Tue", "Non-service", IF(D96="Wed", "Non-service", IF(D96="Thu", "Non-service", IF(D96="Fri", "Non-service", "")))))</f>
        <v>Non-service</v>
      </c>
      <c r="Z97" s="29"/>
      <c r="AA97" s="17" t="str">
        <f>IF(D96="Mon", "Non-service", IF(D96="Tue", "Non-service", IF(D96="Wed", "Non-service", IF(D96="Thu", "Non-service", IF(D96="Fri", "Non-service", "")))))</f>
        <v>Non-service</v>
      </c>
      <c r="AB97" s="29"/>
      <c r="AC97" s="17" t="str">
        <f t="shared" si="595"/>
        <v/>
      </c>
      <c r="AD97" s="17"/>
    </row>
    <row r="98" spans="1:33">
      <c r="A98" s="24" t="str">
        <f t="shared" ref="A98:A158" si="856">A96</f>
        <v>Tue</v>
      </c>
      <c r="B98" s="204">
        <f t="shared" si="553"/>
        <v>45804</v>
      </c>
      <c r="C98" s="318"/>
      <c r="D98" s="305"/>
      <c r="E98" s="201">
        <f t="shared" ca="1" si="585"/>
        <v>1</v>
      </c>
      <c r="F98" s="140" t="s">
        <v>56</v>
      </c>
      <c r="G98" s="2" t="str">
        <f t="shared" ref="G98" si="857">IF(D96="Mon", "", IF(D96="Tue", "Non-service", IF(D96="Wed", "", IF(D96="Thu", "", IF(D96="Fri", "Non-service", "")))))</f>
        <v>Non-service</v>
      </c>
      <c r="H98" s="29"/>
      <c r="I98" s="37" t="str">
        <f t="shared" ref="I98" si="858">IF(D96="Mon", "", IF(D96="Tue", "", IF(D96="Wed", "", IF(D96="Thu", "", IF(D96="Fri", "", IF(D96="Sat", "", IF(D96="Sun", "", "")))))))</f>
        <v/>
      </c>
      <c r="J98" s="37" t="s">
        <v>51</v>
      </c>
      <c r="K98" s="37" t="str">
        <f t="shared" ref="K98" si="859">IF(D96="Mon", "", IF(D96="Tue", "Non-service", IF(D96="Wed", "", IF(D96="Thu", "Non-service", IF(D96="Fri", "", IF(D96="Sat", "", IF(D96="Sun", "", "")))))))</f>
        <v>Non-service</v>
      </c>
      <c r="L98" s="37"/>
      <c r="M98" s="37" t="str">
        <f t="shared" ref="M98" si="860">IF(D96="Mon", "", IF(D96="Tue", "Non-service", IF(D96="Wed", "", IF(D96="Thu", "Non-service", IF(D96="Fri", "", IF(D96="Sat", "", IF(D96="Sun", "", "")))))))</f>
        <v>Non-service</v>
      </c>
      <c r="N98" s="37"/>
      <c r="O98" s="37" t="str">
        <f t="shared" ref="O98" si="861">IF(D96="Mon", "", IF(D96="Tue", "Non-service", IF(D96="Wed", "", IF(D96="Thu", "", IF(D96="Fri", "Non-service", "")))))</f>
        <v>Non-service</v>
      </c>
      <c r="P98" s="37"/>
      <c r="Q98" s="72" t="str">
        <f t="shared" ref="Q98" si="862">IF(D6="Mon", "", IF(D6="Tue", "Non-service", IF(D6="Wed", "", IF(D6="Thu", "Non-service", IF(D6="Fri", "", "")))))</f>
        <v>Non-service</v>
      </c>
      <c r="R98" s="37"/>
      <c r="S98" s="37" t="str">
        <f t="shared" ref="S98" si="863">IF(D96="Mon", "Non-service", IF(D96="Tue", "", IF(D96="Wed", "", IF(D96="Thu", "", IF(D96="Fri", "Non-service", IF(D96="Sat", "", IF(D96="Sun", "", "")))))))</f>
        <v/>
      </c>
      <c r="T98" s="37" t="s">
        <v>51</v>
      </c>
      <c r="U98" s="37" t="str">
        <f t="shared" ref="U98" si="864">IF(D96="Mon", "", IF(D96="Tue", "", IF(D96="Wed", "", IF(D96="Thu", "Non-service", IF(D96="Fri", "Non-service", IF(D96="Sat", "", IF(D96="Sun", "", "")))))))</f>
        <v/>
      </c>
      <c r="V98" s="37" t="s">
        <v>51</v>
      </c>
      <c r="W98" s="37" t="str">
        <f t="shared" ref="W98" si="865">IF(D96="Mon", "Non-service", IF(D96="Tue", "Non-service", IF(D96="Wed", "Non-service", IF(D96="Thu", "Non-service", IF(D96="Fri", "Non-service", "")))))</f>
        <v>Non-service</v>
      </c>
      <c r="X98" s="39"/>
      <c r="Y98" s="17" t="str">
        <f>IF(D96="Mon", "Non-service", IF(D96="Tue", "Non-service", IF(D96="Wed", "Non-service", IF(D96="Thu", "Non-service", IF(D96="Fri", "Non-service", "")))))</f>
        <v>Non-service</v>
      </c>
      <c r="Z98" s="29"/>
      <c r="AA98" s="17" t="str">
        <f>IF(D96="Mon", "Non-service", IF(D96="Tue", "Non-service", IF(D96="Wed", "Non-service", IF(D96="Thu", "Non-service", IF(D96="Fri", "Non-service", "")))))</f>
        <v>Non-service</v>
      </c>
      <c r="AB98" s="29"/>
      <c r="AC98" s="17" t="str">
        <f t="shared" si="595"/>
        <v/>
      </c>
      <c r="AD98" s="17"/>
    </row>
    <row r="99" spans="1:33">
      <c r="A99" s="24" t="str">
        <f t="shared" ref="A99:A159" si="866">TEXT(C99, "ddd")</f>
        <v>Wed</v>
      </c>
      <c r="B99" s="204">
        <f t="shared" si="563"/>
        <v>45805</v>
      </c>
      <c r="C99" s="319">
        <f t="shared" ref="C99:C162" si="867">WORKDAY(C96, 1)</f>
        <v>45805</v>
      </c>
      <c r="D99" s="306" t="str">
        <f t="shared" ref="D99:D159" si="868">IF(WEEKDAY(C96, 2) &lt; 5, TEXT(C96 + 1, "ddd"), TEXT(C96 + 3, "ddd"))</f>
        <v>Wed</v>
      </c>
      <c r="E99" s="201">
        <f t="shared" ca="1" si="585"/>
        <v>1</v>
      </c>
      <c r="F99" s="141" t="s">
        <v>50</v>
      </c>
      <c r="G99" s="19" t="str">
        <f t="shared" ref="G99" si="869">IF(D99="Mon", "", IF(D99="Tue", "Non-service", IF(D99="Wed", "", IF(D99="Thu", "", IF(D99="Fri", "Non-service", "")))))</f>
        <v/>
      </c>
      <c r="H99" s="31" t="s">
        <v>51</v>
      </c>
      <c r="I99" s="40" t="str">
        <f t="shared" ref="I99" si="870">IF(D99="Mon", "", IF(D99="Tue", "", IF(D99="Wed", "", IF(D99="Thu", "", IF(D99="Fri", "", IF(D99="Sat", "", IF(D99="Sun", "", "")))))))</f>
        <v/>
      </c>
      <c r="J99" s="40" t="s">
        <v>51</v>
      </c>
      <c r="K99" s="40" t="str">
        <f t="shared" ref="K99" si="871">IF(D99="Mon", "", IF(D99="Tue", "Non-service", IF(D99="Wed", "", IF(D99="Thu", "Non-service", IF(D99="Fri", "", IF(D99="Sat", "", IF(D99="Sun", "", "")))))))</f>
        <v/>
      </c>
      <c r="L99" s="40" t="s">
        <v>51</v>
      </c>
      <c r="M99" s="40" t="str">
        <f t="shared" ref="M99" si="872">IF(D99="Mon", "", IF(D99="Tue", "Non-service", IF(D99="Wed", "", IF(D99="Thu", "Non-service", IF(D99="Fri", "", IF(D99="Sat", "", IF(D99="Sun", "", "")))))))</f>
        <v/>
      </c>
      <c r="N99" s="40" t="s">
        <v>51</v>
      </c>
      <c r="O99" s="40" t="str">
        <f t="shared" ref="O99" si="873">IF(D99="Mon", "", IF(D99="Tue", "Non-service", IF(D99="Wed", "", IF(D99="Thu", "", IF(D99="Fri", "Non-service", "")))))</f>
        <v/>
      </c>
      <c r="P99" s="40" t="s">
        <v>51</v>
      </c>
      <c r="Q99" s="72" t="str">
        <f t="shared" ref="Q99" si="874">IF(D9="Mon", "", IF(D9="Tue", "Non-service", IF(D9="Wed", "", IF(D9="Thu", "Non-service", IF(D9="Fri", "", "")))))</f>
        <v/>
      </c>
      <c r="R99" s="40" t="s">
        <v>51</v>
      </c>
      <c r="S99" s="40" t="str">
        <f t="shared" ref="S99" si="875">IF(D99="Mon", "Non-service", IF(D99="Tue", "", IF(D99="Wed", "", IF(D99="Thu", "", IF(D99="Fri", "Non-service", IF(D99="Sat", "", IF(D99="Sun", "", "")))))))</f>
        <v/>
      </c>
      <c r="T99" s="40" t="s">
        <v>51</v>
      </c>
      <c r="U99" s="40" t="str">
        <f t="shared" ref="U99" si="876">IF(D99="Mon", "", IF(D99="Tue", "", IF(D99="Wed", "", IF(D99="Thu", "Non-service", IF(D99="Fri", "Non-service", IF(D99="Sat", "", IF(D99="Sun", "", "")))))))</f>
        <v/>
      </c>
      <c r="V99" s="40" t="s">
        <v>51</v>
      </c>
      <c r="W99" s="38" t="str">
        <f t="shared" ref="W99:W130" si="877">IF(D99="Mon", "Non-service", IF(D99="Tue", "Non-service", IF(D99="Wed", "Non-service", IF(D99="Thu", "Non-service", IF(D99="Fri", "Non-service", "")))))</f>
        <v>Non-service</v>
      </c>
      <c r="X99" s="41"/>
      <c r="Y99" s="17" t="str">
        <f>IF(D99="Mon", "Non-service", IF(D99="Tue", "Non-service", IF(D99="Wed", "Non-service", IF(D99="Thu", "Non-service", IF(D99="Fri", "Non-service", "")))))</f>
        <v>Non-service</v>
      </c>
      <c r="Z99" s="31"/>
      <c r="AA99" s="17" t="s">
        <v>52</v>
      </c>
      <c r="AB99" s="33"/>
      <c r="AC99" s="17" t="str">
        <f t="shared" si="595"/>
        <v/>
      </c>
      <c r="AD99" s="32"/>
    </row>
    <row r="100" spans="1:33">
      <c r="A100" s="24" t="str">
        <f t="shared" ref="A100:A160" si="878">A99</f>
        <v>Wed</v>
      </c>
      <c r="B100" s="204">
        <f t="shared" si="574"/>
        <v>45805</v>
      </c>
      <c r="C100" s="317"/>
      <c r="D100" s="307"/>
      <c r="E100" s="201">
        <f t="shared" ca="1" si="585"/>
        <v>1</v>
      </c>
      <c r="F100" s="142" t="s">
        <v>54</v>
      </c>
      <c r="G100" s="3" t="str">
        <f t="shared" ref="G100" si="879">IF(D99="Mon", "", IF(D99="Tue", "Non-service", IF(D99="Wed", "", IF(D99="Thu", "", IF(D99="Fri", "Non-service", "")))))</f>
        <v/>
      </c>
      <c r="H100" s="33" t="s">
        <v>51</v>
      </c>
      <c r="I100" s="42" t="str">
        <f t="shared" ref="I100" si="880">IF(D99="Mon", "", IF(D99="Tue", "", IF(D99="Wed", "", IF(D99="Thu", "", IF(D99="Fri", "", IF(D99="Sat", "", IF(D99="Sun", "", "")))))))</f>
        <v/>
      </c>
      <c r="J100" s="42" t="s">
        <v>51</v>
      </c>
      <c r="K100" s="42" t="str">
        <f t="shared" ref="K100" si="881">IF(D99="Mon", "", IF(D99="Tue", "Non-service", IF(D99="Wed", "", IF(D99="Thu", "Non-service", IF(D99="Fri", "", IF(D99="Sat", "", IF(D99="Sun", "", "")))))))</f>
        <v/>
      </c>
      <c r="L100" s="42" t="s">
        <v>51</v>
      </c>
      <c r="M100" s="42" t="str">
        <f t="shared" ref="M100" si="882">IF(D99="Mon", "", IF(D99="Tue", "Non-service", IF(D99="Wed", "", IF(D99="Thu", "Non-service", IF(D99="Fri", "", IF(D99="Sat", "", IF(D99="Sun", "", "")))))))</f>
        <v/>
      </c>
      <c r="N100" s="42" t="s">
        <v>51</v>
      </c>
      <c r="O100" s="42" t="str">
        <f t="shared" ref="O100" si="883">IF(D99="Mon", "", IF(D99="Tue", "Non-service", IF(D99="Wed", "", IF(D99="Thu", "", IF(D99="Fri", "Non-service", "")))))</f>
        <v/>
      </c>
      <c r="P100" s="42" t="s">
        <v>51</v>
      </c>
      <c r="Q100" s="72" t="str">
        <f t="shared" ref="Q100" si="884">IF(D9="Mon", "", IF(D9="Tue", "Non-service", IF(D9="Wed", "", IF(D9="Thu", "Non-service", IF(D9="Fri", "", "")))))</f>
        <v/>
      </c>
      <c r="R100" s="42" t="s">
        <v>51</v>
      </c>
      <c r="S100" s="42" t="str">
        <f t="shared" ref="S100" si="885">IF(D99="Mon", "Non-service", IF(D99="Tue", "", IF(D99="Wed", "", IF(D99="Thu", "", IF(D99="Fri", "Non-service", IF(D99="Sat", "", IF(D99="Sun", "", "")))))))</f>
        <v/>
      </c>
      <c r="T100" s="42" t="s">
        <v>51</v>
      </c>
      <c r="U100" s="42" t="str">
        <f t="shared" ref="U100" si="886">IF(D99="Mon", "", IF(D99="Tue", "", IF(D99="Wed", "", IF(D99="Thu", "Non-service", IF(D99="Fri", "Non-service", IF(D99="Sat", "", IF(D99="Sun", "", "")))))))</f>
        <v/>
      </c>
      <c r="V100" s="42" t="s">
        <v>51</v>
      </c>
      <c r="W100" s="37" t="str">
        <f t="shared" ref="W100:W131" si="887">IF(D99="Mon", "Non-service", IF(D99="Tue", "Non-service", IF(D99="Wed", "Non-service", IF(D99="Thu", "Non-service", IF(D99="Fri", "Non-service", "")))))</f>
        <v>Non-service</v>
      </c>
      <c r="X100" s="43"/>
      <c r="Y100" s="17" t="str">
        <f>IF(D99="Mon", "Non-service", IF(D99="Tue", "Non-service", IF(D99="Wed", "Non-service", IF(D99="Thu", "Non-service", IF(D99="Fri", "Non-service", "")))))</f>
        <v>Non-service</v>
      </c>
      <c r="Z100" s="33"/>
      <c r="AA100" s="17" t="str">
        <f>IF(D99="Mon", "Non-service", IF(D99="Tue", "Non-service", IF(D99="Wed", "Non-service", IF(D99="Thu", "Non-service", IF(D99="Fri", "Non-service", "")))))</f>
        <v>Non-service</v>
      </c>
      <c r="AB100" s="33"/>
      <c r="AC100" s="17" t="str">
        <f t="shared" si="595"/>
        <v/>
      </c>
      <c r="AD100" s="32"/>
    </row>
    <row r="101" spans="1:33">
      <c r="A101" s="24" t="str">
        <f t="shared" ref="A101:A161" si="888">A99</f>
        <v>Wed</v>
      </c>
      <c r="B101" s="204">
        <f t="shared" si="584"/>
        <v>45805</v>
      </c>
      <c r="C101" s="318"/>
      <c r="D101" s="308"/>
      <c r="E101" s="201">
        <f t="shared" ca="1" si="585"/>
        <v>1</v>
      </c>
      <c r="F101" s="142" t="s">
        <v>56</v>
      </c>
      <c r="G101" s="20" t="str">
        <f t="shared" ref="G101" si="889">IF(D99="Mon", "", IF(D99="Tue", "Non-service", IF(D99="Wed", "", IF(D99="Thu", "", IF(D99="Fri", "Non-service", "")))))</f>
        <v/>
      </c>
      <c r="H101" s="35" t="s">
        <v>51</v>
      </c>
      <c r="I101" s="44" t="str">
        <f t="shared" ref="I101" si="890">IF(D99="Mon", "", IF(D99="Tue", "", IF(D99="Wed", "", IF(D99="Thu", "", IF(D99="Fri", "", IF(D99="Sat", "", IF(D99="Sun", "", "")))))))</f>
        <v/>
      </c>
      <c r="J101" s="44" t="s">
        <v>51</v>
      </c>
      <c r="K101" s="44" t="str">
        <f t="shared" ref="K101" si="891">IF(D99="Mon", "", IF(D99="Tue", "Non-service", IF(D99="Wed", "", IF(D99="Thu", "Non-service", IF(D99="Fri", "", IF(D99="Sat", "", IF(D99="Sun", "", "")))))))</f>
        <v/>
      </c>
      <c r="L101" s="44" t="s">
        <v>51</v>
      </c>
      <c r="M101" s="44" t="str">
        <f t="shared" ref="M101" si="892">IF(D99="Mon", "", IF(D99="Tue", "Non-service", IF(D99="Wed", "", IF(D99="Thu", "Non-service", IF(D99="Fri", "", IF(D99="Sat", "", IF(D99="Sun", "", "")))))))</f>
        <v/>
      </c>
      <c r="N101" s="44" t="s">
        <v>51</v>
      </c>
      <c r="O101" s="44" t="str">
        <f t="shared" ref="O101" si="893">IF(D99="Mon", "", IF(D99="Tue", "Non-service", IF(D99="Wed", "", IF(D99="Thu", "", IF(D99="Fri", "Non-service", "")))))</f>
        <v/>
      </c>
      <c r="P101" s="44" t="s">
        <v>51</v>
      </c>
      <c r="Q101" s="72" t="str">
        <f t="shared" ref="Q101" si="894">IF(D9="Mon", "", IF(D9="Tue", "Non-service", IF(D9="Wed", "", IF(D9="Thu", "Non-service", IF(D9="Fri", "", "")))))</f>
        <v/>
      </c>
      <c r="R101" s="44" t="s">
        <v>51</v>
      </c>
      <c r="S101" s="44" t="str">
        <f t="shared" ref="S101" si="895">IF(D99="Mon", "Non-service", IF(D99="Tue", "", IF(D99="Wed", "", IF(D99="Thu", "", IF(D99="Fri", "Non-service", IF(D99="Sat", "", IF(D99="Sun", "", "")))))))</f>
        <v/>
      </c>
      <c r="T101" s="44" t="s">
        <v>51</v>
      </c>
      <c r="U101" s="44" t="str">
        <f t="shared" ref="U101" si="896">IF(D99="Mon", "", IF(D99="Tue", "", IF(D99="Wed", "", IF(D99="Thu", "Non-service", IF(D99="Fri", "Non-service", IF(D99="Sat", "", IF(D99="Sun", "", "")))))))</f>
        <v/>
      </c>
      <c r="V101" s="44" t="s">
        <v>51</v>
      </c>
      <c r="W101" s="37" t="str">
        <f t="shared" ref="W101" si="897">IF(D99="Mon", "Non-service", IF(D99="Tue", "Non-service", IF(D99="Wed", "Non-service", IF(D99="Thu", "Non-service", IF(D99="Fri", "Non-service", "")))))</f>
        <v>Non-service</v>
      </c>
      <c r="X101" s="45"/>
      <c r="Y101" s="17" t="str">
        <f>IF(D99="Mon", "Non-service", IF(D99="Tue", "Non-service", IF(D99="Wed", "Non-service", IF(D99="Thu", "Non-service", IF(D99="Fri", "Non-service", "")))))</f>
        <v>Non-service</v>
      </c>
      <c r="Z101" s="35"/>
      <c r="AA101" s="17" t="str">
        <f>IF(D99="Mon", "Non-service", IF(D99="Tue", "Non-service", IF(D99="Wed", "Non-service", IF(D99="Thu", "Non-service", IF(D99="Fri", "Non-service", "")))))</f>
        <v>Non-service</v>
      </c>
      <c r="AB101" s="33"/>
      <c r="AC101" s="17" t="str">
        <f t="shared" si="595"/>
        <v/>
      </c>
      <c r="AD101" s="32"/>
    </row>
    <row r="102" spans="1:33">
      <c r="A102" s="24" t="str">
        <f t="shared" ref="A102:A162" si="898">TEXT(C102, "ddd")</f>
        <v>Thu</v>
      </c>
      <c r="B102" s="204">
        <f t="shared" ref="B102" si="899">C102</f>
        <v>45806</v>
      </c>
      <c r="C102" s="319">
        <f t="shared" si="867"/>
        <v>45806</v>
      </c>
      <c r="D102" s="303" t="str">
        <f t="shared" ref="D102:D162" si="900">IF(WEEKDAY(C99, 2) &lt; 5, TEXT(C99 + 1, "ddd"), TEXT(C99 + 3, "ddd"))</f>
        <v>Thu</v>
      </c>
      <c r="E102" s="201">
        <f t="shared" ca="1" si="585"/>
        <v>1</v>
      </c>
      <c r="F102" s="138" t="s">
        <v>50</v>
      </c>
      <c r="G102" s="16" t="str">
        <f t="shared" ref="G102" si="901">IF(D102="Mon", "", IF(D102="Tue", "Non-service", IF(D102="Wed", "", IF(D102="Thu", "", IF(D102="Fri", "Non-service", "")))))</f>
        <v/>
      </c>
      <c r="H102" s="28" t="s">
        <v>51</v>
      </c>
      <c r="I102" s="38" t="str">
        <f t="shared" ref="I102" si="902">IF(D102="Mon", "", IF(D102="Tue", "", IF(D102="Wed", "", IF(D102="Thu", "", IF(D102="Fri", "", IF(D102="Sat", "", IF(D102="Sun", "", "")))))))</f>
        <v/>
      </c>
      <c r="J102" s="38" t="s">
        <v>51</v>
      </c>
      <c r="K102" s="38" t="str">
        <f t="shared" ref="K102" si="903">IF(D102="Mon", "", IF(D102="Tue", "Non-service", IF(D102="Wed", "", IF(D102="Thu", "Non-service", IF(D102="Fri", "", IF(D102="Sat", "", IF(D102="Sun", "", "")))))))</f>
        <v>Non-service</v>
      </c>
      <c r="L102" s="38"/>
      <c r="M102" s="38" t="str">
        <f t="shared" ref="M102" si="904">IF(D102="Mon", "", IF(D102="Tue", "Non-service", IF(D102="Wed", "", IF(D102="Thu", "Non-service", IF(D102="Fri", "", IF(D102="Sat", "", IF(D102="Sun", "", "")))))))</f>
        <v>Non-service</v>
      </c>
      <c r="N102" s="38"/>
      <c r="O102" s="38" t="str">
        <f t="shared" ref="O102" si="905">IF(D102="Mon", "", IF(D102="Tue", "Non-service", IF(D102="Wed", "", IF(D102="Thu", "", IF(D102="Fri", "Non-service", "")))))</f>
        <v/>
      </c>
      <c r="P102" s="38" t="s">
        <v>51</v>
      </c>
      <c r="Q102" s="72" t="str">
        <f t="shared" ref="Q102" si="906">IF(D12="Mon", "", IF(D12="Tue", "Non-service", IF(D12="Wed", "", IF(D12="Thu", "Non-service", IF(D12="Fri", "", "")))))</f>
        <v>Non-service</v>
      </c>
      <c r="R102" s="38"/>
      <c r="S102" s="38" t="str">
        <f t="shared" ref="S102" si="907">IF(D102="Mon", "Non-service", IF(D102="Tue", "", IF(D102="Wed", "", IF(D102="Thu", "", IF(D102="Fri", "Non-service", IF(D102="Sat", "", IF(D102="Sun", "", "")))))))</f>
        <v/>
      </c>
      <c r="T102" s="38" t="s">
        <v>51</v>
      </c>
      <c r="U102" s="38" t="str">
        <f t="shared" ref="U102" si="908">IF(D102="Mon", "", IF(D102="Tue", "", IF(D102="Wed", "", IF(D102="Thu", "Non-service", IF(D102="Fri", "Non-service", IF(D102="Sat", "", IF(D102="Sun", "", "")))))))</f>
        <v>Non-service</v>
      </c>
      <c r="V102" s="38"/>
      <c r="W102" s="38" t="str">
        <f t="shared" ref="W102:W133" si="909">IF(D102="Mon", "Non-service", IF(D102="Tue", "Non-service", IF(D102="Wed", "Non-service", IF(D102="Thu", "Non-service", IF(D102="Fri", "Non-service", "")))))</f>
        <v>Non-service</v>
      </c>
      <c r="X102" s="46"/>
      <c r="Y102" s="17" t="str">
        <f>IF(D102="Mon", "Non-service", IF(D102="Tue", "Non-service", IF(D102="Wed", "Non-service", IF(D102="Thu", "Non-service", IF(D102="Fri", "Non-service", "")))))</f>
        <v>Non-service</v>
      </c>
      <c r="Z102" s="28"/>
      <c r="AA102" s="17" t="s">
        <v>52</v>
      </c>
      <c r="AB102" s="29"/>
      <c r="AC102" s="17" t="str">
        <f t="shared" si="595"/>
        <v/>
      </c>
      <c r="AD102" s="17"/>
      <c r="AG102" s="38"/>
    </row>
    <row r="103" spans="1:33">
      <c r="A103" s="24" t="str">
        <f t="shared" ref="A103:A163" si="910">A102</f>
        <v>Thu</v>
      </c>
      <c r="B103" s="204">
        <f t="shared" ref="B103" si="911">C102</f>
        <v>45806</v>
      </c>
      <c r="C103" s="317"/>
      <c r="D103" s="304"/>
      <c r="E103" s="201">
        <f t="shared" ca="1" si="585"/>
        <v>1</v>
      </c>
      <c r="F103" s="139" t="s">
        <v>54</v>
      </c>
      <c r="G103" s="2" t="str">
        <f t="shared" ref="G103" si="912">IF(D102="Mon", "", IF(D102="Tue", "Non-service", IF(D102="Wed", "", IF(D102="Thu", "", IF(D102="Fri", "Non-service", "")))))</f>
        <v/>
      </c>
      <c r="H103" s="29" t="s">
        <v>51</v>
      </c>
      <c r="I103" s="37" t="str">
        <f t="shared" ref="I103" si="913">IF(D102="Mon", "", IF(D102="Tue", "", IF(D102="Wed", "", IF(D102="Thu", "", IF(D102="Fri", "", IF(D102="Sat", "", IF(D102="Sun", "", "")))))))</f>
        <v/>
      </c>
      <c r="J103" s="37" t="s">
        <v>51</v>
      </c>
      <c r="K103" s="37" t="str">
        <f t="shared" ref="K103" si="914">IF(D102="Mon", "", IF(D102="Tue", "Non-service", IF(D102="Wed", "", IF(D102="Thu", "Non-service", IF(D102="Fri", "", IF(D102="Sat", "", IF(D102="Sun", "", "")))))))</f>
        <v>Non-service</v>
      </c>
      <c r="L103" s="37"/>
      <c r="M103" s="37" t="str">
        <f t="shared" ref="M103" si="915">IF(D102="Mon", "", IF(D102="Tue", "Non-service", IF(D102="Wed", "", IF(D102="Thu", "Non-service", IF(D102="Fri", "", IF(D102="Sat", "", IF(D102="Sun", "", "")))))))</f>
        <v>Non-service</v>
      </c>
      <c r="N103" s="37"/>
      <c r="O103" s="37" t="str">
        <f t="shared" ref="O103" si="916">IF(D102="Mon", "", IF(D102="Tue", "Non-service", IF(D102="Wed", "", IF(D102="Thu", "", IF(D102="Fri", "Non-service", "")))))</f>
        <v/>
      </c>
      <c r="P103" s="37" t="s">
        <v>51</v>
      </c>
      <c r="Q103" s="72" t="str">
        <f t="shared" ref="Q103" si="917">IF(D12="Mon", "", IF(D12="Tue", "Non-service", IF(D12="Wed", "", IF(D12="Thu", "Non-service", IF(D12="Fri", "", "")))))</f>
        <v>Non-service</v>
      </c>
      <c r="R103" s="37"/>
      <c r="S103" s="37" t="str">
        <f t="shared" ref="S103" si="918">IF(D102="Mon", "Non-service", IF(D102="Tue", "", IF(D102="Wed", "", IF(D102="Thu", "", IF(D102="Fri", "Non-service", IF(D102="Sat", "", IF(D102="Sun", "", "")))))))</f>
        <v/>
      </c>
      <c r="T103" s="37" t="s">
        <v>51</v>
      </c>
      <c r="U103" s="37" t="str">
        <f t="shared" ref="U103" si="919">IF(D102="Mon", "", IF(D102="Tue", "", IF(D102="Wed", "", IF(D102="Thu", "Non-service", IF(D102="Fri", "Non-service", IF(D102="Sat", "", IF(D102="Sun", "", "")))))))</f>
        <v>Non-service</v>
      </c>
      <c r="V103" s="37"/>
      <c r="W103" s="37" t="str">
        <f t="shared" ref="W103:W134" si="920">IF(D102="Mon", "Non-service", IF(D102="Tue", "Non-service", IF(D102="Wed", "Non-service", IF(D102="Thu", "Non-service", IF(D102="Fri", "Non-service", "")))))</f>
        <v>Non-service</v>
      </c>
      <c r="X103" s="39"/>
      <c r="Y103" s="17" t="str">
        <f>IF(D102="Mon", "Non-service", IF(D102="Tue", "Non-service", IF(D102="Wed", "Non-service", IF(D102="Thu", "Non-service", IF(D102="Fri", "Non-service", "")))))</f>
        <v>Non-service</v>
      </c>
      <c r="Z103" s="29"/>
      <c r="AA103" s="17" t="str">
        <f>IF(D102="Mon", "Non-service", IF(D102="Tue", "Non-service", IF(D102="Wed", "Non-service", IF(D102="Thu", "Non-service", IF(D102="Fri", "Non-service", "")))))</f>
        <v>Non-service</v>
      </c>
      <c r="AB103" s="29"/>
      <c r="AC103" s="17" t="str">
        <f t="shared" si="595"/>
        <v/>
      </c>
      <c r="AD103" s="17"/>
    </row>
    <row r="104" spans="1:33">
      <c r="A104" s="24" t="str">
        <f t="shared" ref="A104:A164" si="921">A102</f>
        <v>Thu</v>
      </c>
      <c r="B104" s="204">
        <f t="shared" ref="B104" si="922">C102</f>
        <v>45806</v>
      </c>
      <c r="C104" s="318"/>
      <c r="D104" s="305"/>
      <c r="E104" s="201">
        <f t="shared" ca="1" si="585"/>
        <v>1</v>
      </c>
      <c r="F104" s="140" t="s">
        <v>56</v>
      </c>
      <c r="G104" s="2" t="str">
        <f t="shared" ref="G104" si="923">IF(D102="Mon", "", IF(D102="Tue", "Non-service", IF(D102="Wed", "", IF(D102="Thu", "", IF(D102="Fri", "Non-service", "")))))</f>
        <v/>
      </c>
      <c r="H104" s="29" t="s">
        <v>51</v>
      </c>
      <c r="I104" s="37" t="str">
        <f t="shared" ref="I104" si="924">IF(D102="Mon", "", IF(D102="Tue", "", IF(D102="Wed", "", IF(D102="Thu", "", IF(D102="Fri", "", IF(D102="Sat", "", IF(D102="Sun", "", "")))))))</f>
        <v/>
      </c>
      <c r="J104" s="37" t="s">
        <v>51</v>
      </c>
      <c r="K104" s="37" t="str">
        <f t="shared" ref="K104" si="925">IF(D102="Mon", "", IF(D102="Tue", "Non-service", IF(D102="Wed", "", IF(D102="Thu", "Non-service", IF(D102="Fri", "", IF(D102="Sat", "", IF(D102="Sun", "", "")))))))</f>
        <v>Non-service</v>
      </c>
      <c r="L104" s="37"/>
      <c r="M104" s="37" t="str">
        <f t="shared" ref="M104" si="926">IF(D102="Mon", "", IF(D102="Tue", "Non-service", IF(D102="Wed", "", IF(D102="Thu", "Non-service", IF(D102="Fri", "", IF(D102="Sat", "", IF(D102="Sun", "", "")))))))</f>
        <v>Non-service</v>
      </c>
      <c r="N104" s="37"/>
      <c r="O104" s="37" t="str">
        <f t="shared" ref="O104" si="927">IF(D102="Mon", "", IF(D102="Tue", "Non-service", IF(D102="Wed", "", IF(D102="Thu", "", IF(D102="Fri", "Non-service", "")))))</f>
        <v/>
      </c>
      <c r="P104" s="37" t="s">
        <v>51</v>
      </c>
      <c r="Q104" s="72" t="str">
        <f t="shared" ref="Q104" si="928">IF(D12="Mon", "", IF(D12="Tue", "Non-service", IF(D12="Wed", "", IF(D12="Thu", "Non-service", IF(D12="Fri", "", "")))))</f>
        <v>Non-service</v>
      </c>
      <c r="R104" s="37"/>
      <c r="S104" s="37" t="str">
        <f t="shared" ref="S104" si="929">IF(D102="Mon", "Non-service", IF(D102="Tue", "", IF(D102="Wed", "", IF(D102="Thu", "", IF(D102="Fri", "Non-service", IF(D102="Sat", "", IF(D102="Sun", "", "")))))))</f>
        <v/>
      </c>
      <c r="T104" s="37" t="s">
        <v>51</v>
      </c>
      <c r="U104" s="37" t="str">
        <f t="shared" ref="U104" si="930">IF(D102="Mon", "", IF(D102="Tue", "", IF(D102="Wed", "", IF(D102="Thu", "Non-service", IF(D102="Fri", "Non-service", IF(D102="Sat", "", IF(D102="Sun", "", "")))))))</f>
        <v>Non-service</v>
      </c>
      <c r="V104" s="37"/>
      <c r="W104" s="37" t="str">
        <f t="shared" ref="W104" si="931">IF(D102="Mon", "Non-service", IF(D102="Tue", "Non-service", IF(D102="Wed", "Non-service", IF(D102="Thu", "Non-service", IF(D102="Fri", "Non-service", "")))))</f>
        <v>Non-service</v>
      </c>
      <c r="X104" s="39"/>
      <c r="Y104" s="17" t="str">
        <f>IF(D102="Mon", "Non-service", IF(D102="Tue", "Non-service", IF(D102="Wed", "Non-service", IF(D102="Thu", "Non-service", IF(D102="Fri", "Non-service", "")))))</f>
        <v>Non-service</v>
      </c>
      <c r="Z104" s="29"/>
      <c r="AA104" s="17" t="str">
        <f>IF(D102="Mon", "Non-service", IF(D102="Tue", "Non-service", IF(D102="Wed", "Non-service", IF(D102="Thu", "Non-service", IF(D102="Fri", "Non-service", "")))))</f>
        <v>Non-service</v>
      </c>
      <c r="AB104" s="29"/>
      <c r="AC104" s="17" t="str">
        <f t="shared" si="595"/>
        <v/>
      </c>
      <c r="AD104" s="17"/>
    </row>
    <row r="105" spans="1:33">
      <c r="A105" s="24" t="str">
        <f t="shared" ref="A105:A165" si="932">TEXT(C105, "ddd")</f>
        <v>Fri</v>
      </c>
      <c r="B105" s="204">
        <f t="shared" ref="B105" si="933">C105</f>
        <v>45807</v>
      </c>
      <c r="C105" s="319">
        <f t="shared" si="867"/>
        <v>45807</v>
      </c>
      <c r="D105" s="306" t="str">
        <f t="shared" ref="D105:D165" si="934">IF(WEEKDAY(C102, 2) &lt; 5, TEXT(C102 + 1, "ddd"), TEXT(C102 + 3, "ddd"))</f>
        <v>Fri</v>
      </c>
      <c r="E105" s="201">
        <f t="shared" ca="1" si="585"/>
        <v>1</v>
      </c>
      <c r="F105" s="141" t="s">
        <v>50</v>
      </c>
      <c r="G105" s="19" t="str">
        <f t="shared" ref="G105" si="935">IF(D105="Mon", "", IF(D105="Tue", "Non-service", IF(D105="Wed", "", IF(D105="Thu", "", IF(D105="Fri", "Non-service", "")))))</f>
        <v>Non-service</v>
      </c>
      <c r="H105" s="31"/>
      <c r="I105" s="40" t="str">
        <f t="shared" ref="I105" si="936">IF(D105="Mon", "", IF(D105="Tue", "", IF(D105="Wed", "", IF(D105="Thu", "", IF(D105="Fri", "", IF(D105="Sat", "", IF(D105="Sun", "", "")))))))</f>
        <v/>
      </c>
      <c r="J105" s="40" t="s">
        <v>51</v>
      </c>
      <c r="K105" s="40" t="str">
        <f t="shared" ref="K105" si="937">IF(D105="Mon", "", IF(D105="Tue", "Non-service", IF(D105="Wed", "", IF(D105="Thu", "Non-service", IF(D105="Fri", "", IF(D105="Sat", "", IF(D105="Sun", "", "")))))))</f>
        <v/>
      </c>
      <c r="L105" s="40" t="s">
        <v>51</v>
      </c>
      <c r="M105" s="40" t="str">
        <f t="shared" ref="M105" si="938">IF(D105="Mon", "", IF(D105="Tue", "Non-service", IF(D105="Wed", "", IF(D105="Thu", "Non-service", IF(D105="Fri", "", IF(D105="Sat", "", IF(D105="Sun", "", "")))))))</f>
        <v/>
      </c>
      <c r="N105" s="40" t="s">
        <v>51</v>
      </c>
      <c r="O105" s="40" t="str">
        <f t="shared" ref="O105" si="939">IF(D105="Mon", "", IF(D105="Tue", "Non-service", IF(D105="Wed", "", IF(D105="Thu", "", IF(D105="Fri", "Non-service", "")))))</f>
        <v>Non-service</v>
      </c>
      <c r="P105" s="40"/>
      <c r="Q105" s="72" t="str">
        <f t="shared" ref="Q105" si="940">IF(D15="Mon", "", IF(D15="Tue", "Non-service", IF(D15="Wed", "", IF(D15="Thu", "Non-service", IF(D15="Fri", "", "")))))</f>
        <v/>
      </c>
      <c r="R105" s="40" t="s">
        <v>51</v>
      </c>
      <c r="S105" s="40" t="str">
        <f t="shared" ref="S105" si="941">IF(D105="Mon", "Non-service", IF(D105="Tue", "", IF(D105="Wed", "", IF(D105="Thu", "", IF(D105="Fri", "Non-service", IF(D105="Sat", "", IF(D105="Sun", "", "")))))))</f>
        <v>Non-service</v>
      </c>
      <c r="T105" s="40"/>
      <c r="U105" s="40" t="str">
        <f t="shared" ref="U105" si="942">IF(D105="Mon", "", IF(D105="Tue", "", IF(D105="Wed", "", IF(D105="Thu", "Non-service", IF(D105="Fri", "Non-service", IF(D105="Sat", "", IF(D105="Sun", "", "")))))))</f>
        <v>Non-service</v>
      </c>
      <c r="V105" s="40"/>
      <c r="W105" s="38" t="str">
        <f t="shared" ref="W105:W136" si="943">IF(D105="Mon", "Non-service", IF(D105="Tue", "Non-service", IF(D105="Wed", "Non-service", IF(D105="Thu", "Non-service", IF(D105="Fri", "Non-service", "")))))</f>
        <v>Non-service</v>
      </c>
      <c r="X105" s="41"/>
      <c r="Y105" s="17" t="str">
        <f>IF(D105="Mon", "Non-service", IF(D105="Tue", "Non-service", IF(D105="Wed", "Non-service", IF(D105="Thu", "Non-service", IF(D105="Fri", "Non-service", "")))))</f>
        <v>Non-service</v>
      </c>
      <c r="Z105" s="31"/>
      <c r="AA105" s="17" t="s">
        <v>52</v>
      </c>
      <c r="AB105" s="33"/>
      <c r="AC105" s="17" t="str">
        <f t="shared" si="595"/>
        <v/>
      </c>
      <c r="AD105" s="32"/>
    </row>
    <row r="106" spans="1:33">
      <c r="A106" s="24" t="str">
        <f t="shared" ref="A106:A166" si="944">A105</f>
        <v>Fri</v>
      </c>
      <c r="B106" s="204">
        <f t="shared" ref="B106" si="945">C105</f>
        <v>45807</v>
      </c>
      <c r="C106" s="317"/>
      <c r="D106" s="307"/>
      <c r="E106" s="201">
        <f t="shared" ca="1" si="585"/>
        <v>1</v>
      </c>
      <c r="F106" s="142" t="s">
        <v>54</v>
      </c>
      <c r="G106" s="3" t="str">
        <f t="shared" ref="G106" si="946">IF(D105="Mon", "", IF(D105="Tue", "Non-service", IF(D105="Wed", "", IF(D105="Thu", "", IF(D105="Fri", "Non-service", "")))))</f>
        <v>Non-service</v>
      </c>
      <c r="H106" s="33"/>
      <c r="I106" s="42" t="str">
        <f t="shared" ref="I106" si="947">IF(D105="Mon", "", IF(D105="Tue", "", IF(D105="Wed", "", IF(D105="Thu", "", IF(D105="Fri", "", IF(D105="Sat", "", IF(D105="Sun", "", "")))))))</f>
        <v/>
      </c>
      <c r="J106" s="42" t="s">
        <v>51</v>
      </c>
      <c r="K106" s="42" t="str">
        <f t="shared" ref="K106" si="948">IF(D105="Mon", "", IF(D105="Tue", "Non-service", IF(D105="Wed", "", IF(D105="Thu", "Non-service", IF(D105="Fri", "", IF(D105="Sat", "", IF(D105="Sun", "", "")))))))</f>
        <v/>
      </c>
      <c r="L106" s="42" t="s">
        <v>51</v>
      </c>
      <c r="M106" s="42" t="str">
        <f t="shared" ref="M106" si="949">IF(D105="Mon", "", IF(D105="Tue", "Non-service", IF(D105="Wed", "", IF(D105="Thu", "Non-service", IF(D105="Fri", "", IF(D105="Sat", "", IF(D105="Sun", "", "")))))))</f>
        <v/>
      </c>
      <c r="N106" s="42" t="s">
        <v>51</v>
      </c>
      <c r="O106" s="42" t="str">
        <f t="shared" ref="O106" si="950">IF(D105="Mon", "", IF(D105="Tue", "Non-service", IF(D105="Wed", "", IF(D105="Thu", "", IF(D105="Fri", "Non-service", "")))))</f>
        <v>Non-service</v>
      </c>
      <c r="P106" s="42"/>
      <c r="Q106" s="72" t="str">
        <f t="shared" ref="Q106" si="951">IF(D15="Mon", "", IF(D15="Tue", "Non-service", IF(D15="Wed", "", IF(D15="Thu", "Non-service", IF(D15="Fri", "", "")))))</f>
        <v/>
      </c>
      <c r="R106" s="42" t="s">
        <v>51</v>
      </c>
      <c r="S106" s="42" t="str">
        <f t="shared" ref="S106" si="952">IF(D105="Mon", "Non-service", IF(D105="Tue", "", IF(D105="Wed", "", IF(D105="Thu", "", IF(D105="Fri", "Non-service", IF(D105="Sat", "", IF(D105="Sun", "", "")))))))</f>
        <v>Non-service</v>
      </c>
      <c r="T106" s="42"/>
      <c r="U106" s="42" t="str">
        <f t="shared" ref="U106" si="953">IF(D105="Mon", "", IF(D105="Tue", "", IF(D105="Wed", "", IF(D105="Thu", "Non-service", IF(D105="Fri", "Non-service", IF(D105="Sat", "", IF(D105="Sun", "", "")))))))</f>
        <v>Non-service</v>
      </c>
      <c r="V106" s="42"/>
      <c r="W106" s="37" t="str">
        <f t="shared" ref="W106:W137" si="954">IF(D105="Mon", "Non-service", IF(D105="Tue", "Non-service", IF(D105="Wed", "Non-service", IF(D105="Thu", "Non-service", IF(D105="Fri", "Non-service", "")))))</f>
        <v>Non-service</v>
      </c>
      <c r="X106" s="43"/>
      <c r="Y106" s="17" t="str">
        <f>IF(D105="Mon", "Non-service", IF(D105="Tue", "Non-service", IF(D105="Wed", "Non-service", IF(D105="Thu", "Non-service", IF(D105="Fri", "Non-service", "")))))</f>
        <v>Non-service</v>
      </c>
      <c r="Z106" s="33"/>
      <c r="AA106" s="17" t="str">
        <f>IF(D105="Mon", "Non-service", IF(D105="Tue", "Non-service", IF(D105="Wed", "Non-service", IF(D105="Thu", "Non-service", IF(D105="Fri", "Non-service", "")))))</f>
        <v>Non-service</v>
      </c>
      <c r="AB106" s="33"/>
      <c r="AC106" s="17" t="str">
        <f t="shared" si="595"/>
        <v/>
      </c>
      <c r="AD106" s="32"/>
    </row>
    <row r="107" spans="1:33">
      <c r="A107" s="24" t="str">
        <f t="shared" ref="A107:A167" si="955">A105</f>
        <v>Fri</v>
      </c>
      <c r="B107" s="204">
        <f t="shared" ref="B107" si="956">C105</f>
        <v>45807</v>
      </c>
      <c r="C107" s="318"/>
      <c r="D107" s="308"/>
      <c r="E107" s="201">
        <f t="shared" ca="1" si="585"/>
        <v>1</v>
      </c>
      <c r="F107" s="142" t="s">
        <v>56</v>
      </c>
      <c r="G107" s="20" t="str">
        <f t="shared" ref="G107" si="957">IF(D105="Mon", "", IF(D105="Tue", "Non-service", IF(D105="Wed", "", IF(D105="Thu", "", IF(D105="Fri", "Non-service", "")))))</f>
        <v>Non-service</v>
      </c>
      <c r="H107" s="35"/>
      <c r="I107" s="44" t="str">
        <f t="shared" ref="I107" si="958">IF(D105="Mon", "", IF(D105="Tue", "", IF(D105="Wed", "", IF(D105="Thu", "", IF(D105="Fri", "", IF(D105="Sat", "", IF(D105="Sun", "", "")))))))</f>
        <v/>
      </c>
      <c r="J107" s="44" t="s">
        <v>51</v>
      </c>
      <c r="K107" s="44" t="str">
        <f t="shared" ref="K107" si="959">IF(D105="Mon", "", IF(D105="Tue", "Non-service", IF(D105="Wed", "", IF(D105="Thu", "Non-service", IF(D105="Fri", "", IF(D105="Sat", "", IF(D105="Sun", "", "")))))))</f>
        <v/>
      </c>
      <c r="L107" s="44" t="s">
        <v>51</v>
      </c>
      <c r="M107" s="44" t="str">
        <f t="shared" ref="M107" si="960">IF(D105="Mon", "", IF(D105="Tue", "Non-service", IF(D105="Wed", "", IF(D105="Thu", "Non-service", IF(D105="Fri", "", IF(D105="Sat", "", IF(D105="Sun", "", "")))))))</f>
        <v/>
      </c>
      <c r="N107" s="44" t="s">
        <v>51</v>
      </c>
      <c r="O107" s="44" t="str">
        <f t="shared" ref="O107" si="961">IF(D105="Mon", "", IF(D105="Tue", "Non-service", IF(D105="Wed", "", IF(D105="Thu", "", IF(D105="Fri", "Non-service", "")))))</f>
        <v>Non-service</v>
      </c>
      <c r="P107" s="44"/>
      <c r="Q107" s="72" t="str">
        <f t="shared" ref="Q107" si="962">IF(D15="Mon", "", IF(D15="Tue", "Non-service", IF(D15="Wed", "", IF(D15="Thu", "Non-service", IF(D15="Fri", "", "")))))</f>
        <v/>
      </c>
      <c r="R107" s="44" t="s">
        <v>51</v>
      </c>
      <c r="S107" s="44" t="str">
        <f t="shared" ref="S107" si="963">IF(D105="Mon", "Non-service", IF(D105="Tue", "", IF(D105="Wed", "", IF(D105="Thu", "", IF(D105="Fri", "Non-service", IF(D105="Sat", "", IF(D105="Sun", "", "")))))))</f>
        <v>Non-service</v>
      </c>
      <c r="T107" s="44"/>
      <c r="U107" s="44" t="str">
        <f t="shared" ref="U107" si="964">IF(D105="Mon", "", IF(D105="Tue", "", IF(D105="Wed", "", IF(D105="Thu", "Non-service", IF(D105="Fri", "Non-service", IF(D105="Sat", "", IF(D105="Sun", "", "")))))))</f>
        <v>Non-service</v>
      </c>
      <c r="V107" s="44"/>
      <c r="W107" s="37" t="str">
        <f t="shared" ref="W107" si="965">IF(D105="Mon", "Non-service", IF(D105="Tue", "Non-service", IF(D105="Wed", "Non-service", IF(D105="Thu", "Non-service", IF(D105="Fri", "Non-service", "")))))</f>
        <v>Non-service</v>
      </c>
      <c r="X107" s="45"/>
      <c r="Y107" s="17" t="str">
        <f>IF(D105="Mon", "Non-service", IF(D105="Tue", "Non-service", IF(D105="Wed", "Non-service", IF(D105="Thu", "Non-service", IF(D105="Fri", "Non-service", "")))))</f>
        <v>Non-service</v>
      </c>
      <c r="Z107" s="35"/>
      <c r="AA107" s="17" t="str">
        <f>IF(D105="Mon", "Non-service", IF(D105="Tue", "Non-service", IF(D105="Wed", "Non-service", IF(D105="Thu", "Non-service", IF(D105="Fri", "Non-service", "")))))</f>
        <v>Non-service</v>
      </c>
      <c r="AB107" s="33"/>
      <c r="AC107" s="17" t="str">
        <f t="shared" si="595"/>
        <v/>
      </c>
      <c r="AD107" s="32"/>
    </row>
    <row r="108" spans="1:33">
      <c r="A108" s="24" t="str">
        <f t="shared" ref="A108" si="966">TEXT(C108, "ddd")</f>
        <v>Mon</v>
      </c>
      <c r="B108" s="204">
        <f t="shared" ref="B108:B141" si="967">C108</f>
        <v>45810</v>
      </c>
      <c r="C108" s="319">
        <f t="shared" si="867"/>
        <v>45810</v>
      </c>
      <c r="D108" s="303" t="str">
        <f t="shared" ref="D108:D168" si="968">IF(WEEKDAY(C105, 2) &lt; 5, TEXT(C105 + 1, "ddd"), TEXT(C105 + 3, "ddd"))</f>
        <v>Mon</v>
      </c>
      <c r="E108" s="201">
        <f t="shared" ca="1" si="585"/>
        <v>1</v>
      </c>
      <c r="F108" s="138" t="s">
        <v>50</v>
      </c>
      <c r="G108" s="16" t="str">
        <f t="shared" ref="G108" si="969">IF(D108="Mon", "", IF(D108="Tue", "Non-service", IF(D108="Wed", "", IF(D108="Thu", "", IF(D108="Fri", "Non-service", "")))))</f>
        <v/>
      </c>
      <c r="H108" s="28" t="s">
        <v>51</v>
      </c>
      <c r="I108" s="38" t="str">
        <f t="shared" ref="I108" si="970">IF(D108="Mon", "", IF(D108="Tue", "", IF(D108="Wed", "", IF(D108="Thu", "", IF(D108="Fri", "", IF(D108="Sat", "", IF(D108="Sun", "", "")))))))</f>
        <v/>
      </c>
      <c r="J108" s="38" t="s">
        <v>51</v>
      </c>
      <c r="K108" s="38" t="str">
        <f t="shared" ref="K108" si="971">IF(D108="Mon", "", IF(D108="Tue", "Non-service", IF(D108="Wed", "", IF(D108="Thu", "Non-service", IF(D108="Fri", "", IF(D108="Sat", "", IF(D108="Sun", "", "")))))))</f>
        <v/>
      </c>
      <c r="L108" s="38" t="s">
        <v>51</v>
      </c>
      <c r="M108" s="38" t="str">
        <f t="shared" ref="M108" si="972">IF(D108="Mon", "", IF(D108="Tue", "Non-service", IF(D108="Wed", "", IF(D108="Thu", "Non-service", IF(D108="Fri", "", IF(D108="Sat", "", IF(D108="Sun", "", "")))))))</f>
        <v/>
      </c>
      <c r="N108" s="38" t="s">
        <v>51</v>
      </c>
      <c r="O108" s="38" t="str">
        <f t="shared" ref="O108" si="973">IF(D108="Mon", "", IF(D108="Tue", "Non-service", IF(D108="Wed", "", IF(D108="Thu", "", IF(D108="Fri", "Non-service", "")))))</f>
        <v/>
      </c>
      <c r="P108" s="38" t="s">
        <v>51</v>
      </c>
      <c r="Q108" s="72" t="str">
        <f t="shared" ref="Q108" si="974">IF(D18="Mon", "", IF(D18="Tue", "Non-service", IF(D18="Wed", "", IF(D18="Thu", "Non-service", IF(D18="Fri", "", "")))))</f>
        <v/>
      </c>
      <c r="R108" s="38" t="s">
        <v>51</v>
      </c>
      <c r="S108" s="38" t="str">
        <f t="shared" ref="S108" si="975">IF(D108="Mon", "Non-service", IF(D108="Tue", "", IF(D108="Wed", "", IF(D108="Thu", "", IF(D108="Fri", "Non-service", IF(D108="Sat", "", IF(D108="Sun", "", "")))))))</f>
        <v>Non-service</v>
      </c>
      <c r="T108" s="38"/>
      <c r="U108" s="38" t="str">
        <f t="shared" ref="U108" si="976">IF(D108="Mon", "", IF(D108="Tue", "", IF(D108="Wed", "", IF(D108="Thu", "Non-service", IF(D108="Fri", "Non-service", IF(D108="Sat", "", IF(D108="Sun", "", "")))))))</f>
        <v/>
      </c>
      <c r="V108" s="38" t="s">
        <v>51</v>
      </c>
      <c r="W108" s="38" t="str">
        <f t="shared" ref="W108:W139" si="977">IF(D108="Mon", "Non-service", IF(D108="Tue", "Non-service", IF(D108="Wed", "Non-service", IF(D108="Thu", "Non-service", IF(D108="Fri", "Non-service", "")))))</f>
        <v>Non-service</v>
      </c>
      <c r="X108" s="46"/>
      <c r="Y108" s="17" t="str">
        <f>IF(D108="Mon", "Non-service", IF(D108="Tue", "Non-service", IF(D108="Wed", "Non-service", IF(D108="Thu", "Non-service", IF(D108="Fri", "Non-service", "")))))</f>
        <v>Non-service</v>
      </c>
      <c r="Z108" s="28"/>
      <c r="AA108" s="17" t="s">
        <v>52</v>
      </c>
      <c r="AB108" s="29"/>
      <c r="AC108" s="17" t="str">
        <f t="shared" si="595"/>
        <v/>
      </c>
      <c r="AD108" s="17"/>
    </row>
    <row r="109" spans="1:33" ht="27.75">
      <c r="A109" s="24" t="str">
        <f t="shared" ref="A109" si="978">A108</f>
        <v>Mon</v>
      </c>
      <c r="B109" s="204">
        <f t="shared" ref="B109:B142" si="979">C108</f>
        <v>45810</v>
      </c>
      <c r="C109" s="317"/>
      <c r="D109" s="304"/>
      <c r="E109" s="201">
        <f t="shared" ca="1" si="585"/>
        <v>1</v>
      </c>
      <c r="F109" s="139" t="s">
        <v>54</v>
      </c>
      <c r="G109" s="2" t="str">
        <f t="shared" ref="G109" si="980">IF(D108="Mon", "", IF(D108="Tue", "Non-service", IF(D108="Wed", "", IF(D108="Thu", "", IF(D108="Fri", "Non-service", "")))))</f>
        <v/>
      </c>
      <c r="H109" s="29" t="s">
        <v>51</v>
      </c>
      <c r="I109" s="37" t="str">
        <f t="shared" ref="I109" si="981">IF(D108="Mon", "", IF(D108="Tue", "", IF(D108="Wed", "", IF(D108="Thu", "", IF(D108="Fri", "", IF(D108="Sat", "", IF(D108="Sun", "", "")))))))</f>
        <v/>
      </c>
      <c r="J109" s="37" t="s">
        <v>51</v>
      </c>
      <c r="K109" s="37" t="str">
        <f t="shared" ref="K109" si="982">IF(D108="Mon", "", IF(D108="Tue", "Non-service", IF(D108="Wed", "", IF(D108="Thu", "Non-service", IF(D108="Fri", "", IF(D108="Sat", "", IF(D108="Sun", "", "")))))))</f>
        <v/>
      </c>
      <c r="L109" s="37" t="s">
        <v>51</v>
      </c>
      <c r="M109" s="37" t="str">
        <f t="shared" ref="M109" si="983">IF(D108="Mon", "", IF(D108="Tue", "Non-service", IF(D108="Wed", "", IF(D108="Thu", "Non-service", IF(D108="Fri", "", IF(D108="Sat", "", IF(D108="Sun", "", "")))))))</f>
        <v/>
      </c>
      <c r="N109" s="37" t="s">
        <v>51</v>
      </c>
      <c r="O109" s="37" t="str">
        <f t="shared" ref="O109" si="984">IF(D108="Mon", "", IF(D108="Tue", "Non-service", IF(D108="Wed", "", IF(D108="Thu", "", IF(D108="Fri", "Non-service", "")))))</f>
        <v/>
      </c>
      <c r="P109" s="37" t="s">
        <v>51</v>
      </c>
      <c r="Q109" s="72" t="str">
        <f t="shared" ref="Q109" si="985">IF(D18="Mon", "", IF(D18="Tue", "Non-service", IF(D18="Wed", "", IF(D18="Thu", "Non-service", IF(D18="Fri", "", "")))))</f>
        <v/>
      </c>
      <c r="R109" s="37" t="s">
        <v>51</v>
      </c>
      <c r="S109" s="37" t="str">
        <f t="shared" ref="S109" si="986">IF(D108="Mon", "Non-service", IF(D108="Tue", "", IF(D108="Wed", "", IF(D108="Thu", "", IF(D108="Fri", "Non-service", IF(D108="Sat", "", IF(D108="Sun", "", "")))))))</f>
        <v>Non-service</v>
      </c>
      <c r="T109" s="37"/>
      <c r="U109" s="37" t="str">
        <f t="shared" ref="U109" si="987">IF(D108="Mon", "", IF(D108="Tue", "", IF(D108="Wed", "", IF(D108="Thu", "Non-service", IF(D108="Fri", "Non-service", IF(D108="Sat", "", IF(D108="Sun", "", "")))))))</f>
        <v/>
      </c>
      <c r="V109" s="207" t="s">
        <v>101</v>
      </c>
      <c r="W109" s="37" t="str">
        <f t="shared" ref="W109:W140" si="988">IF(D108="Mon", "Non-service", IF(D108="Tue", "Non-service", IF(D108="Wed", "Non-service", IF(D108="Thu", "Non-service", IF(D108="Fri", "Non-service", "")))))</f>
        <v>Non-service</v>
      </c>
      <c r="X109" s="39"/>
      <c r="Y109" s="17" t="str">
        <f>IF(D108="Mon", "Non-service", IF(D108="Tue", "Non-service", IF(D108="Wed", "Non-service", IF(D108="Thu", "Non-service", IF(D108="Fri", "Non-service", "")))))</f>
        <v>Non-service</v>
      </c>
      <c r="Z109" s="29"/>
      <c r="AA109" s="17" t="str">
        <f>IF(D108="Mon", "Non-service", IF(D108="Tue", "Non-service", IF(D108="Wed", "Non-service", IF(D108="Thu", "Non-service", IF(D108="Fri", "Non-service", "")))))</f>
        <v>Non-service</v>
      </c>
      <c r="AB109" s="29"/>
      <c r="AC109" s="17" t="str">
        <f t="shared" si="595"/>
        <v/>
      </c>
      <c r="AD109" s="17"/>
    </row>
    <row r="110" spans="1:33">
      <c r="A110" s="24" t="str">
        <f t="shared" ref="A110" si="989">A108</f>
        <v>Mon</v>
      </c>
      <c r="B110" s="204">
        <f t="shared" ref="B110:B143" si="990">C108</f>
        <v>45810</v>
      </c>
      <c r="C110" s="318"/>
      <c r="D110" s="305"/>
      <c r="E110" s="201">
        <f t="shared" ca="1" si="585"/>
        <v>1</v>
      </c>
      <c r="F110" s="140" t="s">
        <v>56</v>
      </c>
      <c r="G110" s="2" t="str">
        <f t="shared" ref="G110" si="991">IF(D108="Mon", "", IF(D108="Tue", "Non-service", IF(D108="Wed", "", IF(D108="Thu", "", IF(D108="Fri", "Non-service", "")))))</f>
        <v/>
      </c>
      <c r="H110" s="29" t="s">
        <v>51</v>
      </c>
      <c r="I110" s="37" t="str">
        <f t="shared" ref="I110" si="992">IF(D108="Mon", "", IF(D108="Tue", "", IF(D108="Wed", "", IF(D108="Thu", "", IF(D108="Fri", "", IF(D108="Sat", "", IF(D108="Sun", "", "")))))))</f>
        <v/>
      </c>
      <c r="J110" s="37" t="s">
        <v>65</v>
      </c>
      <c r="K110" s="37" t="str">
        <f t="shared" ref="K110" si="993">IF(D108="Mon", "", IF(D108="Tue", "Non-service", IF(D108="Wed", "", IF(D108="Thu", "Non-service", IF(D108="Fri", "", IF(D108="Sat", "", IF(D108="Sun", "", "")))))))</f>
        <v/>
      </c>
      <c r="L110" s="37" t="s">
        <v>51</v>
      </c>
      <c r="M110" s="37" t="str">
        <f t="shared" ref="M110" si="994">IF(D108="Mon", "", IF(D108="Tue", "Non-service", IF(D108="Wed", "", IF(D108="Thu", "Non-service", IF(D108="Fri", "", IF(D108="Sat", "", IF(D108="Sun", "", "")))))))</f>
        <v/>
      </c>
      <c r="N110" s="37" t="s">
        <v>65</v>
      </c>
      <c r="O110" s="37" t="str">
        <f t="shared" ref="O110" si="995">IF(D108="Mon", "", IF(D108="Tue", "Non-service", IF(D108="Wed", "", IF(D108="Thu", "", IF(D108="Fri", "Non-service", "")))))</f>
        <v/>
      </c>
      <c r="P110" s="37" t="s">
        <v>65</v>
      </c>
      <c r="Q110" s="72" t="str">
        <f t="shared" ref="Q110" si="996">IF(D18="Mon", "", IF(D18="Tue", "Non-service", IF(D18="Wed", "", IF(D18="Thu", "Non-service", IF(D18="Fri", "", "")))))</f>
        <v/>
      </c>
      <c r="R110" s="37" t="s">
        <v>51</v>
      </c>
      <c r="S110" s="37" t="str">
        <f t="shared" ref="S110" si="997">IF(D108="Mon", "Non-service", IF(D108="Tue", "", IF(D108="Wed", "", IF(D108="Thu", "", IF(D108="Fri", "Non-service", IF(D108="Sat", "", IF(D108="Sun", "", "")))))))</f>
        <v>Non-service</v>
      </c>
      <c r="T110" s="37"/>
      <c r="U110" s="37" t="str">
        <f t="shared" ref="U110" si="998">IF(D108="Mon", "", IF(D108="Tue", "", IF(D108="Wed", "", IF(D108="Thu", "Non-service", IF(D108="Fri", "Non-service", IF(D108="Sat", "", IF(D108="Sun", "", "")))))))</f>
        <v/>
      </c>
      <c r="V110" s="37" t="s">
        <v>51</v>
      </c>
      <c r="W110" s="37" t="str">
        <f t="shared" ref="W110" si="999">IF(D108="Mon", "Non-service", IF(D108="Tue", "Non-service", IF(D108="Wed", "Non-service", IF(D108="Thu", "Non-service", IF(D108="Fri", "Non-service", "")))))</f>
        <v>Non-service</v>
      </c>
      <c r="X110" s="39"/>
      <c r="Y110" s="17" t="str">
        <f>IF(D108="Mon", "Non-service", IF(D108="Tue", "Non-service", IF(D108="Wed", "Non-service", IF(D108="Thu", "Non-service", IF(D108="Fri", "Non-service", "")))))</f>
        <v>Non-service</v>
      </c>
      <c r="Z110" s="29"/>
      <c r="AA110" s="17" t="str">
        <f>IF(D108="Mon", "Non-service", IF(D108="Tue", "Non-service", IF(D108="Wed", "Non-service", IF(D108="Thu", "Non-service", IF(D108="Fri", "Non-service", "")))))</f>
        <v>Non-service</v>
      </c>
      <c r="AB110" s="29"/>
      <c r="AC110" s="17" t="str">
        <f t="shared" si="595"/>
        <v/>
      </c>
      <c r="AD110" s="17"/>
    </row>
    <row r="111" spans="1:33">
      <c r="A111" s="24" t="str">
        <f t="shared" si="835"/>
        <v>Tue</v>
      </c>
      <c r="B111" s="204">
        <f t="shared" ref="B111:B144" si="1000">C111</f>
        <v>45811</v>
      </c>
      <c r="C111" s="319">
        <f t="shared" si="867"/>
        <v>45811</v>
      </c>
      <c r="D111" s="306" t="str">
        <f t="shared" ref="D111" si="1001">IF(WEEKDAY(C108, 2) &lt; 5, TEXT(C108 + 1, "ddd"), TEXT(C108 + 3, "ddd"))</f>
        <v>Tue</v>
      </c>
      <c r="E111" s="201">
        <f t="shared" ca="1" si="585"/>
        <v>1</v>
      </c>
      <c r="F111" s="141" t="s">
        <v>50</v>
      </c>
      <c r="G111" s="16" t="str">
        <f t="shared" ref="G111" si="1002">IF(D111="Mon", "", IF(D111="Tue", "Non-service", IF(D111="Wed", "", IF(D111="Thu", "", IF(D111="Fri", "Non-service", "")))))</f>
        <v>Non-service</v>
      </c>
      <c r="H111" s="28"/>
      <c r="I111" s="38" t="str">
        <f t="shared" ref="I111" si="1003">IF(D111="Mon", "", IF(D111="Tue", "", IF(D111="Wed", "", IF(D111="Thu", "", IF(D111="Fri", "", IF(D111="Sat", "", IF(D111="Sun", "", "")))))))</f>
        <v/>
      </c>
      <c r="J111" s="28" t="s">
        <v>51</v>
      </c>
      <c r="K111" s="38" t="str">
        <f t="shared" ref="K111" si="1004">IF(D111="Mon", "", IF(D111="Tue", "Non-service", IF(D111="Wed", "", IF(D111="Thu", "Non-service", IF(D111="Fri", "", IF(D111="Sat", "", IF(D111="Sun", "", "")))))))</f>
        <v>Non-service</v>
      </c>
      <c r="L111" s="38"/>
      <c r="M111" s="38" t="str">
        <f t="shared" ref="M111" si="1005">IF(D111="Mon", "", IF(D111="Tue", "Non-service", IF(D111="Wed", "", IF(D111="Thu", "Non-service", IF(D111="Fri", "", IF(D111="Sat", "", IF(D111="Sun", "", "")))))))</f>
        <v>Non-service</v>
      </c>
      <c r="N111" s="38"/>
      <c r="O111" s="38" t="str">
        <f t="shared" ref="O111" si="1006">IF(D111="Mon", "", IF(D111="Tue", "Non-service", IF(D111="Wed", "", IF(D111="Thu", "", IF(D111="Fri", "Non-service", "")))))</f>
        <v>Non-service</v>
      </c>
      <c r="P111" s="38"/>
      <c r="Q111" s="72" t="str">
        <f t="shared" ref="Q111" si="1007">IF(D21="Mon", "", IF(D21="Tue", "Non-service", IF(D21="Wed", "", IF(D21="Thu", "Non-service", IF(D21="Fri", "", "")))))</f>
        <v>Non-service</v>
      </c>
      <c r="R111" s="38"/>
      <c r="S111" s="38" t="str">
        <f t="shared" ref="S111" si="1008">IF(D111="Mon", "Non-service", IF(D111="Tue", "", IF(D111="Wed", "", IF(D111="Thu", "", IF(D111="Fri", "Non-service", IF(D111="Sat", "", IF(D111="Sun", "", "")))))))</f>
        <v/>
      </c>
      <c r="T111" s="38"/>
      <c r="U111" s="38" t="str">
        <f t="shared" ref="U111" si="1009">IF(D111="Mon", "", IF(D111="Tue", "", IF(D111="Wed", "", IF(D111="Thu", "Non-service", IF(D111="Fri", "Non-service", IF(D111="Sat", "", IF(D111="Sun", "", "")))))))</f>
        <v/>
      </c>
      <c r="V111" s="38" t="s">
        <v>51</v>
      </c>
      <c r="W111" s="38" t="str">
        <f t="shared" ref="W111:W142" si="1010">IF(D111="Mon", "Non-service", IF(D111="Tue", "Non-service", IF(D111="Wed", "Non-service", IF(D111="Thu", "Non-service", IF(D111="Fri", "Non-service", "")))))</f>
        <v>Non-service</v>
      </c>
      <c r="X111" s="46"/>
      <c r="Y111" s="17" t="str">
        <f>IF(D111="Mon", "Non-service", IF(D111="Tue", "Non-service", IF(D111="Wed", "Non-service", IF(D111="Thu", "Non-service", IF(D111="Fri", "Non-service", "")))))</f>
        <v>Non-service</v>
      </c>
      <c r="Z111" s="28"/>
      <c r="AA111" s="17" t="s">
        <v>52</v>
      </c>
      <c r="AB111" s="29"/>
      <c r="AC111" s="17" t="str">
        <f t="shared" si="595"/>
        <v/>
      </c>
      <c r="AD111" s="17"/>
    </row>
    <row r="112" spans="1:33" ht="27.75">
      <c r="A112" s="24" t="str">
        <f t="shared" si="846"/>
        <v>Tue</v>
      </c>
      <c r="B112" s="204">
        <f t="shared" ref="B112:B145" si="1011">C111</f>
        <v>45811</v>
      </c>
      <c r="C112" s="317"/>
      <c r="D112" s="307"/>
      <c r="E112" s="201">
        <f t="shared" ca="1" si="585"/>
        <v>1</v>
      </c>
      <c r="F112" s="142" t="s">
        <v>54</v>
      </c>
      <c r="G112" s="2" t="str">
        <f t="shared" ref="G112" si="1012">IF(D111="Mon", "", IF(D111="Tue", "Non-service", IF(D111="Wed", "", IF(D111="Thu", "", IF(D111="Fri", "Non-service", "")))))</f>
        <v>Non-service</v>
      </c>
      <c r="H112" s="29"/>
      <c r="I112" s="37" t="str">
        <f t="shared" ref="I112" si="1013">IF(D111="Mon", "", IF(D111="Tue", "", IF(D111="Wed", "", IF(D111="Thu", "", IF(D111="Fri", "", IF(D111="Sat", "", IF(D111="Sun", "", "")))))))</f>
        <v/>
      </c>
      <c r="J112" s="29" t="s">
        <v>51</v>
      </c>
      <c r="K112" s="37" t="str">
        <f t="shared" ref="K112" si="1014">IF(D111="Mon", "", IF(D111="Tue", "Non-service", IF(D111="Wed", "", IF(D111="Thu", "Non-service", IF(D111="Fri", "", IF(D111="Sat", "", IF(D111="Sun", "", "")))))))</f>
        <v>Non-service</v>
      </c>
      <c r="L112" s="37"/>
      <c r="M112" s="37" t="str">
        <f t="shared" ref="M112" si="1015">IF(D111="Mon", "", IF(D111="Tue", "Non-service", IF(D111="Wed", "", IF(D111="Thu", "Non-service", IF(D111="Fri", "", IF(D111="Sat", "", IF(D111="Sun", "", "")))))))</f>
        <v>Non-service</v>
      </c>
      <c r="N112" s="37"/>
      <c r="O112" s="37" t="str">
        <f t="shared" ref="O112" si="1016">IF(D111="Mon", "", IF(D111="Tue", "Non-service", IF(D111="Wed", "", IF(D111="Thu", "", IF(D111="Fri", "Non-service", "")))))</f>
        <v>Non-service</v>
      </c>
      <c r="P112" s="37"/>
      <c r="Q112" s="72" t="str">
        <f t="shared" ref="Q112" si="1017">IF(D21="Mon", "", IF(D21="Tue", "Non-service", IF(D21="Wed", "", IF(D21="Thu", "Non-service", IF(D21="Fri", "", "")))))</f>
        <v>Non-service</v>
      </c>
      <c r="R112" s="37"/>
      <c r="S112" s="37" t="str">
        <f t="shared" ref="S112" si="1018">IF(D111="Mon", "Non-service", IF(D111="Tue", "", IF(D111="Wed", "", IF(D111="Thu", "", IF(D111="Fri", "Non-service", IF(D111="Sat", "", IF(D111="Sun", "", "")))))))</f>
        <v/>
      </c>
      <c r="T112" s="37"/>
      <c r="U112" s="37" t="str">
        <f t="shared" ref="U112" si="1019">IF(D111="Mon", "", IF(D111="Tue", "", IF(D111="Wed", "", IF(D111="Thu", "Non-service", IF(D111="Fri", "Non-service", IF(D111="Sat", "", IF(D111="Sun", "", "")))))))</f>
        <v/>
      </c>
      <c r="V112" s="207" t="s">
        <v>101</v>
      </c>
      <c r="W112" s="37" t="str">
        <f t="shared" ref="W112:W143" si="1020">IF(D111="Mon", "Non-service", IF(D111="Tue", "Non-service", IF(D111="Wed", "Non-service", IF(D111="Thu", "Non-service", IF(D111="Fri", "Non-service", "")))))</f>
        <v>Non-service</v>
      </c>
      <c r="X112" s="39"/>
      <c r="Y112" s="17" t="str">
        <f>IF(D111="Mon", "Non-service", IF(D111="Tue", "Non-service", IF(D111="Wed", "Non-service", IF(D111="Thu", "Non-service", IF(D111="Fri", "Non-service", "")))))</f>
        <v>Non-service</v>
      </c>
      <c r="Z112" s="29"/>
      <c r="AA112" s="17" t="str">
        <f>IF(D111="Mon", "Non-service", IF(D111="Tue", "Non-service", IF(D111="Wed", "Non-service", IF(D111="Thu", "Non-service", IF(D111="Fri", "Non-service", "")))))</f>
        <v>Non-service</v>
      </c>
      <c r="AB112" s="29"/>
      <c r="AC112" s="17" t="str">
        <f t="shared" si="595"/>
        <v/>
      </c>
      <c r="AD112" s="17"/>
    </row>
    <row r="113" spans="1:30">
      <c r="A113" s="24" t="str">
        <f t="shared" si="856"/>
        <v>Tue</v>
      </c>
      <c r="B113" s="204">
        <f t="shared" ref="B113:B146" si="1021">C111</f>
        <v>45811</v>
      </c>
      <c r="C113" s="318"/>
      <c r="D113" s="308"/>
      <c r="E113" s="201">
        <f t="shared" ca="1" si="585"/>
        <v>1</v>
      </c>
      <c r="F113" s="142" t="s">
        <v>56</v>
      </c>
      <c r="G113" s="2" t="str">
        <f t="shared" ref="G113" si="1022">IF(D111="Mon", "", IF(D111="Tue", "Non-service", IF(D111="Wed", "", IF(D111="Thu", "", IF(D111="Fri", "Non-service", "")))))</f>
        <v>Non-service</v>
      </c>
      <c r="H113" s="29"/>
      <c r="I113" s="37" t="str">
        <f t="shared" ref="I113" si="1023">IF(D111="Mon", "", IF(D111="Tue", "", IF(D111="Wed", "", IF(D111="Thu", "", IF(D111="Fri", "", IF(D111="Sat", "", IF(D111="Sun", "", "")))))))</f>
        <v/>
      </c>
      <c r="J113" s="29" t="s">
        <v>51</v>
      </c>
      <c r="K113" s="37" t="str">
        <f t="shared" ref="K113" si="1024">IF(D111="Mon", "", IF(D111="Tue", "Non-service", IF(D111="Wed", "", IF(D111="Thu", "Non-service", IF(D111="Fri", "", IF(D111="Sat", "", IF(D111="Sun", "", "")))))))</f>
        <v>Non-service</v>
      </c>
      <c r="L113" s="37"/>
      <c r="M113" s="37" t="str">
        <f t="shared" ref="M113" si="1025">IF(D111="Mon", "", IF(D111="Tue", "Non-service", IF(D111="Wed", "", IF(D111="Thu", "Non-service", IF(D111="Fri", "", IF(D111="Sat", "", IF(D111="Sun", "", "")))))))</f>
        <v>Non-service</v>
      </c>
      <c r="N113" s="37"/>
      <c r="O113" s="37" t="str">
        <f t="shared" ref="O113" si="1026">IF(D111="Mon", "", IF(D111="Tue", "Non-service", IF(D111="Wed", "", IF(D111="Thu", "", IF(D111="Fri", "Non-service", "")))))</f>
        <v>Non-service</v>
      </c>
      <c r="P113" s="37"/>
      <c r="Q113" s="72" t="str">
        <f t="shared" ref="Q113" si="1027">IF(D21="Mon", "", IF(D21="Tue", "Non-service", IF(D21="Wed", "", IF(D21="Thu", "Non-service", IF(D21="Fri", "", "")))))</f>
        <v>Non-service</v>
      </c>
      <c r="R113" s="37"/>
      <c r="S113" s="37" t="str">
        <f t="shared" ref="S113" si="1028">IF(D111="Mon", "Non-service", IF(D111="Tue", "", IF(D111="Wed", "", IF(D111="Thu", "", IF(D111="Fri", "Non-service", IF(D111="Sat", "", IF(D111="Sun", "", "")))))))</f>
        <v/>
      </c>
      <c r="T113" s="37"/>
      <c r="U113" s="37" t="str">
        <f t="shared" ref="U113" si="1029">IF(D111="Mon", "", IF(D111="Tue", "", IF(D111="Wed", "", IF(D111="Thu", "Non-service", IF(D111="Fri", "Non-service", IF(D111="Sat", "", IF(D111="Sun", "", "")))))))</f>
        <v/>
      </c>
      <c r="V113" s="37" t="s">
        <v>51</v>
      </c>
      <c r="W113" s="37" t="str">
        <f t="shared" ref="W113" si="1030">IF(D111="Mon", "Non-service", IF(D111="Tue", "Non-service", IF(D111="Wed", "Non-service", IF(D111="Thu", "Non-service", IF(D111="Fri", "Non-service", "")))))</f>
        <v>Non-service</v>
      </c>
      <c r="X113" s="39"/>
      <c r="Y113" s="17" t="str">
        <f>IF(D111="Mon", "Non-service", IF(D111="Tue", "Non-service", IF(D111="Wed", "Non-service", IF(D111="Thu", "Non-service", IF(D111="Fri", "Non-service", "")))))</f>
        <v>Non-service</v>
      </c>
      <c r="Z113" s="29"/>
      <c r="AA113" s="17" t="str">
        <f>IF(D111="Mon", "Non-service", IF(D111="Tue", "Non-service", IF(D111="Wed", "Non-service", IF(D111="Thu", "Non-service", IF(D111="Fri", "Non-service", "")))))</f>
        <v>Non-service</v>
      </c>
      <c r="AB113" s="29"/>
      <c r="AC113" s="17" t="str">
        <f t="shared" si="595"/>
        <v/>
      </c>
      <c r="AD113" s="17"/>
    </row>
    <row r="114" spans="1:30">
      <c r="A114" s="24" t="str">
        <f t="shared" si="866"/>
        <v>Wed</v>
      </c>
      <c r="B114" s="204">
        <f t="shared" ref="B114:B147" si="1031">C114</f>
        <v>45812</v>
      </c>
      <c r="C114" s="319">
        <f t="shared" si="867"/>
        <v>45812</v>
      </c>
      <c r="D114" s="303" t="str">
        <f t="shared" si="868"/>
        <v>Wed</v>
      </c>
      <c r="E114" s="201">
        <f t="shared" ca="1" si="585"/>
        <v>1</v>
      </c>
      <c r="F114" s="138" t="s">
        <v>50</v>
      </c>
      <c r="G114" s="19" t="str">
        <f t="shared" ref="G114" si="1032">IF(D114="Mon", "", IF(D114="Tue", "Non-service", IF(D114="Wed", "", IF(D114="Thu", "", IF(D114="Fri", "Non-service", "")))))</f>
        <v/>
      </c>
      <c r="H114" s="38" t="s">
        <v>51</v>
      </c>
      <c r="I114" s="40" t="str">
        <f t="shared" ref="I114" si="1033">IF(D114="Mon", "", IF(D114="Tue", "", IF(D114="Wed", "", IF(D114="Thu", "", IF(D114="Fri", "", IF(D114="Sat", "", IF(D114="Sun", "", "")))))))</f>
        <v/>
      </c>
      <c r="J114" s="38" t="s">
        <v>51</v>
      </c>
      <c r="K114" s="40" t="str">
        <f t="shared" ref="K114" si="1034">IF(D114="Mon", "", IF(D114="Tue", "Non-service", IF(D114="Wed", "", IF(D114="Thu", "Non-service", IF(D114="Fri", "", IF(D114="Sat", "", IF(D114="Sun", "", "")))))))</f>
        <v/>
      </c>
      <c r="L114" s="38" t="s">
        <v>51</v>
      </c>
      <c r="M114" s="40" t="str">
        <f t="shared" ref="M114" si="1035">IF(D114="Mon", "", IF(D114="Tue", "Non-service", IF(D114="Wed", "", IF(D114="Thu", "Non-service", IF(D114="Fri", "", IF(D114="Sat", "", IF(D114="Sun", "", "")))))))</f>
        <v/>
      </c>
      <c r="N114" s="38" t="s">
        <v>51</v>
      </c>
      <c r="O114" s="40" t="str">
        <f t="shared" ref="O114" si="1036">IF(D114="Mon", "", IF(D114="Tue", "Non-service", IF(D114="Wed", "", IF(D114="Thu", "", IF(D114="Fri", "Non-service", "")))))</f>
        <v/>
      </c>
      <c r="P114" s="38" t="s">
        <v>51</v>
      </c>
      <c r="Q114" s="72" t="str">
        <f t="shared" ref="Q114" si="1037">IF(D24="Mon", "", IF(D24="Tue", "Non-service", IF(D24="Wed", "", IF(D24="Thu", "Non-service", IF(D24="Fri", "", "")))))</f>
        <v/>
      </c>
      <c r="R114" s="38" t="s">
        <v>51</v>
      </c>
      <c r="S114" s="40" t="str">
        <f t="shared" ref="S114" si="1038">IF(D114="Mon", "Non-service", IF(D114="Tue", "", IF(D114="Wed", "", IF(D114="Thu", "", IF(D114="Fri", "Non-service", IF(D114="Sat", "", IF(D114="Sun", "", "")))))))</f>
        <v/>
      </c>
      <c r="T114" s="38" t="s">
        <v>51</v>
      </c>
      <c r="U114" s="40" t="str">
        <f t="shared" ref="U114" si="1039">IF(D114="Mon", "", IF(D114="Tue", "", IF(D114="Wed", "", IF(D114="Thu", "Non-service", IF(D114="Fri", "Non-service", IF(D114="Sat", "", IF(D114="Sun", "", "")))))))</f>
        <v/>
      </c>
      <c r="V114" s="38" t="s">
        <v>51</v>
      </c>
      <c r="W114" s="38" t="str">
        <f t="shared" ref="W114:W145" si="1040">IF(D114="Mon", "Non-service", IF(D114="Tue", "Non-service", IF(D114="Wed", "Non-service", IF(D114="Thu", "Non-service", IF(D114="Fri", "Non-service", "")))))</f>
        <v>Non-service</v>
      </c>
      <c r="X114" s="41"/>
      <c r="Y114" s="17" t="str">
        <f>IF(D114="Mon", "Non-service", IF(D114="Tue", "Non-service", IF(D114="Wed", "Non-service", IF(D114="Thu", "Non-service", IF(D114="Fri", "Non-service", "")))))</f>
        <v>Non-service</v>
      </c>
      <c r="Z114" s="31"/>
      <c r="AA114" s="17" t="s">
        <v>52</v>
      </c>
      <c r="AB114" s="33"/>
      <c r="AC114" s="17" t="str">
        <f t="shared" si="595"/>
        <v/>
      </c>
      <c r="AD114" s="32"/>
    </row>
    <row r="115" spans="1:30">
      <c r="A115" s="24" t="str">
        <f t="shared" si="878"/>
        <v>Wed</v>
      </c>
      <c r="B115" s="204">
        <f t="shared" ref="B115:B148" si="1041">C114</f>
        <v>45812</v>
      </c>
      <c r="C115" s="317"/>
      <c r="D115" s="304"/>
      <c r="E115" s="201">
        <f t="shared" ca="1" si="585"/>
        <v>1</v>
      </c>
      <c r="F115" s="139" t="s">
        <v>54</v>
      </c>
      <c r="G115" s="3" t="str">
        <f t="shared" ref="G115" si="1042">IF(D114="Mon", "", IF(D114="Tue", "Non-service", IF(D114="Wed", "", IF(D114="Thu", "", IF(D114="Fri", "Non-service", "")))))</f>
        <v/>
      </c>
      <c r="H115" s="33" t="s">
        <v>51</v>
      </c>
      <c r="I115" s="42" t="str">
        <f t="shared" ref="I115" si="1043">IF(D114="Mon", "", IF(D114="Tue", "", IF(D114="Wed", "", IF(D114="Thu", "", IF(D114="Fri", "", IF(D114="Sat", "", IF(D114="Sun", "", "")))))))</f>
        <v/>
      </c>
      <c r="J115" s="42" t="s">
        <v>51</v>
      </c>
      <c r="K115" s="42" t="str">
        <f t="shared" ref="K115" si="1044">IF(D114="Mon", "", IF(D114="Tue", "Non-service", IF(D114="Wed", "", IF(D114="Thu", "Non-service", IF(D114="Fri", "", IF(D114="Sat", "", IF(D114="Sun", "", "")))))))</f>
        <v/>
      </c>
      <c r="L115" s="42" t="s">
        <v>51</v>
      </c>
      <c r="M115" s="42" t="str">
        <f t="shared" ref="M115" si="1045">IF(D114="Mon", "", IF(D114="Tue", "Non-service", IF(D114="Wed", "", IF(D114="Thu", "Non-service", IF(D114="Fri", "", IF(D114="Sat", "", IF(D114="Sun", "", "")))))))</f>
        <v/>
      </c>
      <c r="N115" s="42" t="s">
        <v>51</v>
      </c>
      <c r="O115" s="42" t="str">
        <f t="shared" ref="O115" si="1046">IF(D114="Mon", "", IF(D114="Tue", "Non-service", IF(D114="Wed", "", IF(D114="Thu", "", IF(D114="Fri", "Non-service", "")))))</f>
        <v/>
      </c>
      <c r="P115" s="42" t="s">
        <v>51</v>
      </c>
      <c r="Q115" s="72" t="str">
        <f t="shared" ref="Q115" si="1047">IF(D24="Mon", "", IF(D24="Tue", "Non-service", IF(D24="Wed", "", IF(D24="Thu", "Non-service", IF(D24="Fri", "", "")))))</f>
        <v/>
      </c>
      <c r="R115" s="42" t="s">
        <v>51</v>
      </c>
      <c r="S115" s="42" t="str">
        <f t="shared" ref="S115" si="1048">IF(D114="Mon", "Non-service", IF(D114="Tue", "", IF(D114="Wed", "", IF(D114="Thu", "", IF(D114="Fri", "Non-service", IF(D114="Sat", "", IF(D114="Sun", "", "")))))))</f>
        <v/>
      </c>
      <c r="T115" s="42" t="s">
        <v>51</v>
      </c>
      <c r="U115" s="42" t="str">
        <f t="shared" ref="U115" si="1049">IF(D114="Mon", "", IF(D114="Tue", "", IF(D114="Wed", "", IF(D114="Thu", "Non-service", IF(D114="Fri", "Non-service", IF(D114="Sat", "", IF(D114="Sun", "", "")))))))</f>
        <v/>
      </c>
      <c r="V115" s="42" t="s">
        <v>51</v>
      </c>
      <c r="W115" s="37" t="str">
        <f t="shared" ref="W115:W146" si="1050">IF(D114="Mon", "Non-service", IF(D114="Tue", "Non-service", IF(D114="Wed", "Non-service", IF(D114="Thu", "Non-service", IF(D114="Fri", "Non-service", "")))))</f>
        <v>Non-service</v>
      </c>
      <c r="X115" s="43"/>
      <c r="Y115" s="17" t="str">
        <f>IF(D114="Mon", "Non-service", IF(D114="Tue", "Non-service", IF(D114="Wed", "Non-service", IF(D114="Thu", "Non-service", IF(D114="Fri", "Non-service", "")))))</f>
        <v>Non-service</v>
      </c>
      <c r="Z115" s="33"/>
      <c r="AA115" s="17" t="str">
        <f>IF(D114="Mon", "Non-service", IF(D114="Tue", "Non-service", IF(D114="Wed", "Non-service", IF(D114="Thu", "Non-service", IF(D114="Fri", "Non-service", "")))))</f>
        <v>Non-service</v>
      </c>
      <c r="AB115" s="33"/>
      <c r="AC115" s="17" t="str">
        <f t="shared" si="595"/>
        <v/>
      </c>
      <c r="AD115" s="32"/>
    </row>
    <row r="116" spans="1:30">
      <c r="A116" s="24" t="str">
        <f t="shared" si="888"/>
        <v>Wed</v>
      </c>
      <c r="B116" s="204">
        <f t="shared" ref="B116:B149" si="1051">C114</f>
        <v>45812</v>
      </c>
      <c r="C116" s="318"/>
      <c r="D116" s="305"/>
      <c r="E116" s="201">
        <f t="shared" ca="1" si="585"/>
        <v>1</v>
      </c>
      <c r="F116" s="140" t="s">
        <v>56</v>
      </c>
      <c r="G116" s="20" t="str">
        <f t="shared" ref="G116" si="1052">IF(D114="Mon", "", IF(D114="Tue", "Non-service", IF(D114="Wed", "", IF(D114="Thu", "", IF(D114="Fri", "Non-service", "")))))</f>
        <v/>
      </c>
      <c r="H116" s="38" t="s">
        <v>51</v>
      </c>
      <c r="I116" s="44" t="str">
        <f t="shared" ref="I116" si="1053">IF(D114="Mon", "", IF(D114="Tue", "", IF(D114="Wed", "", IF(D114="Thu", "", IF(D114="Fri", "", IF(D114="Sat", "", IF(D114="Sun", "", "")))))))</f>
        <v/>
      </c>
      <c r="J116" s="44" t="s">
        <v>65</v>
      </c>
      <c r="K116" s="44" t="str">
        <f t="shared" ref="K116" si="1054">IF(D114="Mon", "", IF(D114="Tue", "Non-service", IF(D114="Wed", "", IF(D114="Thu", "Non-service", IF(D114="Fri", "", IF(D114="Sat", "", IF(D114="Sun", "", "")))))))</f>
        <v/>
      </c>
      <c r="L116" s="38" t="s">
        <v>51</v>
      </c>
      <c r="M116" s="44" t="str">
        <f t="shared" ref="M116" si="1055">IF(D114="Mon", "", IF(D114="Tue", "Non-service", IF(D114="Wed", "", IF(D114="Thu", "Non-service", IF(D114="Fri", "", IF(D114="Sat", "", IF(D114="Sun", "", "")))))))</f>
        <v/>
      </c>
      <c r="N116" s="38" t="s">
        <v>51</v>
      </c>
      <c r="O116" s="44" t="str">
        <f t="shared" ref="O116" si="1056">IF(D114="Mon", "", IF(D114="Tue", "Non-service", IF(D114="Wed", "", IF(D114="Thu", "", IF(D114="Fri", "Non-service", "")))))</f>
        <v/>
      </c>
      <c r="P116" s="38" t="s">
        <v>51</v>
      </c>
      <c r="Q116" s="72" t="str">
        <f t="shared" ref="Q116" si="1057">IF(D24="Mon", "", IF(D24="Tue", "Non-service", IF(D24="Wed", "", IF(D24="Thu", "Non-service", IF(D24="Fri", "", "")))))</f>
        <v/>
      </c>
      <c r="R116" s="38" t="s">
        <v>51</v>
      </c>
      <c r="S116" s="44" t="str">
        <f t="shared" ref="S116" si="1058">IF(D114="Mon", "Non-service", IF(D114="Tue", "", IF(D114="Wed", "", IF(D114="Thu", "", IF(D114="Fri", "Non-service", IF(D114="Sat", "", IF(D114="Sun", "", "")))))))</f>
        <v/>
      </c>
      <c r="T116" s="38" t="s">
        <v>51</v>
      </c>
      <c r="U116" s="44" t="str">
        <f t="shared" ref="U116" si="1059">IF(D114="Mon", "", IF(D114="Tue", "", IF(D114="Wed", "", IF(D114="Thu", "Non-service", IF(D114="Fri", "Non-service", IF(D114="Sat", "", IF(D114="Sun", "", "")))))))</f>
        <v/>
      </c>
      <c r="V116" s="38" t="s">
        <v>62</v>
      </c>
      <c r="W116" s="37" t="str">
        <f t="shared" ref="W116" si="1060">IF(D114="Mon", "Non-service", IF(D114="Tue", "Non-service", IF(D114="Wed", "Non-service", IF(D114="Thu", "Non-service", IF(D114="Fri", "Non-service", "")))))</f>
        <v>Non-service</v>
      </c>
      <c r="X116" s="45"/>
      <c r="Y116" s="17" t="str">
        <f>IF(D114="Mon", "Non-service", IF(D114="Tue", "Non-service", IF(D114="Wed", "Non-service", IF(D114="Thu", "Non-service", IF(D114="Fri", "Non-service", "")))))</f>
        <v>Non-service</v>
      </c>
      <c r="Z116" s="35"/>
      <c r="AA116" s="17" t="str">
        <f>IF(D114="Mon", "Non-service", IF(D114="Tue", "Non-service", IF(D114="Wed", "Non-service", IF(D114="Thu", "Non-service", IF(D114="Fri", "Non-service", "")))))</f>
        <v>Non-service</v>
      </c>
      <c r="AB116" s="33"/>
      <c r="AC116" s="17" t="str">
        <f t="shared" si="595"/>
        <v/>
      </c>
      <c r="AD116" s="32"/>
    </row>
    <row r="117" spans="1:30">
      <c r="A117" s="24" t="str">
        <f t="shared" si="898"/>
        <v>Thu</v>
      </c>
      <c r="B117" s="204">
        <f t="shared" ref="B117:B150" si="1061">C117</f>
        <v>45813</v>
      </c>
      <c r="C117" s="319">
        <f t="shared" si="867"/>
        <v>45813</v>
      </c>
      <c r="D117" s="306" t="str">
        <f t="shared" si="900"/>
        <v>Thu</v>
      </c>
      <c r="E117" s="201">
        <f t="shared" ca="1" si="585"/>
        <v>1</v>
      </c>
      <c r="F117" s="141" t="s">
        <v>50</v>
      </c>
      <c r="G117" s="16" t="str">
        <f t="shared" ref="G117" si="1062">IF(D117="Mon", "", IF(D117="Tue", "Non-service", IF(D117="Wed", "", IF(D117="Thu", "", IF(D117="Fri", "Non-service", "")))))</f>
        <v/>
      </c>
      <c r="H117" s="28"/>
      <c r="I117" s="38" t="str">
        <f t="shared" ref="I117" si="1063">IF(D117="Mon", "", IF(D117="Tue", "", IF(D117="Wed", "", IF(D117="Thu", "", IF(D117="Fri", "", IF(D117="Sat", "", IF(D117="Sun", "", "")))))))</f>
        <v/>
      </c>
      <c r="J117" s="38"/>
      <c r="K117" s="38" t="str">
        <f t="shared" ref="K117" si="1064">IF(D117="Mon", "", IF(D117="Tue", "Non-service", IF(D117="Wed", "", IF(D117="Thu", "Non-service", IF(D117="Fri", "", IF(D117="Sat", "", IF(D117="Sun", "", "")))))))</f>
        <v>Non-service</v>
      </c>
      <c r="L117" s="38"/>
      <c r="M117" s="38" t="str">
        <f t="shared" ref="M117" si="1065">IF(D117="Mon", "", IF(D117="Tue", "Non-service", IF(D117="Wed", "", IF(D117="Thu", "Non-service", IF(D117="Fri", "", IF(D117="Sat", "", IF(D117="Sun", "", "")))))))</f>
        <v>Non-service</v>
      </c>
      <c r="N117" s="38"/>
      <c r="O117" s="38" t="str">
        <f t="shared" ref="O117" si="1066">IF(D117="Mon", "", IF(D117="Tue", "Non-service", IF(D117="Wed", "", IF(D117="Thu", "", IF(D117="Fri", "Non-service", "")))))</f>
        <v/>
      </c>
      <c r="P117" s="38" t="s">
        <v>51</v>
      </c>
      <c r="Q117" s="72" t="str">
        <f t="shared" ref="Q117" si="1067">IF(D27="Mon", "", IF(D27="Tue", "Non-service", IF(D27="Wed", "", IF(D27="Thu", "Non-service", IF(D27="Fri", "", "")))))</f>
        <v>Non-service</v>
      </c>
      <c r="R117" s="38"/>
      <c r="S117" s="38" t="str">
        <f t="shared" ref="S117" si="1068">IF(D117="Mon", "Non-service", IF(D117="Tue", "", IF(D117="Wed", "", IF(D117="Thu", "", IF(D117="Fri", "Non-service", IF(D117="Sat", "", IF(D117="Sun", "", "")))))))</f>
        <v/>
      </c>
      <c r="T117" s="38"/>
      <c r="U117" s="38" t="str">
        <f t="shared" ref="U117" si="1069">IF(D117="Mon", "", IF(D117="Tue", "", IF(D117="Wed", "", IF(D117="Thu", "Non-service", IF(D117="Fri", "Non-service", IF(D117="Sat", "", IF(D117="Sun", "", "")))))))</f>
        <v>Non-service</v>
      </c>
      <c r="V117" s="38"/>
      <c r="W117" s="38" t="str">
        <f t="shared" ref="W117:W148" si="1070">IF(D117="Mon", "Non-service", IF(D117="Tue", "Non-service", IF(D117="Wed", "Non-service", IF(D117="Thu", "Non-service", IF(D117="Fri", "Non-service", "")))))</f>
        <v>Non-service</v>
      </c>
      <c r="X117" s="46"/>
      <c r="Y117" s="17" t="str">
        <f>IF(D117="Mon", "Non-service", IF(D117="Tue", "Non-service", IF(D117="Wed", "Non-service", IF(D117="Thu", "Non-service", IF(D117="Fri", "Non-service", "")))))</f>
        <v>Non-service</v>
      </c>
      <c r="Z117" s="28"/>
      <c r="AA117" s="17" t="s">
        <v>52</v>
      </c>
      <c r="AB117" s="29"/>
      <c r="AC117" s="17" t="str">
        <f t="shared" si="595"/>
        <v/>
      </c>
      <c r="AD117" s="17"/>
    </row>
    <row r="118" spans="1:30">
      <c r="A118" s="24" t="str">
        <f t="shared" si="910"/>
        <v>Thu</v>
      </c>
      <c r="B118" s="204">
        <f t="shared" ref="B118:B151" si="1071">C117</f>
        <v>45813</v>
      </c>
      <c r="C118" s="317"/>
      <c r="D118" s="307"/>
      <c r="E118" s="201">
        <f t="shared" ca="1" si="585"/>
        <v>1</v>
      </c>
      <c r="F118" s="142" t="s">
        <v>54</v>
      </c>
      <c r="G118" s="2" t="str">
        <f t="shared" ref="G118" si="1072">IF(D117="Mon", "", IF(D117="Tue", "Non-service", IF(D117="Wed", "", IF(D117="Thu", "", IF(D117="Fri", "Non-service", "")))))</f>
        <v/>
      </c>
      <c r="H118" s="29"/>
      <c r="I118" s="37" t="str">
        <f t="shared" ref="I118" si="1073">IF(D117="Mon", "", IF(D117="Tue", "", IF(D117="Wed", "", IF(D117="Thu", "", IF(D117="Fri", "", IF(D117="Sat", "", IF(D117="Sun", "", "")))))))</f>
        <v/>
      </c>
      <c r="J118" s="37"/>
      <c r="K118" s="37" t="str">
        <f t="shared" ref="K118" si="1074">IF(D117="Mon", "", IF(D117="Tue", "Non-service", IF(D117="Wed", "", IF(D117="Thu", "Non-service", IF(D117="Fri", "", IF(D117="Sat", "", IF(D117="Sun", "", "")))))))</f>
        <v>Non-service</v>
      </c>
      <c r="L118" s="37"/>
      <c r="M118" s="37" t="str">
        <f t="shared" ref="M118" si="1075">IF(D117="Mon", "", IF(D117="Tue", "Non-service", IF(D117="Wed", "", IF(D117="Thu", "Non-service", IF(D117="Fri", "", IF(D117="Sat", "", IF(D117="Sun", "", "")))))))</f>
        <v>Non-service</v>
      </c>
      <c r="N118" s="37"/>
      <c r="O118" s="37" t="str">
        <f t="shared" ref="O118" si="1076">IF(D117="Mon", "", IF(D117="Tue", "Non-service", IF(D117="Wed", "", IF(D117="Thu", "", IF(D117="Fri", "Non-service", "")))))</f>
        <v/>
      </c>
      <c r="P118" s="37" t="s">
        <v>51</v>
      </c>
      <c r="Q118" s="72" t="str">
        <f t="shared" ref="Q118" si="1077">IF(D27="Mon", "", IF(D27="Tue", "Non-service", IF(D27="Wed", "", IF(D27="Thu", "Non-service", IF(D27="Fri", "", "")))))</f>
        <v>Non-service</v>
      </c>
      <c r="R118" s="37"/>
      <c r="S118" s="37" t="str">
        <f t="shared" ref="S118" si="1078">IF(D117="Mon", "Non-service", IF(D117="Tue", "", IF(D117="Wed", "", IF(D117="Thu", "", IF(D117="Fri", "Non-service", IF(D117="Sat", "", IF(D117="Sun", "", "")))))))</f>
        <v/>
      </c>
      <c r="T118" s="37"/>
      <c r="U118" s="37" t="str">
        <f t="shared" ref="U118" si="1079">IF(D117="Mon", "", IF(D117="Tue", "", IF(D117="Wed", "", IF(D117="Thu", "Non-service", IF(D117="Fri", "Non-service", IF(D117="Sat", "", IF(D117="Sun", "", "")))))))</f>
        <v>Non-service</v>
      </c>
      <c r="V118" s="37"/>
      <c r="W118" s="37" t="str">
        <f t="shared" ref="W118:W149" si="1080">IF(D117="Mon", "Non-service", IF(D117="Tue", "Non-service", IF(D117="Wed", "Non-service", IF(D117="Thu", "Non-service", IF(D117="Fri", "Non-service", "")))))</f>
        <v>Non-service</v>
      </c>
      <c r="X118" s="39"/>
      <c r="Y118" s="17" t="str">
        <f>IF(D117="Mon", "Non-service", IF(D117="Tue", "Non-service", IF(D117="Wed", "Non-service", IF(D117="Thu", "Non-service", IF(D117="Fri", "Non-service", "")))))</f>
        <v>Non-service</v>
      </c>
      <c r="Z118" s="29"/>
      <c r="AA118" s="17" t="str">
        <f>IF(D117="Mon", "Non-service", IF(D117="Tue", "Non-service", IF(D117="Wed", "Non-service", IF(D117="Thu", "Non-service", IF(D117="Fri", "Non-service", "")))))</f>
        <v>Non-service</v>
      </c>
      <c r="AB118" s="29"/>
      <c r="AC118" s="17" t="str">
        <f t="shared" si="595"/>
        <v/>
      </c>
      <c r="AD118" s="17"/>
    </row>
    <row r="119" spans="1:30">
      <c r="A119" s="24" t="str">
        <f t="shared" si="921"/>
        <v>Thu</v>
      </c>
      <c r="B119" s="204">
        <f t="shared" ref="B119:B152" si="1081">C117</f>
        <v>45813</v>
      </c>
      <c r="C119" s="318"/>
      <c r="D119" s="308"/>
      <c r="E119" s="201">
        <f t="shared" ca="1" si="585"/>
        <v>1</v>
      </c>
      <c r="F119" s="142" t="s">
        <v>56</v>
      </c>
      <c r="G119" s="2" t="str">
        <f t="shared" ref="G119" si="1082">IF(D117="Mon", "", IF(D117="Tue", "Non-service", IF(D117="Wed", "", IF(D117="Thu", "", IF(D117="Fri", "Non-service", "")))))</f>
        <v/>
      </c>
      <c r="H119" s="29"/>
      <c r="I119" s="37" t="str">
        <f t="shared" ref="I119" si="1083">IF(D117="Mon", "", IF(D117="Tue", "", IF(D117="Wed", "", IF(D117="Thu", "", IF(D117="Fri", "", IF(D117="Sat", "", IF(D117="Sun", "", "")))))))</f>
        <v/>
      </c>
      <c r="J119" s="37"/>
      <c r="K119" s="37" t="str">
        <f t="shared" ref="K119" si="1084">IF(D117="Mon", "", IF(D117="Tue", "Non-service", IF(D117="Wed", "", IF(D117="Thu", "Non-service", IF(D117="Fri", "", IF(D117="Sat", "", IF(D117="Sun", "", "")))))))</f>
        <v>Non-service</v>
      </c>
      <c r="L119" s="37"/>
      <c r="M119" s="37" t="str">
        <f t="shared" ref="M119" si="1085">IF(D117="Mon", "", IF(D117="Tue", "Non-service", IF(D117="Wed", "", IF(D117="Thu", "Non-service", IF(D117="Fri", "", IF(D117="Sat", "", IF(D117="Sun", "", "")))))))</f>
        <v>Non-service</v>
      </c>
      <c r="N119" s="37"/>
      <c r="O119" s="37" t="str">
        <f t="shared" ref="O119" si="1086">IF(D117="Mon", "", IF(D117="Tue", "Non-service", IF(D117="Wed", "", IF(D117="Thu", "", IF(D117="Fri", "Non-service", "")))))</f>
        <v/>
      </c>
      <c r="P119" s="37" t="s">
        <v>51</v>
      </c>
      <c r="Q119" s="72" t="str">
        <f t="shared" ref="Q119" si="1087">IF(D27="Mon", "", IF(D27="Tue", "Non-service", IF(D27="Wed", "", IF(D27="Thu", "Non-service", IF(D27="Fri", "", "")))))</f>
        <v>Non-service</v>
      </c>
      <c r="R119" s="37"/>
      <c r="S119" s="37" t="str">
        <f t="shared" ref="S119" si="1088">IF(D117="Mon", "Non-service", IF(D117="Tue", "", IF(D117="Wed", "", IF(D117="Thu", "", IF(D117="Fri", "Non-service", IF(D117="Sat", "", IF(D117="Sun", "", "")))))))</f>
        <v/>
      </c>
      <c r="T119" s="37"/>
      <c r="U119" s="37" t="str">
        <f t="shared" ref="U119" si="1089">IF(D117="Mon", "", IF(D117="Tue", "", IF(D117="Wed", "", IF(D117="Thu", "Non-service", IF(D117="Fri", "Non-service", IF(D117="Sat", "", IF(D117="Sun", "", "")))))))</f>
        <v>Non-service</v>
      </c>
      <c r="V119" s="37"/>
      <c r="W119" s="37" t="str">
        <f t="shared" ref="W119" si="1090">IF(D117="Mon", "Non-service", IF(D117="Tue", "Non-service", IF(D117="Wed", "Non-service", IF(D117="Thu", "Non-service", IF(D117="Fri", "Non-service", "")))))</f>
        <v>Non-service</v>
      </c>
      <c r="X119" s="39"/>
      <c r="Y119" s="17" t="str">
        <f>IF(D117="Mon", "Non-service", IF(D117="Tue", "Non-service", IF(D117="Wed", "Non-service", IF(D117="Thu", "Non-service", IF(D117="Fri", "Non-service", "")))))</f>
        <v>Non-service</v>
      </c>
      <c r="Z119" s="29"/>
      <c r="AA119" s="17" t="str">
        <f>IF(D117="Mon", "Non-service", IF(D117="Tue", "Non-service", IF(D117="Wed", "Non-service", IF(D117="Thu", "Non-service", IF(D117="Fri", "Non-service", "")))))</f>
        <v>Non-service</v>
      </c>
      <c r="AB119" s="29"/>
      <c r="AC119" s="17" t="str">
        <f t="shared" si="595"/>
        <v/>
      </c>
      <c r="AD119" s="17"/>
    </row>
    <row r="120" spans="1:30">
      <c r="A120" s="24" t="str">
        <f t="shared" si="932"/>
        <v>Fri</v>
      </c>
      <c r="B120" s="204">
        <f t="shared" ref="B120:B153" si="1091">C120</f>
        <v>45814</v>
      </c>
      <c r="C120" s="319">
        <f t="shared" si="867"/>
        <v>45814</v>
      </c>
      <c r="D120" s="303" t="str">
        <f t="shared" si="934"/>
        <v>Fri</v>
      </c>
      <c r="E120" s="201">
        <f t="shared" ca="1" si="585"/>
        <v>1</v>
      </c>
      <c r="F120" s="138" t="s">
        <v>50</v>
      </c>
      <c r="G120" s="19" t="str">
        <f t="shared" ref="G120" si="1092">IF(D120="Mon", "", IF(D120="Tue", "Non-service", IF(D120="Wed", "", IF(D120="Thu", "", IF(D120="Fri", "Non-service", "")))))</f>
        <v>Non-service</v>
      </c>
      <c r="H120" s="31"/>
      <c r="I120" s="40" t="str">
        <f t="shared" ref="I120" si="1093">IF(D120="Mon", "", IF(D120="Tue", "", IF(D120="Wed", "", IF(D120="Thu", "", IF(D120="Fri", "", IF(D120="Sat", "", IF(D120="Sun", "", "")))))))</f>
        <v/>
      </c>
      <c r="J120" s="40"/>
      <c r="K120" s="40" t="str">
        <f t="shared" ref="K120" si="1094">IF(D120="Mon", "", IF(D120="Tue", "Non-service", IF(D120="Wed", "", IF(D120="Thu", "Non-service", IF(D120="Fri", "", IF(D120="Sat", "", IF(D120="Sun", "", "")))))))</f>
        <v/>
      </c>
      <c r="L120" s="40" t="s">
        <v>58</v>
      </c>
      <c r="M120" s="40" t="str">
        <f t="shared" ref="M120" si="1095">IF(D120="Mon", "", IF(D120="Tue", "Non-service", IF(D120="Wed", "", IF(D120="Thu", "Non-service", IF(D120="Fri", "", IF(D120="Sat", "", IF(D120="Sun", "", "")))))))</f>
        <v/>
      </c>
      <c r="N120" s="40"/>
      <c r="O120" s="40" t="str">
        <f t="shared" ref="O120" si="1096">IF(D120="Mon", "", IF(D120="Tue", "Non-service", IF(D120="Wed", "", IF(D120="Thu", "", IF(D120="Fri", "Non-service", "")))))</f>
        <v>Non-service</v>
      </c>
      <c r="P120" s="40"/>
      <c r="Q120" s="72" t="str">
        <f t="shared" ref="Q120" si="1097">IF(D30="Mon", "", IF(D30="Tue", "Non-service", IF(D30="Wed", "", IF(D30="Thu", "Non-service", IF(D30="Fri", "", "")))))</f>
        <v/>
      </c>
      <c r="R120" s="40"/>
      <c r="S120" s="40" t="str">
        <f t="shared" ref="S120" si="1098">IF(D120="Mon", "Non-service", IF(D120="Tue", "", IF(D120="Wed", "", IF(D120="Thu", "", IF(D120="Fri", "Non-service", IF(D120="Sat", "", IF(D120="Sun", "", "")))))))</f>
        <v>Non-service</v>
      </c>
      <c r="T120" s="40"/>
      <c r="U120" s="40" t="str">
        <f t="shared" ref="U120" si="1099">IF(D120="Mon", "", IF(D120="Tue", "", IF(D120="Wed", "", IF(D120="Thu", "Non-service", IF(D120="Fri", "Non-service", IF(D120="Sat", "", IF(D120="Sun", "", "")))))))</f>
        <v>Non-service</v>
      </c>
      <c r="V120" s="40"/>
      <c r="W120" s="38" t="str">
        <f t="shared" ref="W120:W151" si="1100">IF(D120="Mon", "Non-service", IF(D120="Tue", "Non-service", IF(D120="Wed", "Non-service", IF(D120="Thu", "Non-service", IF(D120="Fri", "Non-service", "")))))</f>
        <v>Non-service</v>
      </c>
      <c r="X120" s="41"/>
      <c r="Y120" s="17" t="str">
        <f>IF(D120="Mon", "Non-service", IF(D120="Tue", "Non-service", IF(D120="Wed", "Non-service", IF(D120="Thu", "Non-service", IF(D120="Fri", "Non-service", "")))))</f>
        <v>Non-service</v>
      </c>
      <c r="Z120" s="31"/>
      <c r="AA120" s="17" t="s">
        <v>52</v>
      </c>
      <c r="AB120" s="33"/>
      <c r="AC120" s="17" t="str">
        <f t="shared" si="595"/>
        <v/>
      </c>
      <c r="AD120" s="32"/>
    </row>
    <row r="121" spans="1:30">
      <c r="A121" s="24" t="str">
        <f t="shared" si="944"/>
        <v>Fri</v>
      </c>
      <c r="B121" s="204">
        <f t="shared" ref="B121:B154" si="1101">C120</f>
        <v>45814</v>
      </c>
      <c r="C121" s="317"/>
      <c r="D121" s="304"/>
      <c r="E121" s="201">
        <f t="shared" ca="1" si="585"/>
        <v>1</v>
      </c>
      <c r="F121" s="139" t="s">
        <v>54</v>
      </c>
      <c r="G121" s="3" t="str">
        <f t="shared" ref="G121" si="1102">IF(D120="Mon", "", IF(D120="Tue", "Non-service", IF(D120="Wed", "", IF(D120="Thu", "", IF(D120="Fri", "Non-service", "")))))</f>
        <v>Non-service</v>
      </c>
      <c r="H121" s="33"/>
      <c r="I121" s="42" t="str">
        <f t="shared" ref="I121" si="1103">IF(D120="Mon", "", IF(D120="Tue", "", IF(D120="Wed", "", IF(D120="Thu", "", IF(D120="Fri", "", IF(D120="Sat", "", IF(D120="Sun", "", "")))))))</f>
        <v/>
      </c>
      <c r="J121" s="42"/>
      <c r="K121" s="42" t="str">
        <f t="shared" ref="K121" si="1104">IF(D120="Mon", "", IF(D120="Tue", "Non-service", IF(D120="Wed", "", IF(D120="Thu", "Non-service", IF(D120="Fri", "", IF(D120="Sat", "", IF(D120="Sun", "", "")))))))</f>
        <v/>
      </c>
      <c r="L121" s="42" t="s">
        <v>58</v>
      </c>
      <c r="M121" s="42" t="str">
        <f t="shared" ref="M121" si="1105">IF(D120="Mon", "", IF(D120="Tue", "Non-service", IF(D120="Wed", "", IF(D120="Thu", "Non-service", IF(D120="Fri", "", IF(D120="Sat", "", IF(D120="Sun", "", "")))))))</f>
        <v/>
      </c>
      <c r="N121" s="42"/>
      <c r="O121" s="42" t="str">
        <f t="shared" ref="O121" si="1106">IF(D120="Mon", "", IF(D120="Tue", "Non-service", IF(D120="Wed", "", IF(D120="Thu", "", IF(D120="Fri", "Non-service", "")))))</f>
        <v>Non-service</v>
      </c>
      <c r="P121" s="42"/>
      <c r="Q121" s="72" t="str">
        <f t="shared" ref="Q121" si="1107">IF(D30="Mon", "", IF(D30="Tue", "Non-service", IF(D30="Wed", "", IF(D30="Thu", "Non-service", IF(D30="Fri", "", "")))))</f>
        <v/>
      </c>
      <c r="R121" s="42"/>
      <c r="S121" s="42" t="str">
        <f t="shared" ref="S121" si="1108">IF(D120="Mon", "Non-service", IF(D120="Tue", "", IF(D120="Wed", "", IF(D120="Thu", "", IF(D120="Fri", "Non-service", IF(D120="Sat", "", IF(D120="Sun", "", "")))))))</f>
        <v>Non-service</v>
      </c>
      <c r="T121" s="42"/>
      <c r="U121" s="42" t="str">
        <f t="shared" ref="U121" si="1109">IF(D120="Mon", "", IF(D120="Tue", "", IF(D120="Wed", "", IF(D120="Thu", "Non-service", IF(D120="Fri", "Non-service", IF(D120="Sat", "", IF(D120="Sun", "", "")))))))</f>
        <v>Non-service</v>
      </c>
      <c r="V121" s="42"/>
      <c r="W121" s="37" t="str">
        <f t="shared" ref="W121:W152" si="1110">IF(D120="Mon", "Non-service", IF(D120="Tue", "Non-service", IF(D120="Wed", "Non-service", IF(D120="Thu", "Non-service", IF(D120="Fri", "Non-service", "")))))</f>
        <v>Non-service</v>
      </c>
      <c r="X121" s="43"/>
      <c r="Y121" s="17" t="str">
        <f>IF(D120="Mon", "Non-service", IF(D120="Tue", "Non-service", IF(D120="Wed", "Non-service", IF(D120="Thu", "Non-service", IF(D120="Fri", "Non-service", "")))))</f>
        <v>Non-service</v>
      </c>
      <c r="Z121" s="33"/>
      <c r="AA121" s="17" t="str">
        <f>IF(D120="Mon", "Non-service", IF(D120="Tue", "Non-service", IF(D120="Wed", "Non-service", IF(D120="Thu", "Non-service", IF(D120="Fri", "Non-service", "")))))</f>
        <v>Non-service</v>
      </c>
      <c r="AB121" s="33"/>
      <c r="AC121" s="17" t="str">
        <f t="shared" si="595"/>
        <v/>
      </c>
      <c r="AD121" s="32"/>
    </row>
    <row r="122" spans="1:30">
      <c r="A122" s="24" t="str">
        <f t="shared" si="955"/>
        <v>Fri</v>
      </c>
      <c r="B122" s="204">
        <f t="shared" ref="B122:B155" si="1111">C120</f>
        <v>45814</v>
      </c>
      <c r="C122" s="318"/>
      <c r="D122" s="305"/>
      <c r="E122" s="201">
        <f t="shared" ca="1" si="585"/>
        <v>1</v>
      </c>
      <c r="F122" s="140" t="s">
        <v>56</v>
      </c>
      <c r="G122" s="20" t="str">
        <f t="shared" ref="G122" si="1112">IF(D120="Mon", "", IF(D120="Tue", "Non-service", IF(D120="Wed", "", IF(D120="Thu", "", IF(D120="Fri", "Non-service", "")))))</f>
        <v>Non-service</v>
      </c>
      <c r="H122" s="35"/>
      <c r="I122" s="44" t="str">
        <f t="shared" ref="I122" si="1113">IF(D120="Mon", "", IF(D120="Tue", "", IF(D120="Wed", "", IF(D120="Thu", "", IF(D120="Fri", "", IF(D120="Sat", "", IF(D120="Sun", "", "")))))))</f>
        <v/>
      </c>
      <c r="J122" s="44"/>
      <c r="K122" s="44" t="str">
        <f t="shared" ref="K122" si="1114">IF(D120="Mon", "", IF(D120="Tue", "Non-service", IF(D120="Wed", "", IF(D120="Thu", "Non-service", IF(D120="Fri", "", IF(D120="Sat", "", IF(D120="Sun", "", "")))))))</f>
        <v/>
      </c>
      <c r="L122" s="44" t="s">
        <v>58</v>
      </c>
      <c r="M122" s="44" t="str">
        <f t="shared" ref="M122" si="1115">IF(D120="Mon", "", IF(D120="Tue", "Non-service", IF(D120="Wed", "", IF(D120="Thu", "Non-service", IF(D120="Fri", "", IF(D120="Sat", "", IF(D120="Sun", "", "")))))))</f>
        <v/>
      </c>
      <c r="N122" s="44"/>
      <c r="O122" s="44" t="str">
        <f t="shared" ref="O122" si="1116">IF(D120="Mon", "", IF(D120="Tue", "Non-service", IF(D120="Wed", "", IF(D120="Thu", "", IF(D120="Fri", "Non-service", "")))))</f>
        <v>Non-service</v>
      </c>
      <c r="P122" s="44"/>
      <c r="Q122" s="72" t="str">
        <f t="shared" ref="Q122" si="1117">IF(D30="Mon", "", IF(D30="Tue", "Non-service", IF(D30="Wed", "", IF(D30="Thu", "Non-service", IF(D30="Fri", "", "")))))</f>
        <v/>
      </c>
      <c r="R122" s="44"/>
      <c r="S122" s="44" t="str">
        <f t="shared" ref="S122" si="1118">IF(D120="Mon", "Non-service", IF(D120="Tue", "", IF(D120="Wed", "", IF(D120="Thu", "", IF(D120="Fri", "Non-service", IF(D120="Sat", "", IF(D120="Sun", "", "")))))))</f>
        <v>Non-service</v>
      </c>
      <c r="T122" s="44"/>
      <c r="U122" s="44" t="str">
        <f t="shared" ref="U122" si="1119">IF(D120="Mon", "", IF(D120="Tue", "", IF(D120="Wed", "", IF(D120="Thu", "Non-service", IF(D120="Fri", "Non-service", IF(D120="Sat", "", IF(D120="Sun", "", "")))))))</f>
        <v>Non-service</v>
      </c>
      <c r="V122" s="44"/>
      <c r="W122" s="37" t="str">
        <f t="shared" ref="W122" si="1120">IF(D120="Mon", "Non-service", IF(D120="Tue", "Non-service", IF(D120="Wed", "Non-service", IF(D120="Thu", "Non-service", IF(D120="Fri", "Non-service", "")))))</f>
        <v>Non-service</v>
      </c>
      <c r="X122" s="45"/>
      <c r="Y122" s="17" t="str">
        <f>IF(D120="Mon", "Non-service", IF(D120="Tue", "Non-service", IF(D120="Wed", "Non-service", IF(D120="Thu", "Non-service", IF(D120="Fri", "Non-service", "")))))</f>
        <v>Non-service</v>
      </c>
      <c r="Z122" s="35"/>
      <c r="AA122" s="17" t="str">
        <f>IF(D120="Mon", "Non-service", IF(D120="Tue", "Non-service", IF(D120="Wed", "Non-service", IF(D120="Thu", "Non-service", IF(D120="Fri", "Non-service", "")))))</f>
        <v>Non-service</v>
      </c>
      <c r="AB122" s="33"/>
      <c r="AC122" s="17" t="str">
        <f t="shared" si="595"/>
        <v/>
      </c>
      <c r="AD122" s="32"/>
    </row>
    <row r="123" spans="1:30">
      <c r="A123" s="24" t="str">
        <f t="shared" ref="A123" si="1121">TEXT(C123, "ddd")</f>
        <v>Mon</v>
      </c>
      <c r="B123" s="204">
        <f t="shared" ref="B123:B156" si="1122">C123</f>
        <v>45817</v>
      </c>
      <c r="C123" s="319">
        <f t="shared" si="867"/>
        <v>45817</v>
      </c>
      <c r="D123" s="306" t="str">
        <f t="shared" si="968"/>
        <v>Mon</v>
      </c>
      <c r="E123" s="201">
        <f t="shared" ca="1" si="585"/>
        <v>1</v>
      </c>
      <c r="F123" s="141" t="s">
        <v>50</v>
      </c>
      <c r="G123" s="16" t="str">
        <f t="shared" ref="G123" si="1123">IF(D123="Mon", "", IF(D123="Tue", "Non-service", IF(D123="Wed", "", IF(D123="Thu", "", IF(D123="Fri", "Non-service", "")))))</f>
        <v/>
      </c>
      <c r="H123" s="28" t="s">
        <v>51</v>
      </c>
      <c r="I123" s="38" t="str">
        <f t="shared" ref="I123" si="1124">IF(D123="Mon", "", IF(D123="Tue", "", IF(D123="Wed", "", IF(D123="Thu", "", IF(D123="Fri", "", IF(D123="Sat", "", IF(D123="Sun", "", "")))))))</f>
        <v/>
      </c>
      <c r="J123" s="38" t="s">
        <v>65</v>
      </c>
      <c r="K123" s="38" t="str">
        <f t="shared" ref="K123" si="1125">IF(D123="Mon", "", IF(D123="Tue", "Non-service", IF(D123="Wed", "", IF(D123="Thu", "Non-service", IF(D123="Fri", "", IF(D123="Sat", "", IF(D123="Sun", "", "")))))))</f>
        <v/>
      </c>
      <c r="L123" s="38" t="s">
        <v>51</v>
      </c>
      <c r="M123" s="38" t="str">
        <f t="shared" ref="M123" si="1126">IF(D123="Mon", "", IF(D123="Tue", "Non-service", IF(D123="Wed", "", IF(D123="Thu", "Non-service", IF(D123="Fri", "", IF(D123="Sat", "", IF(D123="Sun", "", "")))))))</f>
        <v/>
      </c>
      <c r="N123" s="38" t="s">
        <v>65</v>
      </c>
      <c r="O123" s="38" t="str">
        <f t="shared" ref="O123" si="1127">IF(D123="Mon", "", IF(D123="Tue", "Non-service", IF(D123="Wed", "", IF(D123="Thu", "", IF(D123="Fri", "Non-service", "")))))</f>
        <v/>
      </c>
      <c r="P123" s="38" t="s">
        <v>51</v>
      </c>
      <c r="Q123" s="72" t="str">
        <f t="shared" ref="Q123" si="1128">IF(D33="Mon", "", IF(D33="Tue", "Non-service", IF(D33="Wed", "", IF(D33="Thu", "Non-service", IF(D33="Fri", "", "")))))</f>
        <v/>
      </c>
      <c r="R123" s="38" t="s">
        <v>51</v>
      </c>
      <c r="S123" s="38" t="str">
        <f t="shared" ref="S123" si="1129">IF(D123="Mon", "Non-service", IF(D123="Tue", "", IF(D123="Wed", "", IF(D123="Thu", "", IF(D123="Fri", "Non-service", IF(D123="Sat", "", IF(D123="Sun", "", "")))))))</f>
        <v>Non-service</v>
      </c>
      <c r="T123" s="38"/>
      <c r="U123" s="38" t="str">
        <f t="shared" ref="U123" si="1130">IF(D123="Mon", "", IF(D123="Tue", "", IF(D123="Wed", "", IF(D123="Thu", "Non-service", IF(D123="Fri", "Non-service", IF(D123="Sat", "", IF(D123="Sun", "", "")))))))</f>
        <v/>
      </c>
      <c r="V123" s="38" t="s">
        <v>51</v>
      </c>
      <c r="W123" s="38" t="str">
        <f t="shared" ref="W123:W154" si="1131">IF(D123="Mon", "Non-service", IF(D123="Tue", "Non-service", IF(D123="Wed", "Non-service", IF(D123="Thu", "Non-service", IF(D123="Fri", "Non-service", "")))))</f>
        <v>Non-service</v>
      </c>
      <c r="X123" s="46"/>
      <c r="Y123" s="17" t="str">
        <f>IF(D123="Mon", "Non-service", IF(D123="Tue", "Non-service", IF(D123="Wed", "Non-service", IF(D123="Thu", "Non-service", IF(D123="Fri", "Non-service", "")))))</f>
        <v>Non-service</v>
      </c>
      <c r="Z123" s="28"/>
      <c r="AA123" s="17" t="s">
        <v>52</v>
      </c>
      <c r="AB123" s="29"/>
      <c r="AC123" s="17" t="str">
        <f t="shared" si="595"/>
        <v/>
      </c>
      <c r="AD123" s="17"/>
    </row>
    <row r="124" spans="1:30">
      <c r="A124" s="24" t="str">
        <f t="shared" ref="A124" si="1132">A123</f>
        <v>Mon</v>
      </c>
      <c r="B124" s="204">
        <f t="shared" ref="B124:B157" si="1133">C123</f>
        <v>45817</v>
      </c>
      <c r="C124" s="317"/>
      <c r="D124" s="307"/>
      <c r="E124" s="201">
        <f t="shared" ca="1" si="585"/>
        <v>1</v>
      </c>
      <c r="F124" s="142" t="s">
        <v>54</v>
      </c>
      <c r="G124" s="2" t="str">
        <f t="shared" ref="G124" si="1134">IF(D123="Mon", "", IF(D123="Tue", "Non-service", IF(D123="Wed", "", IF(D123="Thu", "", IF(D123="Fri", "Non-service", "")))))</f>
        <v/>
      </c>
      <c r="H124" s="29" t="s">
        <v>51</v>
      </c>
      <c r="I124" s="37" t="str">
        <f t="shared" ref="I124" si="1135">IF(D123="Mon", "", IF(D123="Tue", "", IF(D123="Wed", "", IF(D123="Thu", "", IF(D123="Fri", "", IF(D123="Sat", "", IF(D123="Sun", "", "")))))))</f>
        <v/>
      </c>
      <c r="J124" s="37"/>
      <c r="K124" s="37" t="str">
        <f t="shared" ref="K124" si="1136">IF(D123="Mon", "", IF(D123="Tue", "Non-service", IF(D123="Wed", "", IF(D123="Thu", "Non-service", IF(D123="Fri", "", IF(D123="Sat", "", IF(D123="Sun", "", "")))))))</f>
        <v/>
      </c>
      <c r="L124" s="37" t="s">
        <v>51</v>
      </c>
      <c r="M124" s="37" t="str">
        <f t="shared" ref="M124" si="1137">IF(D123="Mon", "", IF(D123="Tue", "Non-service", IF(D123="Wed", "", IF(D123="Thu", "Non-service", IF(D123="Fri", "", IF(D123="Sat", "", IF(D123="Sun", "", "")))))))</f>
        <v/>
      </c>
      <c r="N124" s="37" t="s">
        <v>51</v>
      </c>
      <c r="O124" s="37" t="str">
        <f t="shared" ref="O124" si="1138">IF(D123="Mon", "", IF(D123="Tue", "Non-service", IF(D123="Wed", "", IF(D123="Thu", "", IF(D123="Fri", "Non-service", "")))))</f>
        <v/>
      </c>
      <c r="P124" s="37" t="s">
        <v>51</v>
      </c>
      <c r="Q124" s="72" t="str">
        <f t="shared" ref="Q124" si="1139">IF(D33="Mon", "", IF(D33="Tue", "Non-service", IF(D33="Wed", "", IF(D33="Thu", "Non-service", IF(D33="Fri", "", "")))))</f>
        <v/>
      </c>
      <c r="R124" s="37" t="s">
        <v>51</v>
      </c>
      <c r="S124" s="37" t="str">
        <f t="shared" ref="S124" si="1140">IF(D123="Mon", "Non-service", IF(D123="Tue", "", IF(D123="Wed", "", IF(D123="Thu", "", IF(D123="Fri", "Non-service", IF(D123="Sat", "", IF(D123="Sun", "", "")))))))</f>
        <v>Non-service</v>
      </c>
      <c r="T124" s="37"/>
      <c r="U124" s="37" t="str">
        <f t="shared" ref="U124" si="1141">IF(D123="Mon", "", IF(D123="Tue", "", IF(D123="Wed", "", IF(D123="Thu", "Non-service", IF(D123="Fri", "Non-service", IF(D123="Sat", "", IF(D123="Sun", "", "")))))))</f>
        <v/>
      </c>
      <c r="V124" s="37" t="s">
        <v>51</v>
      </c>
      <c r="W124" s="37" t="str">
        <f t="shared" ref="W124:W155" si="1142">IF(D123="Mon", "Non-service", IF(D123="Tue", "Non-service", IF(D123="Wed", "Non-service", IF(D123="Thu", "Non-service", IF(D123="Fri", "Non-service", "")))))</f>
        <v>Non-service</v>
      </c>
      <c r="X124" s="39"/>
      <c r="Y124" s="17" t="str">
        <f>IF(D123="Mon", "Non-service", IF(D123="Tue", "Non-service", IF(D123="Wed", "Non-service", IF(D123="Thu", "Non-service", IF(D123="Fri", "Non-service", "")))))</f>
        <v>Non-service</v>
      </c>
      <c r="Z124" s="29"/>
      <c r="AA124" s="17" t="str">
        <f>IF(D123="Mon", "Non-service", IF(D123="Tue", "Non-service", IF(D123="Wed", "Non-service", IF(D123="Thu", "Non-service", IF(D123="Fri", "Non-service", "")))))</f>
        <v>Non-service</v>
      </c>
      <c r="AB124" s="29"/>
      <c r="AC124" s="17" t="str">
        <f t="shared" si="595"/>
        <v/>
      </c>
      <c r="AD124" s="17"/>
    </row>
    <row r="125" spans="1:30">
      <c r="A125" s="24" t="str">
        <f t="shared" ref="A125" si="1143">A123</f>
        <v>Mon</v>
      </c>
      <c r="B125" s="204">
        <f t="shared" ref="B125:B158" si="1144">C123</f>
        <v>45817</v>
      </c>
      <c r="C125" s="318"/>
      <c r="D125" s="308"/>
      <c r="E125" s="201">
        <f t="shared" ca="1" si="585"/>
        <v>1</v>
      </c>
      <c r="F125" s="142" t="s">
        <v>56</v>
      </c>
      <c r="G125" s="2" t="str">
        <f t="shared" ref="G125" si="1145">IF(D123="Mon", "", IF(D123="Tue", "Non-service", IF(D123="Wed", "", IF(D123="Thu", "", IF(D123="Fri", "Non-service", "")))))</f>
        <v/>
      </c>
      <c r="H125" s="29" t="s">
        <v>51</v>
      </c>
      <c r="I125" s="37" t="str">
        <f t="shared" ref="I125" si="1146">IF(D123="Mon", "", IF(D123="Tue", "", IF(D123="Wed", "", IF(D123="Thu", "", IF(D123="Fri", "", IF(D123="Sat", "", IF(D123="Sun", "", "")))))))</f>
        <v/>
      </c>
      <c r="J125" s="37"/>
      <c r="K125" s="37" t="str">
        <f t="shared" ref="K125" si="1147">IF(D123="Mon", "", IF(D123="Tue", "Non-service", IF(D123="Wed", "", IF(D123="Thu", "Non-service", IF(D123="Fri", "", IF(D123="Sat", "", IF(D123="Sun", "", "")))))))</f>
        <v/>
      </c>
      <c r="L125" s="29" t="s">
        <v>51</v>
      </c>
      <c r="M125" s="37" t="str">
        <f t="shared" ref="M125" si="1148">IF(D123="Mon", "", IF(D123="Tue", "Non-service", IF(D123="Wed", "", IF(D123="Thu", "Non-service", IF(D123="Fri", "", IF(D123="Sat", "", IF(D123="Sun", "", "")))))))</f>
        <v/>
      </c>
      <c r="N125" s="37"/>
      <c r="O125" s="37" t="str">
        <f t="shared" ref="O125" si="1149">IF(D123="Mon", "", IF(D123="Tue", "Non-service", IF(D123="Wed", "", IF(D123="Thu", "", IF(D123="Fri", "Non-service", "")))))</f>
        <v/>
      </c>
      <c r="P125" s="29" t="s">
        <v>51</v>
      </c>
      <c r="Q125" s="72" t="str">
        <f t="shared" ref="Q125" si="1150">IF(D33="Mon", "", IF(D33="Tue", "Non-service", IF(D33="Wed", "", IF(D33="Thu", "Non-service", IF(D33="Fri", "", "")))))</f>
        <v/>
      </c>
      <c r="R125" s="37"/>
      <c r="S125" s="37" t="str">
        <f t="shared" ref="S125" si="1151">IF(D123="Mon", "Non-service", IF(D123="Tue", "", IF(D123="Wed", "", IF(D123="Thu", "", IF(D123="Fri", "Non-service", IF(D123="Sat", "", IF(D123="Sun", "", "")))))))</f>
        <v>Non-service</v>
      </c>
      <c r="T125" s="37"/>
      <c r="U125" s="37" t="str">
        <f t="shared" ref="U125" si="1152">IF(D123="Mon", "", IF(D123="Tue", "", IF(D123="Wed", "", IF(D123="Thu", "Non-service", IF(D123="Fri", "Non-service", IF(D123="Sat", "", IF(D123="Sun", "", "")))))))</f>
        <v/>
      </c>
      <c r="V125" s="29" t="s">
        <v>51</v>
      </c>
      <c r="W125" s="37" t="str">
        <f t="shared" ref="W125" si="1153">IF(D123="Mon", "Non-service", IF(D123="Tue", "Non-service", IF(D123="Wed", "Non-service", IF(D123="Thu", "Non-service", IF(D123="Fri", "Non-service", "")))))</f>
        <v>Non-service</v>
      </c>
      <c r="X125" s="39"/>
      <c r="Y125" s="17" t="str">
        <f>IF(D123="Mon", "Non-service", IF(D123="Tue", "Non-service", IF(D123="Wed", "Non-service", IF(D123="Thu", "Non-service", IF(D123="Fri", "Non-service", "")))))</f>
        <v>Non-service</v>
      </c>
      <c r="Z125" s="29"/>
      <c r="AA125" s="17" t="str">
        <f>IF(D123="Mon", "Non-service", IF(D123="Tue", "Non-service", IF(D123="Wed", "Non-service", IF(D123="Thu", "Non-service", IF(D123="Fri", "Non-service", "")))))</f>
        <v>Non-service</v>
      </c>
      <c r="AB125" s="29"/>
      <c r="AC125" s="17" t="str">
        <f t="shared" si="595"/>
        <v/>
      </c>
      <c r="AD125" s="17"/>
    </row>
    <row r="126" spans="1:30">
      <c r="A126" s="24" t="str">
        <f t="shared" si="835"/>
        <v>Tue</v>
      </c>
      <c r="B126" s="204">
        <f t="shared" ref="B126:B159" si="1154">C126</f>
        <v>45818</v>
      </c>
      <c r="C126" s="319">
        <f t="shared" si="867"/>
        <v>45818</v>
      </c>
      <c r="D126" s="303" t="str">
        <f t="shared" ref="D126" si="1155">IF(WEEKDAY(C123, 2) &lt; 5, TEXT(C123 + 1, "ddd"), TEXT(C123 + 3, "ddd"))</f>
        <v>Tue</v>
      </c>
      <c r="E126" s="201">
        <f t="shared" ca="1" si="585"/>
        <v>1</v>
      </c>
      <c r="F126" s="138" t="s">
        <v>50</v>
      </c>
      <c r="G126" s="16" t="str">
        <f t="shared" ref="G126" si="1156">IF(D126="Mon", "", IF(D126="Tue", "Non-service", IF(D126="Wed", "", IF(D126="Thu", "", IF(D126="Fri", "Non-service", "")))))</f>
        <v>Non-service</v>
      </c>
      <c r="H126" s="28"/>
      <c r="I126" s="38" t="str">
        <f t="shared" ref="I126" si="1157">IF(D126="Mon", "", IF(D126="Tue", "", IF(D126="Wed", "", IF(D126="Thu", "", IF(D126="Fri", "", IF(D126="Sat", "", IF(D126="Sun", "", "")))))))</f>
        <v/>
      </c>
      <c r="J126" s="38" t="s">
        <v>51</v>
      </c>
      <c r="K126" s="38" t="str">
        <f t="shared" ref="K126" si="1158">IF(D126="Mon", "", IF(D126="Tue", "Non-service", IF(D126="Wed", "", IF(D126="Thu", "Non-service", IF(D126="Fri", "", IF(D126="Sat", "", IF(D126="Sun", "", "")))))))</f>
        <v>Non-service</v>
      </c>
      <c r="L126" s="38"/>
      <c r="M126" s="38" t="str">
        <f t="shared" ref="M126" si="1159">IF(D126="Mon", "", IF(D126="Tue", "Non-service", IF(D126="Wed", "", IF(D126="Thu", "Non-service", IF(D126="Fri", "", IF(D126="Sat", "", IF(D126="Sun", "", "")))))))</f>
        <v>Non-service</v>
      </c>
      <c r="N126" s="38"/>
      <c r="O126" s="38" t="str">
        <f t="shared" ref="O126" si="1160">IF(D126="Mon", "", IF(D126="Tue", "Non-service", IF(D126="Wed", "", IF(D126="Thu", "", IF(D126="Fri", "Non-service", "")))))</f>
        <v>Non-service</v>
      </c>
      <c r="P126" s="38"/>
      <c r="Q126" s="72" t="str">
        <f t="shared" ref="Q126" si="1161">IF(D36="Mon", "", IF(D36="Tue", "Non-service", IF(D36="Wed", "", IF(D36="Thu", "Non-service", IF(D36="Fri", "", "")))))</f>
        <v>Non-service</v>
      </c>
      <c r="R126" s="38"/>
      <c r="S126" s="38" t="str">
        <f t="shared" ref="S126" si="1162">IF(D126="Mon", "Non-service", IF(D126="Tue", "", IF(D126="Wed", "", IF(D126="Thu", "", IF(D126="Fri", "Non-service", IF(D126="Sat", "", IF(D126="Sun", "", "")))))))</f>
        <v/>
      </c>
      <c r="T126" s="38"/>
      <c r="U126" s="38" t="str">
        <f t="shared" ref="U126" si="1163">IF(D126="Mon", "", IF(D126="Tue", "", IF(D126="Wed", "", IF(D126="Thu", "Non-service", IF(D126="Fri", "Non-service", IF(D126="Sat", "", IF(D126="Sun", "", "")))))))</f>
        <v/>
      </c>
      <c r="V126" s="38" t="s">
        <v>51</v>
      </c>
      <c r="W126" s="38" t="str">
        <f t="shared" ref="W126:W157" si="1164">IF(D126="Mon", "Non-service", IF(D126="Tue", "Non-service", IF(D126="Wed", "Non-service", IF(D126="Thu", "Non-service", IF(D126="Fri", "Non-service", "")))))</f>
        <v>Non-service</v>
      </c>
      <c r="X126" s="46"/>
      <c r="Y126" s="17" t="str">
        <f>IF(D126="Mon", "Non-service", IF(D126="Tue", "Non-service", IF(D126="Wed", "Non-service", IF(D126="Thu", "Non-service", IF(D126="Fri", "Non-service", "")))))</f>
        <v>Non-service</v>
      </c>
      <c r="Z126" s="28"/>
      <c r="AA126" s="17" t="s">
        <v>52</v>
      </c>
      <c r="AB126" s="29"/>
      <c r="AC126" s="17" t="str">
        <f t="shared" si="595"/>
        <v/>
      </c>
      <c r="AD126" s="17"/>
    </row>
    <row r="127" spans="1:30">
      <c r="A127" s="24" t="str">
        <f t="shared" si="846"/>
        <v>Tue</v>
      </c>
      <c r="B127" s="204">
        <f t="shared" ref="B127:B160" si="1165">C126</f>
        <v>45818</v>
      </c>
      <c r="C127" s="317"/>
      <c r="D127" s="304"/>
      <c r="E127" s="201">
        <f t="shared" ca="1" si="585"/>
        <v>1</v>
      </c>
      <c r="F127" s="139" t="s">
        <v>54</v>
      </c>
      <c r="G127" s="2" t="str">
        <f t="shared" ref="G127" si="1166">IF(D126="Mon", "", IF(D126="Tue", "Non-service", IF(D126="Wed", "", IF(D126="Thu", "", IF(D126="Fri", "Non-service", "")))))</f>
        <v>Non-service</v>
      </c>
      <c r="H127" s="29"/>
      <c r="I127" s="37" t="str">
        <f t="shared" ref="I127" si="1167">IF(D126="Mon", "", IF(D126="Tue", "", IF(D126="Wed", "", IF(D126="Thu", "", IF(D126="Fri", "", IF(D126="Sat", "", IF(D126="Sun", "", "")))))))</f>
        <v/>
      </c>
      <c r="J127" s="37" t="s">
        <v>51</v>
      </c>
      <c r="K127" s="37" t="str">
        <f t="shared" ref="K127" si="1168">IF(D126="Mon", "", IF(D126="Tue", "Non-service", IF(D126="Wed", "", IF(D126="Thu", "Non-service", IF(D126="Fri", "", IF(D126="Sat", "", IF(D126="Sun", "", "")))))))</f>
        <v>Non-service</v>
      </c>
      <c r="L127" s="37"/>
      <c r="M127" s="37" t="str">
        <f t="shared" ref="M127" si="1169">IF(D126="Mon", "", IF(D126="Tue", "Non-service", IF(D126="Wed", "", IF(D126="Thu", "Non-service", IF(D126="Fri", "", IF(D126="Sat", "", IF(D126="Sun", "", "")))))))</f>
        <v>Non-service</v>
      </c>
      <c r="N127" s="37"/>
      <c r="O127" s="37" t="str">
        <f t="shared" ref="O127" si="1170">IF(D126="Mon", "", IF(D126="Tue", "Non-service", IF(D126="Wed", "", IF(D126="Thu", "", IF(D126="Fri", "Non-service", "")))))</f>
        <v>Non-service</v>
      </c>
      <c r="P127" s="37"/>
      <c r="Q127" s="72" t="str">
        <f t="shared" ref="Q127" si="1171">IF(D36="Mon", "", IF(D36="Tue", "Non-service", IF(D36="Wed", "", IF(D36="Thu", "Non-service", IF(D36="Fri", "", "")))))</f>
        <v>Non-service</v>
      </c>
      <c r="R127" s="37"/>
      <c r="S127" s="37" t="str">
        <f t="shared" ref="S127" si="1172">IF(D126="Mon", "Non-service", IF(D126="Tue", "", IF(D126="Wed", "", IF(D126="Thu", "", IF(D126="Fri", "Non-service", IF(D126="Sat", "", IF(D126="Sun", "", "")))))))</f>
        <v/>
      </c>
      <c r="T127" s="37"/>
      <c r="U127" s="37" t="str">
        <f t="shared" ref="U127" si="1173">IF(D126="Mon", "", IF(D126="Tue", "", IF(D126="Wed", "", IF(D126="Thu", "Non-service", IF(D126="Fri", "Non-service", IF(D126="Sat", "", IF(D126="Sun", "", "")))))))</f>
        <v/>
      </c>
      <c r="V127" s="38" t="s">
        <v>51</v>
      </c>
      <c r="W127" s="37" t="str">
        <f t="shared" ref="W127:W158" si="1174">IF(D126="Mon", "Non-service", IF(D126="Tue", "Non-service", IF(D126="Wed", "Non-service", IF(D126="Thu", "Non-service", IF(D126="Fri", "Non-service", "")))))</f>
        <v>Non-service</v>
      </c>
      <c r="X127" s="39"/>
      <c r="Y127" s="17" t="str">
        <f>IF(D126="Mon", "Non-service", IF(D126="Tue", "Non-service", IF(D126="Wed", "Non-service", IF(D126="Thu", "Non-service", IF(D126="Fri", "Non-service", "")))))</f>
        <v>Non-service</v>
      </c>
      <c r="Z127" s="29"/>
      <c r="AA127" s="17" t="str">
        <f>IF(D126="Mon", "Non-service", IF(D126="Tue", "Non-service", IF(D126="Wed", "Non-service", IF(D126="Thu", "Non-service", IF(D126="Fri", "Non-service", "")))))</f>
        <v>Non-service</v>
      </c>
      <c r="AB127" s="29"/>
      <c r="AC127" s="17" t="str">
        <f t="shared" si="595"/>
        <v/>
      </c>
      <c r="AD127" s="17"/>
    </row>
    <row r="128" spans="1:30">
      <c r="A128" s="24" t="str">
        <f t="shared" si="856"/>
        <v>Tue</v>
      </c>
      <c r="B128" s="204">
        <f t="shared" ref="B128:B161" si="1175">C126</f>
        <v>45818</v>
      </c>
      <c r="C128" s="318"/>
      <c r="D128" s="305"/>
      <c r="E128" s="201">
        <f t="shared" ca="1" si="585"/>
        <v>1</v>
      </c>
      <c r="F128" s="140" t="s">
        <v>56</v>
      </c>
      <c r="G128" s="2" t="str">
        <f t="shared" ref="G128" si="1176">IF(D126="Mon", "", IF(D126="Tue", "Non-service", IF(D126="Wed", "", IF(D126="Thu", "", IF(D126="Fri", "Non-service", "")))))</f>
        <v>Non-service</v>
      </c>
      <c r="H128" s="29"/>
      <c r="I128" s="37" t="str">
        <f t="shared" ref="I128" si="1177">IF(D126="Mon", "", IF(D126="Tue", "", IF(D126="Wed", "", IF(D126="Thu", "", IF(D126="Fri", "", IF(D126="Sat", "", IF(D126="Sun", "", "")))))))</f>
        <v/>
      </c>
      <c r="J128" s="37" t="s">
        <v>51</v>
      </c>
      <c r="K128" s="37" t="str">
        <f t="shared" ref="K128" si="1178">IF(D126="Mon", "", IF(D126="Tue", "Non-service", IF(D126="Wed", "", IF(D126="Thu", "Non-service", IF(D126="Fri", "", IF(D126="Sat", "", IF(D126="Sun", "", "")))))))</f>
        <v>Non-service</v>
      </c>
      <c r="L128" s="37"/>
      <c r="M128" s="37" t="str">
        <f t="shared" ref="M128" si="1179">IF(D126="Mon", "", IF(D126="Tue", "Non-service", IF(D126="Wed", "", IF(D126="Thu", "Non-service", IF(D126="Fri", "", IF(D126="Sat", "", IF(D126="Sun", "", "")))))))</f>
        <v>Non-service</v>
      </c>
      <c r="N128" s="37"/>
      <c r="O128" s="37" t="str">
        <f t="shared" ref="O128" si="1180">IF(D126="Mon", "", IF(D126="Tue", "Non-service", IF(D126="Wed", "", IF(D126="Thu", "", IF(D126="Fri", "Non-service", "")))))</f>
        <v>Non-service</v>
      </c>
      <c r="P128" s="37"/>
      <c r="Q128" s="72" t="str">
        <f t="shared" ref="Q128" si="1181">IF(D36="Mon", "", IF(D36="Tue", "Non-service", IF(D36="Wed", "", IF(D36="Thu", "Non-service", IF(D36="Fri", "", "")))))</f>
        <v>Non-service</v>
      </c>
      <c r="R128" s="37"/>
      <c r="S128" s="37" t="str">
        <f t="shared" ref="S128" si="1182">IF(D126="Mon", "Non-service", IF(D126="Tue", "", IF(D126="Wed", "", IF(D126="Thu", "", IF(D126="Fri", "Non-service", IF(D126="Sat", "", IF(D126="Sun", "", "")))))))</f>
        <v/>
      </c>
      <c r="T128" s="37"/>
      <c r="U128" s="37" t="str">
        <f t="shared" ref="U128" si="1183">IF(D126="Mon", "", IF(D126="Tue", "", IF(D126="Wed", "", IF(D126="Thu", "Non-service", IF(D126="Fri", "Non-service", IF(D126="Sat", "", IF(D126="Sun", "", "")))))))</f>
        <v/>
      </c>
      <c r="V128" s="38" t="s">
        <v>51</v>
      </c>
      <c r="W128" s="37" t="str">
        <f t="shared" ref="W128" si="1184">IF(D126="Mon", "Non-service", IF(D126="Tue", "Non-service", IF(D126="Wed", "Non-service", IF(D126="Thu", "Non-service", IF(D126="Fri", "Non-service", "")))))</f>
        <v>Non-service</v>
      </c>
      <c r="X128" s="39"/>
      <c r="Y128" s="17" t="str">
        <f>IF(D126="Mon", "Non-service", IF(D126="Tue", "Non-service", IF(D126="Wed", "Non-service", IF(D126="Thu", "Non-service", IF(D126="Fri", "Non-service", "")))))</f>
        <v>Non-service</v>
      </c>
      <c r="Z128" s="29"/>
      <c r="AA128" s="17" t="str">
        <f>IF(D126="Mon", "Non-service", IF(D126="Tue", "Non-service", IF(D126="Wed", "Non-service", IF(D126="Thu", "Non-service", IF(D126="Fri", "Non-service", "")))))</f>
        <v>Non-service</v>
      </c>
      <c r="AB128" s="29"/>
      <c r="AC128" s="17" t="str">
        <f t="shared" si="595"/>
        <v/>
      </c>
      <c r="AD128" s="17"/>
    </row>
    <row r="129" spans="1:30">
      <c r="A129" s="24" t="str">
        <f t="shared" si="866"/>
        <v>Wed</v>
      </c>
      <c r="B129" s="204">
        <f t="shared" ref="B129:B162" si="1185">C129</f>
        <v>45819</v>
      </c>
      <c r="C129" s="319">
        <f t="shared" si="867"/>
        <v>45819</v>
      </c>
      <c r="D129" s="306" t="str">
        <f t="shared" si="868"/>
        <v>Wed</v>
      </c>
      <c r="E129" s="201">
        <f t="shared" ca="1" si="585"/>
        <v>1</v>
      </c>
      <c r="F129" s="141" t="s">
        <v>50</v>
      </c>
      <c r="G129" s="19" t="str">
        <f t="shared" ref="G129" si="1186">IF(D129="Mon", "", IF(D129="Tue", "Non-service", IF(D129="Wed", "", IF(D129="Thu", "", IF(D129="Fri", "Non-service", "")))))</f>
        <v/>
      </c>
      <c r="H129" s="31" t="s">
        <v>51</v>
      </c>
      <c r="I129" s="40" t="str">
        <f t="shared" ref="I129" si="1187">IF(D129="Mon", "", IF(D129="Tue", "", IF(D129="Wed", "", IF(D129="Thu", "", IF(D129="Fri", "", IF(D129="Sat", "", IF(D129="Sun", "", "")))))))</f>
        <v/>
      </c>
      <c r="J129" s="40" t="s">
        <v>65</v>
      </c>
      <c r="K129" s="40" t="str">
        <f t="shared" ref="K129" si="1188">IF(D129="Mon", "", IF(D129="Tue", "Non-service", IF(D129="Wed", "", IF(D129="Thu", "Non-service", IF(D129="Fri", "", IF(D129="Sat", "", IF(D129="Sun", "", "")))))))</f>
        <v/>
      </c>
      <c r="L129" s="40" t="s">
        <v>51</v>
      </c>
      <c r="M129" s="40" t="str">
        <f t="shared" ref="M129" si="1189">IF(D129="Mon", "", IF(D129="Tue", "Non-service", IF(D129="Wed", "", IF(D129="Thu", "Non-service", IF(D129="Fri", "", IF(D129="Sat", "", IF(D129="Sun", "", "")))))))</f>
        <v/>
      </c>
      <c r="N129" s="40" t="s">
        <v>62</v>
      </c>
      <c r="O129" s="40" t="str">
        <f t="shared" ref="O129" si="1190">IF(D129="Mon", "", IF(D129="Tue", "Non-service", IF(D129="Wed", "", IF(D129="Thu", "", IF(D129="Fri", "Non-service", "")))))</f>
        <v/>
      </c>
      <c r="P129" s="40" t="s">
        <v>51</v>
      </c>
      <c r="Q129" s="72" t="str">
        <f t="shared" ref="Q129" si="1191">IF(D39="Mon", "", IF(D39="Tue", "Non-service", IF(D39="Wed", "", IF(D39="Thu", "Non-service", IF(D39="Fri", "", "")))))</f>
        <v/>
      </c>
      <c r="R129" s="40" t="s">
        <v>51</v>
      </c>
      <c r="S129" s="40" t="str">
        <f t="shared" ref="S129" si="1192">IF(D129="Mon", "Non-service", IF(D129="Tue", "", IF(D129="Wed", "", IF(D129="Thu", "", IF(D129="Fri", "Non-service", IF(D129="Sat", "", IF(D129="Sun", "", "")))))))</f>
        <v/>
      </c>
      <c r="T129" s="40" t="s">
        <v>65</v>
      </c>
      <c r="U129" s="40" t="str">
        <f t="shared" ref="U129" si="1193">IF(D129="Mon", "", IF(D129="Tue", "", IF(D129="Wed", "", IF(D129="Thu", "Non-service", IF(D129="Fri", "Non-service", IF(D129="Sat", "", IF(D129="Sun", "", "")))))))</f>
        <v/>
      </c>
      <c r="V129" s="40" t="s">
        <v>51</v>
      </c>
      <c r="W129" s="38" t="str">
        <f t="shared" ref="W129:W160" si="1194">IF(D129="Mon", "Non-service", IF(D129="Tue", "Non-service", IF(D129="Wed", "Non-service", IF(D129="Thu", "Non-service", IF(D129="Fri", "Non-service", "")))))</f>
        <v>Non-service</v>
      </c>
      <c r="X129" s="41"/>
      <c r="Y129" s="17" t="str">
        <f>IF(D129="Mon", "Non-service", IF(D129="Tue", "Non-service", IF(D129="Wed", "Non-service", IF(D129="Thu", "Non-service", IF(D129="Fri", "Non-service", "")))))</f>
        <v>Non-service</v>
      </c>
      <c r="Z129" s="31"/>
      <c r="AA129" s="17" t="s">
        <v>52</v>
      </c>
      <c r="AB129" s="33"/>
      <c r="AC129" s="17" t="str">
        <f t="shared" si="595"/>
        <v/>
      </c>
      <c r="AD129" s="32"/>
    </row>
    <row r="130" spans="1:30">
      <c r="A130" s="24" t="str">
        <f t="shared" si="878"/>
        <v>Wed</v>
      </c>
      <c r="B130" s="204">
        <f t="shared" ref="B130:B163" si="1195">C129</f>
        <v>45819</v>
      </c>
      <c r="C130" s="317"/>
      <c r="D130" s="307"/>
      <c r="E130" s="201">
        <f t="shared" ca="1" si="585"/>
        <v>1</v>
      </c>
      <c r="F130" s="142" t="s">
        <v>54</v>
      </c>
      <c r="G130" s="3" t="str">
        <f t="shared" ref="G130" si="1196">IF(D129="Mon", "", IF(D129="Tue", "Non-service", IF(D129="Wed", "", IF(D129="Thu", "", IF(D129="Fri", "Non-service", "")))))</f>
        <v/>
      </c>
      <c r="H130" s="33" t="s">
        <v>51</v>
      </c>
      <c r="I130" s="42" t="str">
        <f t="shared" ref="I130" si="1197">IF(D129="Mon", "", IF(D129="Tue", "", IF(D129="Wed", "", IF(D129="Thu", "", IF(D129="Fri", "", IF(D129="Sat", "", IF(D129="Sun", "", "")))))))</f>
        <v/>
      </c>
      <c r="J130" s="42" t="s">
        <v>51</v>
      </c>
      <c r="K130" s="42" t="str">
        <f t="shared" ref="K130" si="1198">IF(D129="Mon", "", IF(D129="Tue", "Non-service", IF(D129="Wed", "", IF(D129="Thu", "Non-service", IF(D129="Fri", "", IF(D129="Sat", "", IF(D129="Sun", "", "")))))))</f>
        <v/>
      </c>
      <c r="L130" s="42" t="s">
        <v>51</v>
      </c>
      <c r="M130" s="42" t="str">
        <f t="shared" ref="M130" si="1199">IF(D129="Mon", "", IF(D129="Tue", "Non-service", IF(D129="Wed", "", IF(D129="Thu", "Non-service", IF(D129="Fri", "", IF(D129="Sat", "", IF(D129="Sun", "", "")))))))</f>
        <v/>
      </c>
      <c r="N130" s="42" t="s">
        <v>51</v>
      </c>
      <c r="O130" s="42" t="str">
        <f t="shared" ref="O130" si="1200">IF(D129="Mon", "", IF(D129="Tue", "Non-service", IF(D129="Wed", "", IF(D129="Thu", "", IF(D129="Fri", "Non-service", "")))))</f>
        <v/>
      </c>
      <c r="P130" s="42" t="s">
        <v>51</v>
      </c>
      <c r="Q130" s="72" t="str">
        <f t="shared" ref="Q130" si="1201">IF(D39="Mon", "", IF(D39="Tue", "Non-service", IF(D39="Wed", "", IF(D39="Thu", "Non-service", IF(D39="Fri", "", "")))))</f>
        <v/>
      </c>
      <c r="R130" s="42" t="s">
        <v>51</v>
      </c>
      <c r="S130" s="42" t="str">
        <f t="shared" ref="S130" si="1202">IF(D129="Mon", "Non-service", IF(D129="Tue", "", IF(D129="Wed", "", IF(D129="Thu", "", IF(D129="Fri", "Non-service", IF(D129="Sat", "", IF(D129="Sun", "", "")))))))</f>
        <v/>
      </c>
      <c r="T130" s="42" t="s">
        <v>65</v>
      </c>
      <c r="U130" s="42" t="str">
        <f t="shared" ref="U130" si="1203">IF(D129="Mon", "", IF(D129="Tue", "", IF(D129="Wed", "", IF(D129="Thu", "Non-service", IF(D129="Fri", "Non-service", IF(D129="Sat", "", IF(D129="Sun", "", "")))))))</f>
        <v/>
      </c>
      <c r="V130" s="42" t="s">
        <v>51</v>
      </c>
      <c r="W130" s="37" t="str">
        <f t="shared" ref="W130:W161" si="1204">IF(D129="Mon", "Non-service", IF(D129="Tue", "Non-service", IF(D129="Wed", "Non-service", IF(D129="Thu", "Non-service", IF(D129="Fri", "Non-service", "")))))</f>
        <v>Non-service</v>
      </c>
      <c r="X130" s="43"/>
      <c r="Y130" s="17" t="str">
        <f>IF(D129="Mon", "Non-service", IF(D129="Tue", "Non-service", IF(D129="Wed", "Non-service", IF(D129="Thu", "Non-service", IF(D129="Fri", "Non-service", "")))))</f>
        <v>Non-service</v>
      </c>
      <c r="Z130" s="33"/>
      <c r="AA130" s="17" t="str">
        <f>IF(D129="Mon", "Non-service", IF(D129="Tue", "Non-service", IF(D129="Wed", "Non-service", IF(D129="Thu", "Non-service", IF(D129="Fri", "Non-service", "")))))</f>
        <v>Non-service</v>
      </c>
      <c r="AB130" s="33"/>
      <c r="AC130" s="17" t="str">
        <f t="shared" si="595"/>
        <v/>
      </c>
      <c r="AD130" s="32"/>
    </row>
    <row r="131" spans="1:30">
      <c r="A131" s="24" t="str">
        <f t="shared" si="888"/>
        <v>Wed</v>
      </c>
      <c r="B131" s="204">
        <f t="shared" ref="B131:B164" si="1205">C129</f>
        <v>45819</v>
      </c>
      <c r="C131" s="318"/>
      <c r="D131" s="308"/>
      <c r="E131" s="201">
        <f t="shared" ca="1" si="585"/>
        <v>1</v>
      </c>
      <c r="F131" s="142" t="s">
        <v>56</v>
      </c>
      <c r="G131" s="20" t="str">
        <f t="shared" ref="G131" si="1206">IF(D129="Mon", "", IF(D129="Tue", "Non-service", IF(D129="Wed", "", IF(D129="Thu", "", IF(D129="Fri", "Non-service", "")))))</f>
        <v/>
      </c>
      <c r="H131" s="35" t="s">
        <v>51</v>
      </c>
      <c r="I131" s="44" t="str">
        <f t="shared" ref="I131" si="1207">IF(D129="Mon", "", IF(D129="Tue", "", IF(D129="Wed", "", IF(D129="Thu", "", IF(D129="Fri", "", IF(D129="Sat", "", IF(D129="Sun", "", "")))))))</f>
        <v/>
      </c>
      <c r="J131" s="44" t="s">
        <v>51</v>
      </c>
      <c r="K131" s="44" t="str">
        <f t="shared" ref="K131" si="1208">IF(D129="Mon", "", IF(D129="Tue", "Non-service", IF(D129="Wed", "", IF(D129="Thu", "Non-service", IF(D129="Fri", "", IF(D129="Sat", "", IF(D129="Sun", "", "")))))))</f>
        <v/>
      </c>
      <c r="L131" s="44" t="s">
        <v>51</v>
      </c>
      <c r="M131" s="44" t="str">
        <f t="shared" ref="M131" si="1209">IF(D129="Mon", "", IF(D129="Tue", "Non-service", IF(D129="Wed", "", IF(D129="Thu", "Non-service", IF(D129="Fri", "", IF(D129="Sat", "", IF(D129="Sun", "", "")))))))</f>
        <v/>
      </c>
      <c r="N131" s="44" t="s">
        <v>51</v>
      </c>
      <c r="O131" s="44" t="str">
        <f t="shared" ref="O131" si="1210">IF(D129="Mon", "", IF(D129="Tue", "Non-service", IF(D129="Wed", "", IF(D129="Thu", "", IF(D129="Fri", "Non-service", "")))))</f>
        <v/>
      </c>
      <c r="P131" s="44" t="s">
        <v>51</v>
      </c>
      <c r="Q131" s="72" t="str">
        <f t="shared" ref="Q131" si="1211">IF(D39="Mon", "", IF(D39="Tue", "Non-service", IF(D39="Wed", "", IF(D39="Thu", "Non-service", IF(D39="Fri", "", "")))))</f>
        <v/>
      </c>
      <c r="R131" s="44" t="s">
        <v>51</v>
      </c>
      <c r="S131" s="44" t="str">
        <f t="shared" ref="S131" si="1212">IF(D129="Mon", "Non-service", IF(D129="Tue", "", IF(D129="Wed", "", IF(D129="Thu", "", IF(D129="Fri", "Non-service", IF(D129="Sat", "", IF(D129="Sun", "", "")))))))</f>
        <v/>
      </c>
      <c r="T131" s="44" t="s">
        <v>65</v>
      </c>
      <c r="U131" s="44" t="str">
        <f t="shared" ref="U131" si="1213">IF(D129="Mon", "", IF(D129="Tue", "", IF(D129="Wed", "", IF(D129="Thu", "Non-service", IF(D129="Fri", "Non-service", IF(D129="Sat", "", IF(D129="Sun", "", "")))))))</f>
        <v/>
      </c>
      <c r="V131" s="44" t="s">
        <v>51</v>
      </c>
      <c r="W131" s="37" t="str">
        <f t="shared" ref="W131" si="1214">IF(D129="Mon", "Non-service", IF(D129="Tue", "Non-service", IF(D129="Wed", "Non-service", IF(D129="Thu", "Non-service", IF(D129="Fri", "Non-service", "")))))</f>
        <v>Non-service</v>
      </c>
      <c r="X131" s="45"/>
      <c r="Y131" s="17" t="str">
        <f>IF(D129="Mon", "Non-service", IF(D129="Tue", "Non-service", IF(D129="Wed", "Non-service", IF(D129="Thu", "Non-service", IF(D129="Fri", "Non-service", "")))))</f>
        <v>Non-service</v>
      </c>
      <c r="Z131" s="35"/>
      <c r="AA131" s="17" t="str">
        <f>IF(D129="Mon", "Non-service", IF(D129="Tue", "Non-service", IF(D129="Wed", "Non-service", IF(D129="Thu", "Non-service", IF(D129="Fri", "Non-service", "")))))</f>
        <v>Non-service</v>
      </c>
      <c r="AB131" s="33"/>
      <c r="AC131" s="17" t="str">
        <f t="shared" si="595"/>
        <v/>
      </c>
      <c r="AD131" s="32"/>
    </row>
    <row r="132" spans="1:30">
      <c r="A132" s="24" t="str">
        <f t="shared" si="898"/>
        <v>Thu</v>
      </c>
      <c r="B132" s="204">
        <f t="shared" ref="B132:B165" si="1215">C132</f>
        <v>45820</v>
      </c>
      <c r="C132" s="319">
        <f t="shared" si="867"/>
        <v>45820</v>
      </c>
      <c r="D132" s="303" t="str">
        <f t="shared" si="900"/>
        <v>Thu</v>
      </c>
      <c r="E132" s="201">
        <f t="shared" ref="E132:E195" ca="1" si="1216">IF(AND(WEEKDAY(B135, 2) &lt;= 5, B135 &lt;= TODAY(), COUNTIF(AF$37:AF$49, B132) = 0), 1, IF(AND(WEEKDAY(TODAY(), 2) &gt; 5, B135 = TODAY() - WEEKDAY(TODAY(), 2) + 5, COUNTIF(AF$37:AF$49, B132) = 0), 1, 0))</f>
        <v>1</v>
      </c>
      <c r="F132" s="138" t="s">
        <v>50</v>
      </c>
      <c r="G132" s="16" t="str">
        <f t="shared" ref="G132" si="1217">IF(D132="Mon", "", IF(D132="Tue", "Non-service", IF(D132="Wed", "", IF(D132="Thu", "", IF(D132="Fri", "Non-service", "")))))</f>
        <v/>
      </c>
      <c r="H132" s="28"/>
      <c r="I132" s="38" t="str">
        <f t="shared" ref="I132" si="1218">IF(D132="Mon", "", IF(D132="Tue", "", IF(D132="Wed", "", IF(D132="Thu", "", IF(D132="Fri", "", IF(D132="Sat", "", IF(D132="Sun", "", "")))))))</f>
        <v/>
      </c>
      <c r="J132" s="38"/>
      <c r="K132" s="38" t="str">
        <f t="shared" ref="K132" si="1219">IF(D132="Mon", "", IF(D132="Tue", "Non-service", IF(D132="Wed", "", IF(D132="Thu", "Non-service", IF(D132="Fri", "", IF(D132="Sat", "", IF(D132="Sun", "", "")))))))</f>
        <v>Non-service</v>
      </c>
      <c r="L132" s="38"/>
      <c r="M132" s="38" t="str">
        <f t="shared" ref="M132" si="1220">IF(D132="Mon", "", IF(D132="Tue", "Non-service", IF(D132="Wed", "", IF(D132="Thu", "Non-service", IF(D132="Fri", "", IF(D132="Sat", "", IF(D132="Sun", "", "")))))))</f>
        <v>Non-service</v>
      </c>
      <c r="N132" s="38"/>
      <c r="O132" s="38" t="str">
        <f t="shared" ref="O132" si="1221">IF(D132="Mon", "", IF(D132="Tue", "Non-service", IF(D132="Wed", "", IF(D132="Thu", "", IF(D132="Fri", "Non-service", "")))))</f>
        <v/>
      </c>
      <c r="P132" s="38" t="s">
        <v>51</v>
      </c>
      <c r="Q132" s="72" t="str">
        <f t="shared" ref="Q132" si="1222">IF(D42="Mon", "", IF(D42="Tue", "Non-service", IF(D42="Wed", "", IF(D42="Thu", "Non-service", IF(D42="Fri", "", "")))))</f>
        <v>Non-service</v>
      </c>
      <c r="R132" s="38"/>
      <c r="S132" s="38" t="str">
        <f t="shared" ref="S132" si="1223">IF(D132="Mon", "Non-service", IF(D132="Tue", "", IF(D132="Wed", "", IF(D132="Thu", "", IF(D132="Fri", "Non-service", IF(D132="Sat", "", IF(D132="Sun", "", "")))))))</f>
        <v/>
      </c>
      <c r="T132" s="38"/>
      <c r="U132" s="38" t="str">
        <f t="shared" ref="U132" si="1224">IF(D132="Mon", "", IF(D132="Tue", "", IF(D132="Wed", "", IF(D132="Thu", "Non-service", IF(D132="Fri", "Non-service", IF(D132="Sat", "", IF(D132="Sun", "", "")))))))</f>
        <v>Non-service</v>
      </c>
      <c r="V132" s="38"/>
      <c r="W132" s="38" t="str">
        <f t="shared" ref="W132:W163" si="1225">IF(D132="Mon", "Non-service", IF(D132="Tue", "Non-service", IF(D132="Wed", "Non-service", IF(D132="Thu", "Non-service", IF(D132="Fri", "Non-service", "")))))</f>
        <v>Non-service</v>
      </c>
      <c r="X132" s="46"/>
      <c r="Y132" s="17" t="str">
        <f>IF(D132="Mon", "Non-service", IF(D132="Tue", "Non-service", IF(D132="Wed", "Non-service", IF(D132="Thu", "Non-service", IF(D132="Fri", "Non-service", "")))))</f>
        <v>Non-service</v>
      </c>
      <c r="Z132" s="28"/>
      <c r="AA132" s="17" t="s">
        <v>52</v>
      </c>
      <c r="AB132" s="29"/>
      <c r="AC132" s="17" t="str">
        <f t="shared" ref="AC132:AC195" si="1226">IF(D132="Mon", "", IF(D132="Tue", "", IF(D132="Wed", "", IF(D132="Thu", "", IF(D132="Fri", "", "")))))</f>
        <v/>
      </c>
      <c r="AD132" s="17"/>
    </row>
    <row r="133" spans="1:30">
      <c r="A133" s="24" t="str">
        <f t="shared" si="910"/>
        <v>Thu</v>
      </c>
      <c r="B133" s="204">
        <f t="shared" ref="B133:B166" si="1227">C132</f>
        <v>45820</v>
      </c>
      <c r="C133" s="317"/>
      <c r="D133" s="304"/>
      <c r="E133" s="201">
        <f t="shared" ca="1" si="1216"/>
        <v>1</v>
      </c>
      <c r="F133" s="139" t="s">
        <v>54</v>
      </c>
      <c r="G133" s="2" t="str">
        <f t="shared" ref="G133" si="1228">IF(D132="Mon", "", IF(D132="Tue", "Non-service", IF(D132="Wed", "", IF(D132="Thu", "", IF(D132="Fri", "Non-service", "")))))</f>
        <v/>
      </c>
      <c r="H133" s="29"/>
      <c r="I133" s="37" t="str">
        <f t="shared" ref="I133" si="1229">IF(D132="Mon", "", IF(D132="Tue", "", IF(D132="Wed", "", IF(D132="Thu", "", IF(D132="Fri", "", IF(D132="Sat", "", IF(D132="Sun", "", "")))))))</f>
        <v/>
      </c>
      <c r="J133" s="37"/>
      <c r="K133" s="37" t="str">
        <f t="shared" ref="K133" si="1230">IF(D132="Mon", "", IF(D132="Tue", "Non-service", IF(D132="Wed", "", IF(D132="Thu", "Non-service", IF(D132="Fri", "", IF(D132="Sat", "", IF(D132="Sun", "", "")))))))</f>
        <v>Non-service</v>
      </c>
      <c r="L133" s="37"/>
      <c r="M133" s="37" t="str">
        <f t="shared" ref="M133" si="1231">IF(D132="Mon", "", IF(D132="Tue", "Non-service", IF(D132="Wed", "", IF(D132="Thu", "Non-service", IF(D132="Fri", "", IF(D132="Sat", "", IF(D132="Sun", "", "")))))))</f>
        <v>Non-service</v>
      </c>
      <c r="N133" s="37"/>
      <c r="O133" s="37" t="str">
        <f t="shared" ref="O133" si="1232">IF(D132="Mon", "", IF(D132="Tue", "Non-service", IF(D132="Wed", "", IF(D132="Thu", "", IF(D132="Fri", "Non-service", "")))))</f>
        <v/>
      </c>
      <c r="P133" s="37" t="s">
        <v>51</v>
      </c>
      <c r="Q133" s="72" t="str">
        <f t="shared" ref="Q133" si="1233">IF(D42="Mon", "", IF(D42="Tue", "Non-service", IF(D42="Wed", "", IF(D42="Thu", "Non-service", IF(D42="Fri", "", "")))))</f>
        <v>Non-service</v>
      </c>
      <c r="R133" s="37"/>
      <c r="S133" s="37" t="str">
        <f t="shared" ref="S133" si="1234">IF(D132="Mon", "Non-service", IF(D132="Tue", "", IF(D132="Wed", "", IF(D132="Thu", "", IF(D132="Fri", "Non-service", IF(D132="Sat", "", IF(D132="Sun", "", "")))))))</f>
        <v/>
      </c>
      <c r="T133" s="37"/>
      <c r="U133" s="37" t="str">
        <f t="shared" ref="U133" si="1235">IF(D132="Mon", "", IF(D132="Tue", "", IF(D132="Wed", "", IF(D132="Thu", "Non-service", IF(D132="Fri", "Non-service", IF(D132="Sat", "", IF(D132="Sun", "", "")))))))</f>
        <v>Non-service</v>
      </c>
      <c r="V133" s="37"/>
      <c r="W133" s="37" t="str">
        <f t="shared" ref="W133:W164" si="1236">IF(D132="Mon", "Non-service", IF(D132="Tue", "Non-service", IF(D132="Wed", "Non-service", IF(D132="Thu", "Non-service", IF(D132="Fri", "Non-service", "")))))</f>
        <v>Non-service</v>
      </c>
      <c r="X133" s="39"/>
      <c r="Y133" s="17" t="str">
        <f>IF(D132="Mon", "Non-service", IF(D132="Tue", "Non-service", IF(D132="Wed", "Non-service", IF(D132="Thu", "Non-service", IF(D132="Fri", "Non-service", "")))))</f>
        <v>Non-service</v>
      </c>
      <c r="Z133" s="29"/>
      <c r="AA133" s="17" t="str">
        <f>IF(D132="Mon", "Non-service", IF(D132="Tue", "Non-service", IF(D132="Wed", "Non-service", IF(D132="Thu", "Non-service", IF(D132="Fri", "Non-service", "")))))</f>
        <v>Non-service</v>
      </c>
      <c r="AB133" s="29"/>
      <c r="AC133" s="17" t="str">
        <f t="shared" si="1226"/>
        <v/>
      </c>
      <c r="AD133" s="17"/>
    </row>
    <row r="134" spans="1:30">
      <c r="A134" s="24" t="str">
        <f t="shared" si="921"/>
        <v>Thu</v>
      </c>
      <c r="B134" s="204">
        <f t="shared" ref="B134:B167" si="1237">C132</f>
        <v>45820</v>
      </c>
      <c r="C134" s="318"/>
      <c r="D134" s="305"/>
      <c r="E134" s="201">
        <f t="shared" ca="1" si="1216"/>
        <v>1</v>
      </c>
      <c r="F134" s="140" t="s">
        <v>56</v>
      </c>
      <c r="G134" s="2" t="str">
        <f t="shared" ref="G134" si="1238">IF(D132="Mon", "", IF(D132="Tue", "Non-service", IF(D132="Wed", "", IF(D132="Thu", "", IF(D132="Fri", "Non-service", "")))))</f>
        <v/>
      </c>
      <c r="H134" s="29"/>
      <c r="I134" s="37" t="str">
        <f t="shared" ref="I134" si="1239">IF(D132="Mon", "", IF(D132="Tue", "", IF(D132="Wed", "", IF(D132="Thu", "", IF(D132="Fri", "", IF(D132="Sat", "", IF(D132="Sun", "", "")))))))</f>
        <v/>
      </c>
      <c r="J134" s="37"/>
      <c r="K134" s="37" t="str">
        <f t="shared" ref="K134" si="1240">IF(D132="Mon", "", IF(D132="Tue", "Non-service", IF(D132="Wed", "", IF(D132="Thu", "Non-service", IF(D132="Fri", "", IF(D132="Sat", "", IF(D132="Sun", "", "")))))))</f>
        <v>Non-service</v>
      </c>
      <c r="L134" s="37"/>
      <c r="M134" s="37" t="str">
        <f t="shared" ref="M134" si="1241">IF(D132="Mon", "", IF(D132="Tue", "Non-service", IF(D132="Wed", "", IF(D132="Thu", "Non-service", IF(D132="Fri", "", IF(D132="Sat", "", IF(D132="Sun", "", "")))))))</f>
        <v>Non-service</v>
      </c>
      <c r="N134" s="37"/>
      <c r="O134" s="37" t="str">
        <f t="shared" ref="O134" si="1242">IF(D132="Mon", "", IF(D132="Tue", "Non-service", IF(D132="Wed", "", IF(D132="Thu", "", IF(D132="Fri", "Non-service", "")))))</f>
        <v/>
      </c>
      <c r="P134" s="37" t="s">
        <v>51</v>
      </c>
      <c r="Q134" s="72" t="str">
        <f t="shared" ref="Q134" si="1243">IF(D42="Mon", "", IF(D42="Tue", "Non-service", IF(D42="Wed", "", IF(D42="Thu", "Non-service", IF(D42="Fri", "", "")))))</f>
        <v>Non-service</v>
      </c>
      <c r="R134" s="37"/>
      <c r="S134" s="37" t="str">
        <f t="shared" ref="S134" si="1244">IF(D132="Mon", "Non-service", IF(D132="Tue", "", IF(D132="Wed", "", IF(D132="Thu", "", IF(D132="Fri", "Non-service", IF(D132="Sat", "", IF(D132="Sun", "", "")))))))</f>
        <v/>
      </c>
      <c r="T134" s="37"/>
      <c r="U134" s="37" t="str">
        <f t="shared" ref="U134" si="1245">IF(D132="Mon", "", IF(D132="Tue", "", IF(D132="Wed", "", IF(D132="Thu", "Non-service", IF(D132="Fri", "Non-service", IF(D132="Sat", "", IF(D132="Sun", "", "")))))))</f>
        <v>Non-service</v>
      </c>
      <c r="V134" s="37"/>
      <c r="W134" s="37" t="str">
        <f t="shared" ref="W134" si="1246">IF(D132="Mon", "Non-service", IF(D132="Tue", "Non-service", IF(D132="Wed", "Non-service", IF(D132="Thu", "Non-service", IF(D132="Fri", "Non-service", "")))))</f>
        <v>Non-service</v>
      </c>
      <c r="X134" s="39"/>
      <c r="Y134" s="17" t="str">
        <f>IF(D132="Mon", "Non-service", IF(D132="Tue", "Non-service", IF(D132="Wed", "Non-service", IF(D132="Thu", "Non-service", IF(D132="Fri", "Non-service", "")))))</f>
        <v>Non-service</v>
      </c>
      <c r="Z134" s="29"/>
      <c r="AA134" s="17" t="str">
        <f>IF(D132="Mon", "Non-service", IF(D132="Tue", "Non-service", IF(D132="Wed", "Non-service", IF(D132="Thu", "Non-service", IF(D132="Fri", "Non-service", "")))))</f>
        <v>Non-service</v>
      </c>
      <c r="AB134" s="29"/>
      <c r="AC134" s="17" t="str">
        <f t="shared" si="1226"/>
        <v/>
      </c>
      <c r="AD134" s="17"/>
    </row>
    <row r="135" spans="1:30">
      <c r="A135" s="24" t="str">
        <f t="shared" si="932"/>
        <v>Fri</v>
      </c>
      <c r="B135" s="204">
        <f t="shared" ref="B135" si="1247">C135</f>
        <v>45821</v>
      </c>
      <c r="C135" s="319">
        <f t="shared" si="867"/>
        <v>45821</v>
      </c>
      <c r="D135" s="306" t="str">
        <f t="shared" si="934"/>
        <v>Fri</v>
      </c>
      <c r="E135" s="201">
        <f t="shared" ca="1" si="1216"/>
        <v>1</v>
      </c>
      <c r="F135" s="141" t="s">
        <v>50</v>
      </c>
      <c r="G135" s="19" t="str">
        <f t="shared" ref="G135" si="1248">IF(D135="Mon", "", IF(D135="Tue", "Non-service", IF(D135="Wed", "", IF(D135="Thu", "", IF(D135="Fri", "Non-service", "")))))</f>
        <v>Non-service</v>
      </c>
      <c r="H135" s="31"/>
      <c r="I135" s="40" t="str">
        <f t="shared" ref="I135" si="1249">IF(D135="Mon", "", IF(D135="Tue", "", IF(D135="Wed", "", IF(D135="Thu", "", IF(D135="Fri", "", IF(D135="Sat", "", IF(D135="Sun", "", "")))))))</f>
        <v/>
      </c>
      <c r="J135" s="40" t="s">
        <v>62</v>
      </c>
      <c r="K135" s="40" t="str">
        <f t="shared" ref="K135" si="1250">IF(D135="Mon", "", IF(D135="Tue", "Non-service", IF(D135="Wed", "", IF(D135="Thu", "Non-service", IF(D135="Fri", "", IF(D135="Sat", "", IF(D135="Sun", "", "")))))))</f>
        <v/>
      </c>
      <c r="L135" s="40" t="s">
        <v>51</v>
      </c>
      <c r="M135" s="40" t="str">
        <f t="shared" ref="M135" si="1251">IF(D135="Mon", "", IF(D135="Tue", "Non-service", IF(D135="Wed", "", IF(D135="Thu", "Non-service", IF(D135="Fri", "", IF(D135="Sat", "", IF(D135="Sun", "", "")))))))</f>
        <v/>
      </c>
      <c r="N135" s="40" t="s">
        <v>51</v>
      </c>
      <c r="O135" s="40" t="str">
        <f t="shared" ref="O135" si="1252">IF(D135="Mon", "", IF(D135="Tue", "Non-service", IF(D135="Wed", "", IF(D135="Thu", "", IF(D135="Fri", "Non-service", "")))))</f>
        <v>Non-service</v>
      </c>
      <c r="P135" s="40"/>
      <c r="Q135" s="72" t="str">
        <f t="shared" ref="Q135" si="1253">IF(D45="Mon", "", IF(D45="Tue", "Non-service", IF(D45="Wed", "", IF(D45="Thu", "Non-service", IF(D45="Fri", "", "")))))</f>
        <v/>
      </c>
      <c r="R135" s="40" t="s">
        <v>51</v>
      </c>
      <c r="S135" s="40" t="str">
        <f t="shared" ref="S135" si="1254">IF(D135="Mon", "Non-service", IF(D135="Tue", "", IF(D135="Wed", "", IF(D135="Thu", "", IF(D135="Fri", "Non-service", IF(D135="Sat", "", IF(D135="Sun", "", "")))))))</f>
        <v>Non-service</v>
      </c>
      <c r="T135" s="40"/>
      <c r="U135" s="40" t="str">
        <f t="shared" ref="U135" si="1255">IF(D135="Mon", "", IF(D135="Tue", "", IF(D135="Wed", "", IF(D135="Thu", "Non-service", IF(D135="Fri", "Non-service", IF(D135="Sat", "", IF(D135="Sun", "", "")))))))</f>
        <v>Non-service</v>
      </c>
      <c r="V135" s="40"/>
      <c r="W135" s="38" t="str">
        <f t="shared" ref="W135:W166" si="1256">IF(D135="Mon", "Non-service", IF(D135="Tue", "Non-service", IF(D135="Wed", "Non-service", IF(D135="Thu", "Non-service", IF(D135="Fri", "Non-service", "")))))</f>
        <v>Non-service</v>
      </c>
      <c r="X135" s="41"/>
      <c r="Y135" s="17" t="str">
        <f>IF(D135="Mon", "Non-service", IF(D135="Tue", "Non-service", IF(D135="Wed", "Non-service", IF(D135="Thu", "Non-service", IF(D135="Fri", "Non-service", "")))))</f>
        <v>Non-service</v>
      </c>
      <c r="Z135" s="31"/>
      <c r="AA135" s="17" t="s">
        <v>52</v>
      </c>
      <c r="AB135" s="33"/>
      <c r="AC135" s="17" t="str">
        <f t="shared" si="1226"/>
        <v/>
      </c>
      <c r="AD135" s="32"/>
    </row>
    <row r="136" spans="1:30">
      <c r="A136" s="24" t="str">
        <f t="shared" si="944"/>
        <v>Fri</v>
      </c>
      <c r="B136" s="204">
        <f t="shared" ref="B136" si="1257">C135</f>
        <v>45821</v>
      </c>
      <c r="C136" s="317"/>
      <c r="D136" s="307"/>
      <c r="E136" s="201">
        <f t="shared" ca="1" si="1216"/>
        <v>1</v>
      </c>
      <c r="F136" s="142" t="s">
        <v>54</v>
      </c>
      <c r="G136" s="3" t="str">
        <f t="shared" ref="G136" si="1258">IF(D135="Mon", "", IF(D135="Tue", "Non-service", IF(D135="Wed", "", IF(D135="Thu", "", IF(D135="Fri", "Non-service", "")))))</f>
        <v>Non-service</v>
      </c>
      <c r="H136" s="33"/>
      <c r="I136" s="42" t="str">
        <f t="shared" ref="I136" si="1259">IF(D135="Mon", "", IF(D135="Tue", "", IF(D135="Wed", "", IF(D135="Thu", "", IF(D135="Fri", "", IF(D135="Sat", "", IF(D135="Sun", "", "")))))))</f>
        <v/>
      </c>
      <c r="J136" s="42" t="s">
        <v>51</v>
      </c>
      <c r="K136" s="42" t="str">
        <f t="shared" ref="K136" si="1260">IF(D135="Mon", "", IF(D135="Tue", "Non-service", IF(D135="Wed", "", IF(D135="Thu", "Non-service", IF(D135="Fri", "", IF(D135="Sat", "", IF(D135="Sun", "", "")))))))</f>
        <v/>
      </c>
      <c r="L136" s="42" t="s">
        <v>51</v>
      </c>
      <c r="M136" s="42" t="str">
        <f t="shared" ref="M136" si="1261">IF(D135="Mon", "", IF(D135="Tue", "Non-service", IF(D135="Wed", "", IF(D135="Thu", "Non-service", IF(D135="Fri", "", IF(D135="Sat", "", IF(D135="Sun", "", "")))))))</f>
        <v/>
      </c>
      <c r="N136" s="42" t="s">
        <v>51</v>
      </c>
      <c r="O136" s="42" t="str">
        <f t="shared" ref="O136" si="1262">IF(D135="Mon", "", IF(D135="Tue", "Non-service", IF(D135="Wed", "", IF(D135="Thu", "", IF(D135="Fri", "Non-service", "")))))</f>
        <v>Non-service</v>
      </c>
      <c r="P136" s="42"/>
      <c r="Q136" s="72" t="str">
        <f t="shared" ref="Q136" si="1263">IF(D45="Mon", "", IF(D45="Tue", "Non-service", IF(D45="Wed", "", IF(D45="Thu", "Non-service", IF(D45="Fri", "", "")))))</f>
        <v/>
      </c>
      <c r="R136" s="42" t="s">
        <v>51</v>
      </c>
      <c r="S136" s="42" t="str">
        <f t="shared" ref="S136" si="1264">IF(D135="Mon", "Non-service", IF(D135="Tue", "", IF(D135="Wed", "", IF(D135="Thu", "", IF(D135="Fri", "Non-service", IF(D135="Sat", "", IF(D135="Sun", "", "")))))))</f>
        <v>Non-service</v>
      </c>
      <c r="T136" s="42"/>
      <c r="U136" s="42" t="str">
        <f t="shared" ref="U136" si="1265">IF(D135="Mon", "", IF(D135="Tue", "", IF(D135="Wed", "", IF(D135="Thu", "Non-service", IF(D135="Fri", "Non-service", IF(D135="Sat", "", IF(D135="Sun", "", "")))))))</f>
        <v>Non-service</v>
      </c>
      <c r="V136" s="42"/>
      <c r="W136" s="37" t="str">
        <f t="shared" ref="W136:W167" si="1266">IF(D135="Mon", "Non-service", IF(D135="Tue", "Non-service", IF(D135="Wed", "Non-service", IF(D135="Thu", "Non-service", IF(D135="Fri", "Non-service", "")))))</f>
        <v>Non-service</v>
      </c>
      <c r="X136" s="43"/>
      <c r="Y136" s="17" t="str">
        <f>IF(D135="Mon", "Non-service", IF(D135="Tue", "Non-service", IF(D135="Wed", "Non-service", IF(D135="Thu", "Non-service", IF(D135="Fri", "Non-service", "")))))</f>
        <v>Non-service</v>
      </c>
      <c r="Z136" s="33"/>
      <c r="AA136" s="17" t="str">
        <f>IF(D135="Mon", "Non-service", IF(D135="Tue", "Non-service", IF(D135="Wed", "Non-service", IF(D135="Thu", "Non-service", IF(D135="Fri", "Non-service", "")))))</f>
        <v>Non-service</v>
      </c>
      <c r="AB136" s="33"/>
      <c r="AC136" s="17" t="str">
        <f t="shared" si="1226"/>
        <v/>
      </c>
      <c r="AD136" s="32"/>
    </row>
    <row r="137" spans="1:30">
      <c r="A137" s="24" t="str">
        <f t="shared" si="955"/>
        <v>Fri</v>
      </c>
      <c r="B137" s="204">
        <f t="shared" ref="B137" si="1267">C135</f>
        <v>45821</v>
      </c>
      <c r="C137" s="318"/>
      <c r="D137" s="308"/>
      <c r="E137" s="201">
        <f t="shared" ca="1" si="1216"/>
        <v>1</v>
      </c>
      <c r="F137" s="142" t="s">
        <v>56</v>
      </c>
      <c r="G137" s="20" t="str">
        <f t="shared" ref="G137" si="1268">IF(D135="Mon", "", IF(D135="Tue", "Non-service", IF(D135="Wed", "", IF(D135="Thu", "", IF(D135="Fri", "Non-service", "")))))</f>
        <v>Non-service</v>
      </c>
      <c r="H137" s="35"/>
      <c r="I137" s="44" t="str">
        <f t="shared" ref="I137" si="1269">IF(D135="Mon", "", IF(D135="Tue", "", IF(D135="Wed", "", IF(D135="Thu", "", IF(D135="Fri", "", IF(D135="Sat", "", IF(D135="Sun", "", "")))))))</f>
        <v/>
      </c>
      <c r="J137" s="44" t="s">
        <v>51</v>
      </c>
      <c r="K137" s="44" t="str">
        <f t="shared" ref="K137" si="1270">IF(D135="Mon", "", IF(D135="Tue", "Non-service", IF(D135="Wed", "", IF(D135="Thu", "Non-service", IF(D135="Fri", "", IF(D135="Sat", "", IF(D135="Sun", "", "")))))))</f>
        <v/>
      </c>
      <c r="L137" s="44" t="s">
        <v>51</v>
      </c>
      <c r="M137" s="44" t="str">
        <f t="shared" ref="M137" si="1271">IF(D135="Mon", "", IF(D135="Tue", "Non-service", IF(D135="Wed", "", IF(D135="Thu", "Non-service", IF(D135="Fri", "", IF(D135="Sat", "", IF(D135="Sun", "", "")))))))</f>
        <v/>
      </c>
      <c r="N137" s="44" t="s">
        <v>51</v>
      </c>
      <c r="O137" s="44" t="str">
        <f t="shared" ref="O137" si="1272">IF(D135="Mon", "", IF(D135="Tue", "Non-service", IF(D135="Wed", "", IF(D135="Thu", "", IF(D135="Fri", "Non-service", "")))))</f>
        <v>Non-service</v>
      </c>
      <c r="P137" s="44"/>
      <c r="Q137" s="72" t="str">
        <f t="shared" ref="Q137" si="1273">IF(D45="Mon", "", IF(D45="Tue", "Non-service", IF(D45="Wed", "", IF(D45="Thu", "Non-service", IF(D45="Fri", "", "")))))</f>
        <v/>
      </c>
      <c r="R137" s="44" t="s">
        <v>51</v>
      </c>
      <c r="S137" s="44" t="str">
        <f t="shared" ref="S137" si="1274">IF(D135="Mon", "Non-service", IF(D135="Tue", "", IF(D135="Wed", "", IF(D135="Thu", "", IF(D135="Fri", "Non-service", IF(D135="Sat", "", IF(D135="Sun", "", "")))))))</f>
        <v>Non-service</v>
      </c>
      <c r="T137" s="44"/>
      <c r="U137" s="44" t="str">
        <f t="shared" ref="U137" si="1275">IF(D135="Mon", "", IF(D135="Tue", "", IF(D135="Wed", "", IF(D135="Thu", "Non-service", IF(D135="Fri", "Non-service", IF(D135="Sat", "", IF(D135="Sun", "", "")))))))</f>
        <v>Non-service</v>
      </c>
      <c r="V137" s="44"/>
      <c r="W137" s="37" t="str">
        <f t="shared" ref="W137" si="1276">IF(D135="Mon", "Non-service", IF(D135="Tue", "Non-service", IF(D135="Wed", "Non-service", IF(D135="Thu", "Non-service", IF(D135="Fri", "Non-service", "")))))</f>
        <v>Non-service</v>
      </c>
      <c r="X137" s="45"/>
      <c r="Y137" s="17" t="str">
        <f>IF(D135="Mon", "Non-service", IF(D135="Tue", "Non-service", IF(D135="Wed", "Non-service", IF(D135="Thu", "Non-service", IF(D135="Fri", "Non-service", "")))))</f>
        <v>Non-service</v>
      </c>
      <c r="Z137" s="35"/>
      <c r="AA137" s="17" t="str">
        <f>IF(D135="Mon", "Non-service", IF(D135="Tue", "Non-service", IF(D135="Wed", "Non-service", IF(D135="Thu", "Non-service", IF(D135="Fri", "Non-service", "")))))</f>
        <v>Non-service</v>
      </c>
      <c r="AB137" s="33"/>
      <c r="AC137" s="17" t="str">
        <f t="shared" si="1226"/>
        <v/>
      </c>
      <c r="AD137" s="32"/>
    </row>
    <row r="138" spans="1:30">
      <c r="A138" s="24" t="str">
        <f t="shared" ref="A138" si="1277">TEXT(C138, "ddd")</f>
        <v>Mon</v>
      </c>
      <c r="B138" s="204">
        <f t="shared" ref="B138" si="1278">C138</f>
        <v>45824</v>
      </c>
      <c r="C138" s="319">
        <f t="shared" si="867"/>
        <v>45824</v>
      </c>
      <c r="D138" s="303" t="str">
        <f t="shared" si="968"/>
        <v>Mon</v>
      </c>
      <c r="E138" s="201">
        <f t="shared" ca="1" si="1216"/>
        <v>1</v>
      </c>
      <c r="F138" s="138" t="s">
        <v>50</v>
      </c>
      <c r="G138" s="16" t="str">
        <f t="shared" ref="G138" si="1279">IF(D138="Mon", "", IF(D138="Tue", "Non-service", IF(D138="Wed", "", IF(D138="Thu", "", IF(D138="Fri", "Non-service", "")))))</f>
        <v/>
      </c>
      <c r="H138" s="28" t="s">
        <v>51</v>
      </c>
      <c r="I138" s="38" t="str">
        <f t="shared" ref="I138" si="1280">IF(D138="Mon", "", IF(D138="Tue", "", IF(D138="Wed", "", IF(D138="Thu", "", IF(D138="Fri", "", IF(D138="Sat", "", IF(D138="Sun", "", "")))))))</f>
        <v/>
      </c>
      <c r="J138" s="38" t="s">
        <v>51</v>
      </c>
      <c r="K138" s="38" t="str">
        <f t="shared" ref="K138" si="1281">IF(D138="Mon", "", IF(D138="Tue", "Non-service", IF(D138="Wed", "", IF(D138="Thu", "Non-service", IF(D138="Fri", "", IF(D138="Sat", "", IF(D138="Sun", "", "")))))))</f>
        <v/>
      </c>
      <c r="L138" s="38" t="s">
        <v>51</v>
      </c>
      <c r="M138" s="38" t="str">
        <f t="shared" ref="M138" si="1282">IF(D138="Mon", "", IF(D138="Tue", "Non-service", IF(D138="Wed", "", IF(D138="Thu", "Non-service", IF(D138="Fri", "", IF(D138="Sat", "", IF(D138="Sun", "", "")))))))</f>
        <v/>
      </c>
      <c r="N138" s="38" t="s">
        <v>62</v>
      </c>
      <c r="O138" s="38" t="str">
        <f t="shared" ref="O138" si="1283">IF(D138="Mon", "", IF(D138="Tue", "Non-service", IF(D138="Wed", "", IF(D138="Thu", "", IF(D138="Fri", "Non-service", "")))))</f>
        <v/>
      </c>
      <c r="P138" s="38" t="s">
        <v>51</v>
      </c>
      <c r="Q138" s="72" t="str">
        <f t="shared" ref="Q138" si="1284">IF(D48="Mon", "", IF(D48="Tue", "Non-service", IF(D48="Wed", "", IF(D48="Thu", "Non-service", IF(D48="Fri", "", "")))))</f>
        <v/>
      </c>
      <c r="R138" s="38" t="s">
        <v>51</v>
      </c>
      <c r="S138" s="38" t="str">
        <f t="shared" ref="S138" si="1285">IF(D138="Mon", "Non-service", IF(D138="Tue", "", IF(D138="Wed", "", IF(D138="Thu", "", IF(D138="Fri", "Non-service", IF(D138="Sat", "", IF(D138="Sun", "", "")))))))</f>
        <v>Non-service</v>
      </c>
      <c r="T138" s="37"/>
      <c r="U138" s="38" t="str">
        <f t="shared" ref="U138" si="1286">IF(D138="Mon", "", IF(D138="Tue", "", IF(D138="Wed", "", IF(D138="Thu", "Non-service", IF(D138="Fri", "Non-service", IF(D138="Sat", "", IF(D138="Sun", "", "")))))))</f>
        <v/>
      </c>
      <c r="V138" s="38" t="s">
        <v>51</v>
      </c>
      <c r="W138" s="38" t="str">
        <f t="shared" ref="W138:W169" si="1287">IF(D138="Mon", "Non-service", IF(D138="Tue", "Non-service", IF(D138="Wed", "Non-service", IF(D138="Thu", "Non-service", IF(D138="Fri", "Non-service", "")))))</f>
        <v>Non-service</v>
      </c>
      <c r="X138" s="46"/>
      <c r="Y138" s="17" t="str">
        <f>IF(D138="Mon", "Non-service", IF(D138="Tue", "Non-service", IF(D138="Wed", "Non-service", IF(D138="Thu", "Non-service", IF(D138="Fri", "Non-service", "")))))</f>
        <v>Non-service</v>
      </c>
      <c r="Z138" s="28"/>
      <c r="AA138" s="17" t="s">
        <v>52</v>
      </c>
      <c r="AB138" s="29"/>
      <c r="AC138" s="17" t="str">
        <f t="shared" si="1226"/>
        <v/>
      </c>
      <c r="AD138" s="17"/>
    </row>
    <row r="139" spans="1:30">
      <c r="A139" s="24" t="str">
        <f t="shared" ref="A139" si="1288">A138</f>
        <v>Mon</v>
      </c>
      <c r="B139" s="204">
        <f t="shared" ref="B139" si="1289">C138</f>
        <v>45824</v>
      </c>
      <c r="C139" s="317"/>
      <c r="D139" s="304"/>
      <c r="E139" s="201">
        <f t="shared" ca="1" si="1216"/>
        <v>1</v>
      </c>
      <c r="F139" s="139" t="s">
        <v>54</v>
      </c>
      <c r="G139" s="2" t="str">
        <f t="shared" ref="G139" si="1290">IF(D138="Mon", "", IF(D138="Tue", "Non-service", IF(D138="Wed", "", IF(D138="Thu", "", IF(D138="Fri", "Non-service", "")))))</f>
        <v/>
      </c>
      <c r="H139" s="29" t="s">
        <v>51</v>
      </c>
      <c r="I139" s="37" t="str">
        <f t="shared" ref="I139" si="1291">IF(D138="Mon", "", IF(D138="Tue", "", IF(D138="Wed", "", IF(D138="Thu", "", IF(D138="Fri", "", IF(D138="Sat", "", IF(D138="Sun", "", "")))))))</f>
        <v/>
      </c>
      <c r="J139" s="37" t="s">
        <v>51</v>
      </c>
      <c r="K139" s="37" t="str">
        <f t="shared" ref="K139" si="1292">IF(D138="Mon", "", IF(D138="Tue", "Non-service", IF(D138="Wed", "", IF(D138="Thu", "Non-service", IF(D138="Fri", "", IF(D138="Sat", "", IF(D138="Sun", "", "")))))))</f>
        <v/>
      </c>
      <c r="L139" s="37" t="s">
        <v>51</v>
      </c>
      <c r="M139" s="37" t="str">
        <f t="shared" ref="M139" si="1293">IF(D138="Mon", "", IF(D138="Tue", "Non-service", IF(D138="Wed", "", IF(D138="Thu", "Non-service", IF(D138="Fri", "", IF(D138="Sat", "", IF(D138="Sun", "", "")))))))</f>
        <v/>
      </c>
      <c r="N139" s="48" t="s">
        <v>51</v>
      </c>
      <c r="O139" s="37" t="str">
        <f t="shared" ref="O139" si="1294">IF(D138="Mon", "", IF(D138="Tue", "Non-service", IF(D138="Wed", "", IF(D138="Thu", "", IF(D138="Fri", "Non-service", "")))))</f>
        <v/>
      </c>
      <c r="P139" s="37" t="s">
        <v>51</v>
      </c>
      <c r="Q139" s="72" t="str">
        <f t="shared" ref="Q139" si="1295">IF(D48="Mon", "", IF(D48="Tue", "Non-service", IF(D48="Wed", "", IF(D48="Thu", "Non-service", IF(D48="Fri", "", "")))))</f>
        <v/>
      </c>
      <c r="R139" s="37" t="s">
        <v>51</v>
      </c>
      <c r="S139" s="37" t="str">
        <f t="shared" ref="S139" si="1296">IF(D138="Mon", "Non-service", IF(D138="Tue", "", IF(D138="Wed", "", IF(D138="Thu", "", IF(D138="Fri", "Non-service", IF(D138="Sat", "", IF(D138="Sun", "", "")))))))</f>
        <v>Non-service</v>
      </c>
      <c r="T139" s="37"/>
      <c r="U139" s="37" t="str">
        <f t="shared" ref="U139" si="1297">IF(D138="Mon", "", IF(D138="Tue", "", IF(D138="Wed", "", IF(D138="Thu", "Non-service", IF(D138="Fri", "Non-service", IF(D138="Sat", "", IF(D138="Sun", "", "")))))))</f>
        <v/>
      </c>
      <c r="V139" s="37" t="s">
        <v>51</v>
      </c>
      <c r="W139" s="37" t="str">
        <f t="shared" ref="W139:W170" si="1298">IF(D138="Mon", "Non-service", IF(D138="Tue", "Non-service", IF(D138="Wed", "Non-service", IF(D138="Thu", "Non-service", IF(D138="Fri", "Non-service", "")))))</f>
        <v>Non-service</v>
      </c>
      <c r="X139" s="39"/>
      <c r="Y139" s="17" t="str">
        <f>IF(D138="Mon", "Non-service", IF(D138="Tue", "Non-service", IF(D138="Wed", "Non-service", IF(D138="Thu", "Non-service", IF(D138="Fri", "Non-service", "")))))</f>
        <v>Non-service</v>
      </c>
      <c r="Z139" s="29"/>
      <c r="AA139" s="17" t="str">
        <f>IF(D138="Mon", "Non-service", IF(D138="Tue", "Non-service", IF(D138="Wed", "Non-service", IF(D138="Thu", "Non-service", IF(D138="Fri", "Non-service", "")))))</f>
        <v>Non-service</v>
      </c>
      <c r="AB139" s="29"/>
      <c r="AC139" s="17" t="str">
        <f t="shared" si="1226"/>
        <v/>
      </c>
      <c r="AD139" s="17"/>
    </row>
    <row r="140" spans="1:30">
      <c r="A140" s="24" t="str">
        <f t="shared" ref="A140" si="1299">A138</f>
        <v>Mon</v>
      </c>
      <c r="B140" s="204">
        <f t="shared" ref="B140" si="1300">C138</f>
        <v>45824</v>
      </c>
      <c r="C140" s="318"/>
      <c r="D140" s="305"/>
      <c r="E140" s="201">
        <f t="shared" ca="1" si="1216"/>
        <v>1</v>
      </c>
      <c r="F140" s="140" t="s">
        <v>56</v>
      </c>
      <c r="G140" s="2" t="str">
        <f t="shared" ref="G140" si="1301">IF(D138="Mon", "", IF(D138="Tue", "Non-service", IF(D138="Wed", "", IF(D138="Thu", "", IF(D138="Fri", "Non-service", "")))))</f>
        <v/>
      </c>
      <c r="H140" s="29" t="s">
        <v>51</v>
      </c>
      <c r="I140" s="37" t="str">
        <f t="shared" ref="I140" si="1302">IF(D138="Mon", "", IF(D138="Tue", "", IF(D138="Wed", "", IF(D138="Thu", "", IF(D138="Fri", "", IF(D138="Sat", "", IF(D138="Sun", "", "")))))))</f>
        <v/>
      </c>
      <c r="J140" s="37" t="s">
        <v>65</v>
      </c>
      <c r="K140" s="37" t="str">
        <f t="shared" ref="K140" si="1303">IF(D138="Mon", "", IF(D138="Tue", "Non-service", IF(D138="Wed", "", IF(D138="Thu", "Non-service", IF(D138="Fri", "", IF(D138="Sat", "", IF(D138="Sun", "", "")))))))</f>
        <v/>
      </c>
      <c r="L140" s="37" t="s">
        <v>51</v>
      </c>
      <c r="M140" s="37" t="str">
        <f t="shared" ref="M140" si="1304">IF(D138="Mon", "", IF(D138="Tue", "Non-service", IF(D138="Wed", "", IF(D138="Thu", "Non-service", IF(D138="Fri", "", IF(D138="Sat", "", IF(D138="Sun", "", "")))))))</f>
        <v/>
      </c>
      <c r="N140" s="37" t="s">
        <v>51</v>
      </c>
      <c r="O140" s="37" t="str">
        <f t="shared" ref="O140" si="1305">IF(D138="Mon", "", IF(D138="Tue", "Non-service", IF(D138="Wed", "", IF(D138="Thu", "", IF(D138="Fri", "Non-service", "")))))</f>
        <v/>
      </c>
      <c r="P140" s="37" t="s">
        <v>51</v>
      </c>
      <c r="Q140" s="72" t="str">
        <f t="shared" ref="Q140" si="1306">IF(D48="Mon", "", IF(D48="Tue", "Non-service", IF(D48="Wed", "", IF(D48="Thu", "Non-service", IF(D48="Fri", "", "")))))</f>
        <v/>
      </c>
      <c r="R140" s="37" t="s">
        <v>51</v>
      </c>
      <c r="S140" s="37" t="str">
        <f t="shared" ref="S140" si="1307">IF(D138="Mon", "Non-service", IF(D138="Tue", "", IF(D138="Wed", "", IF(D138="Thu", "", IF(D138="Fri", "Non-service", IF(D138="Sat", "", IF(D138="Sun", "", "")))))))</f>
        <v>Non-service</v>
      </c>
      <c r="T140" s="37"/>
      <c r="U140" s="37" t="str">
        <f t="shared" ref="U140" si="1308">IF(D138="Mon", "", IF(D138="Tue", "", IF(D138="Wed", "", IF(D138="Thu", "Non-service", IF(D138="Fri", "Non-service", IF(D138="Sat", "", IF(D138="Sun", "", "")))))))</f>
        <v/>
      </c>
      <c r="V140" s="37" t="s">
        <v>51</v>
      </c>
      <c r="W140" s="37" t="str">
        <f t="shared" ref="W140" si="1309">IF(D138="Mon", "Non-service", IF(D138="Tue", "Non-service", IF(D138="Wed", "Non-service", IF(D138="Thu", "Non-service", IF(D138="Fri", "Non-service", "")))))</f>
        <v>Non-service</v>
      </c>
      <c r="X140" s="39"/>
      <c r="Y140" s="17" t="str">
        <f>IF(D138="Mon", "Non-service", IF(D138="Tue", "Non-service", IF(D138="Wed", "Non-service", IF(D138="Thu", "Non-service", IF(D138="Fri", "Non-service", "")))))</f>
        <v>Non-service</v>
      </c>
      <c r="Z140" s="29"/>
      <c r="AA140" s="17" t="str">
        <f>IF(D138="Mon", "Non-service", IF(D138="Tue", "Non-service", IF(D138="Wed", "Non-service", IF(D138="Thu", "Non-service", IF(D138="Fri", "Non-service", "")))))</f>
        <v>Non-service</v>
      </c>
      <c r="AB140" s="29"/>
      <c r="AC140" s="17" t="str">
        <f t="shared" si="1226"/>
        <v/>
      </c>
      <c r="AD140" s="17"/>
    </row>
    <row r="141" spans="1:30">
      <c r="A141" s="24" t="str">
        <f t="shared" si="835"/>
        <v>Tue</v>
      </c>
      <c r="B141" s="204">
        <f t="shared" si="967"/>
        <v>45825</v>
      </c>
      <c r="C141" s="319">
        <f t="shared" si="867"/>
        <v>45825</v>
      </c>
      <c r="D141" s="306" t="str">
        <f t="shared" ref="D141" si="1310">IF(WEEKDAY(C138, 2) &lt; 5, TEXT(C138 + 1, "ddd"), TEXT(C138 + 3, "ddd"))</f>
        <v>Tue</v>
      </c>
      <c r="E141" s="201">
        <f t="shared" ca="1" si="1216"/>
        <v>1</v>
      </c>
      <c r="F141" s="141" t="s">
        <v>50</v>
      </c>
      <c r="G141" s="16" t="str">
        <f t="shared" ref="G141" si="1311">IF(D141="Mon", "", IF(D141="Tue", "Non-service", IF(D141="Wed", "", IF(D141="Thu", "", IF(D141="Fri", "Non-service", "")))))</f>
        <v>Non-service</v>
      </c>
      <c r="H141" s="28"/>
      <c r="I141" s="38" t="str">
        <f t="shared" ref="I141" si="1312">IF(D141="Mon", "", IF(D141="Tue", "", IF(D141="Wed", "", IF(D141="Thu", "", IF(D141="Fri", "", IF(D141="Sat", "", IF(D141="Sun", "", "")))))))</f>
        <v/>
      </c>
      <c r="J141" s="38"/>
      <c r="K141" s="38" t="str">
        <f t="shared" ref="K141" si="1313">IF(D141="Mon", "", IF(D141="Tue", "Non-service", IF(D141="Wed", "", IF(D141="Thu", "Non-service", IF(D141="Fri", "", IF(D141="Sat", "", IF(D141="Sun", "", "")))))))</f>
        <v>Non-service</v>
      </c>
      <c r="L141" s="38"/>
      <c r="M141" s="38" t="str">
        <f t="shared" ref="M141" si="1314">IF(D141="Mon", "", IF(D141="Tue", "Non-service", IF(D141="Wed", "", IF(D141="Thu", "Non-service", IF(D141="Fri", "", IF(D141="Sat", "", IF(D141="Sun", "", "")))))))</f>
        <v>Non-service</v>
      </c>
      <c r="N141" s="38"/>
      <c r="O141" s="38" t="str">
        <f t="shared" ref="O141" si="1315">IF(D141="Mon", "", IF(D141="Tue", "Non-service", IF(D141="Wed", "", IF(D141="Thu", "", IF(D141="Fri", "Non-service", "")))))</f>
        <v>Non-service</v>
      </c>
      <c r="P141" s="38"/>
      <c r="Q141" s="72" t="str">
        <f t="shared" ref="Q141" si="1316">IF(D51="Mon", "", IF(D51="Tue", "Non-service", IF(D51="Wed", "", IF(D51="Thu", "Non-service", IF(D51="Fri", "", "")))))</f>
        <v>Non-service</v>
      </c>
      <c r="R141" s="38"/>
      <c r="S141" s="38" t="str">
        <f t="shared" ref="S141" si="1317">IF(D141="Mon", "Non-service", IF(D141="Tue", "", IF(D141="Wed", "", IF(D141="Thu", "", IF(D141="Fri", "Non-service", IF(D141="Sat", "", IF(D141="Sun", "", "")))))))</f>
        <v/>
      </c>
      <c r="T141" s="38"/>
      <c r="U141" s="38" t="str">
        <f t="shared" ref="U141" si="1318">IF(D141="Mon", "", IF(D141="Tue", "", IF(D141="Wed", "", IF(D141="Thu", "Non-service", IF(D141="Fri", "Non-service", IF(D141="Sat", "", IF(D141="Sun", "", "")))))))</f>
        <v/>
      </c>
      <c r="V141" s="38"/>
      <c r="W141" s="38" t="str">
        <f t="shared" ref="W141:W172" si="1319">IF(D141="Mon", "Non-service", IF(D141="Tue", "Non-service", IF(D141="Wed", "Non-service", IF(D141="Thu", "Non-service", IF(D141="Fri", "Non-service", "")))))</f>
        <v>Non-service</v>
      </c>
      <c r="X141" s="46"/>
      <c r="Y141" s="17" t="str">
        <f>IF(D141="Mon", "Non-service", IF(D141="Tue", "Non-service", IF(D141="Wed", "Non-service", IF(D141="Thu", "Non-service", IF(D141="Fri", "Non-service", "")))))</f>
        <v>Non-service</v>
      </c>
      <c r="Z141" s="28"/>
      <c r="AA141" s="17" t="s">
        <v>52</v>
      </c>
      <c r="AB141" s="29"/>
      <c r="AC141" s="17" t="str">
        <f t="shared" si="1226"/>
        <v/>
      </c>
      <c r="AD141" s="17"/>
    </row>
    <row r="142" spans="1:30">
      <c r="A142" s="24" t="str">
        <f t="shared" si="846"/>
        <v>Tue</v>
      </c>
      <c r="B142" s="204">
        <f t="shared" si="979"/>
        <v>45825</v>
      </c>
      <c r="C142" s="317"/>
      <c r="D142" s="307"/>
      <c r="E142" s="201">
        <f t="shared" ca="1" si="1216"/>
        <v>1</v>
      </c>
      <c r="F142" s="142" t="s">
        <v>54</v>
      </c>
      <c r="G142" s="2" t="str">
        <f t="shared" ref="G142" si="1320">IF(D141="Mon", "", IF(D141="Tue", "Non-service", IF(D141="Wed", "", IF(D141="Thu", "", IF(D141="Fri", "Non-service", "")))))</f>
        <v>Non-service</v>
      </c>
      <c r="H142" s="29"/>
      <c r="I142" s="37" t="str">
        <f t="shared" ref="I142" si="1321">IF(D141="Mon", "", IF(D141="Tue", "", IF(D141="Wed", "", IF(D141="Thu", "", IF(D141="Fri", "", IF(D141="Sat", "", IF(D141="Sun", "", "")))))))</f>
        <v/>
      </c>
      <c r="J142" s="37"/>
      <c r="K142" s="37" t="str">
        <f t="shared" ref="K142" si="1322">IF(D141="Mon", "", IF(D141="Tue", "Non-service", IF(D141="Wed", "", IF(D141="Thu", "Non-service", IF(D141="Fri", "", IF(D141="Sat", "", IF(D141="Sun", "", "")))))))</f>
        <v>Non-service</v>
      </c>
      <c r="L142" s="37"/>
      <c r="M142" s="37" t="str">
        <f t="shared" ref="M142" si="1323">IF(D141="Mon", "", IF(D141="Tue", "Non-service", IF(D141="Wed", "", IF(D141="Thu", "Non-service", IF(D141="Fri", "", IF(D141="Sat", "", IF(D141="Sun", "", "")))))))</f>
        <v>Non-service</v>
      </c>
      <c r="N142" s="37"/>
      <c r="O142" s="37" t="str">
        <f t="shared" ref="O142" si="1324">IF(D141="Mon", "", IF(D141="Tue", "Non-service", IF(D141="Wed", "", IF(D141="Thu", "", IF(D141="Fri", "Non-service", "")))))</f>
        <v>Non-service</v>
      </c>
      <c r="P142" s="37"/>
      <c r="Q142" s="72" t="str">
        <f t="shared" ref="Q142" si="1325">IF(D51="Mon", "", IF(D51="Tue", "Non-service", IF(D51="Wed", "", IF(D51="Thu", "Non-service", IF(D51="Fri", "", "")))))</f>
        <v>Non-service</v>
      </c>
      <c r="R142" s="37"/>
      <c r="S142" s="37" t="str">
        <f t="shared" ref="S142" si="1326">IF(D141="Mon", "Non-service", IF(D141="Tue", "", IF(D141="Wed", "", IF(D141="Thu", "", IF(D141="Fri", "Non-service", IF(D141="Sat", "", IF(D141="Sun", "", "")))))))</f>
        <v/>
      </c>
      <c r="T142" s="37"/>
      <c r="U142" s="37" t="str">
        <f t="shared" ref="U142" si="1327">IF(D141="Mon", "", IF(D141="Tue", "", IF(D141="Wed", "", IF(D141="Thu", "Non-service", IF(D141="Fri", "Non-service", IF(D141="Sat", "", IF(D141="Sun", "", "")))))))</f>
        <v/>
      </c>
      <c r="V142" s="37"/>
      <c r="W142" s="37" t="str">
        <f t="shared" ref="W142:W173" si="1328">IF(D141="Mon", "Non-service", IF(D141="Tue", "Non-service", IF(D141="Wed", "Non-service", IF(D141="Thu", "Non-service", IF(D141="Fri", "Non-service", "")))))</f>
        <v>Non-service</v>
      </c>
      <c r="X142" s="39"/>
      <c r="Y142" s="17" t="str">
        <f>IF(D141="Mon", "Non-service", IF(D141="Tue", "Non-service", IF(D141="Wed", "Non-service", IF(D141="Thu", "Non-service", IF(D141="Fri", "Non-service", "")))))</f>
        <v>Non-service</v>
      </c>
      <c r="Z142" s="29"/>
      <c r="AA142" s="17" t="str">
        <f>IF(D141="Mon", "Non-service", IF(D141="Tue", "Non-service", IF(D141="Wed", "Non-service", IF(D141="Thu", "Non-service", IF(D141="Fri", "Non-service", "")))))</f>
        <v>Non-service</v>
      </c>
      <c r="AB142" s="29"/>
      <c r="AC142" s="17" t="str">
        <f t="shared" si="1226"/>
        <v/>
      </c>
      <c r="AD142" s="17"/>
    </row>
    <row r="143" spans="1:30">
      <c r="A143" s="24" t="str">
        <f t="shared" si="856"/>
        <v>Tue</v>
      </c>
      <c r="B143" s="204">
        <f t="shared" si="990"/>
        <v>45825</v>
      </c>
      <c r="C143" s="318"/>
      <c r="D143" s="308"/>
      <c r="E143" s="201">
        <f t="shared" ca="1" si="1216"/>
        <v>1</v>
      </c>
      <c r="F143" s="142" t="s">
        <v>56</v>
      </c>
      <c r="G143" s="2" t="str">
        <f t="shared" ref="G143" si="1329">IF(D141="Mon", "", IF(D141="Tue", "Non-service", IF(D141="Wed", "", IF(D141="Thu", "", IF(D141="Fri", "Non-service", "")))))</f>
        <v>Non-service</v>
      </c>
      <c r="H143" s="29"/>
      <c r="I143" s="37" t="str">
        <f t="shared" ref="I143" si="1330">IF(D141="Mon", "", IF(D141="Tue", "", IF(D141="Wed", "", IF(D141="Thu", "", IF(D141="Fri", "", IF(D141="Sat", "", IF(D141="Sun", "", "")))))))</f>
        <v/>
      </c>
      <c r="J143" s="37"/>
      <c r="K143" s="37" t="str">
        <f t="shared" ref="K143" si="1331">IF(D141="Mon", "", IF(D141="Tue", "Non-service", IF(D141="Wed", "", IF(D141="Thu", "Non-service", IF(D141="Fri", "", IF(D141="Sat", "", IF(D141="Sun", "", "")))))))</f>
        <v>Non-service</v>
      </c>
      <c r="L143" s="37"/>
      <c r="M143" s="37" t="str">
        <f t="shared" ref="M143" si="1332">IF(D141="Mon", "", IF(D141="Tue", "Non-service", IF(D141="Wed", "", IF(D141="Thu", "Non-service", IF(D141="Fri", "", IF(D141="Sat", "", IF(D141="Sun", "", "")))))))</f>
        <v>Non-service</v>
      </c>
      <c r="N143" s="37"/>
      <c r="O143" s="37" t="str">
        <f t="shared" ref="O143" si="1333">IF(D141="Mon", "", IF(D141="Tue", "Non-service", IF(D141="Wed", "", IF(D141="Thu", "", IF(D141="Fri", "Non-service", "")))))</f>
        <v>Non-service</v>
      </c>
      <c r="P143" s="37"/>
      <c r="Q143" s="72" t="str">
        <f t="shared" ref="Q143" si="1334">IF(D51="Mon", "", IF(D51="Tue", "Non-service", IF(D51="Wed", "", IF(D51="Thu", "Non-service", IF(D51="Fri", "", "")))))</f>
        <v>Non-service</v>
      </c>
      <c r="R143" s="37"/>
      <c r="S143" s="37" t="str">
        <f t="shared" ref="S143" si="1335">IF(D141="Mon", "Non-service", IF(D141="Tue", "", IF(D141="Wed", "", IF(D141="Thu", "", IF(D141="Fri", "Non-service", IF(D141="Sat", "", IF(D141="Sun", "", "")))))))</f>
        <v/>
      </c>
      <c r="T143" s="37"/>
      <c r="U143" s="37" t="str">
        <f t="shared" ref="U143" si="1336">IF(D141="Mon", "", IF(D141="Tue", "", IF(D141="Wed", "", IF(D141="Thu", "Non-service", IF(D141="Fri", "Non-service", IF(D141="Sat", "", IF(D141="Sun", "", "")))))))</f>
        <v/>
      </c>
      <c r="V143" s="37"/>
      <c r="W143" s="37" t="str">
        <f t="shared" ref="W143" si="1337">IF(D141="Mon", "Non-service", IF(D141="Tue", "Non-service", IF(D141="Wed", "Non-service", IF(D141="Thu", "Non-service", IF(D141="Fri", "Non-service", "")))))</f>
        <v>Non-service</v>
      </c>
      <c r="X143" s="39"/>
      <c r="Y143" s="17" t="str">
        <f>IF(D141="Mon", "Non-service", IF(D141="Tue", "Non-service", IF(D141="Wed", "Non-service", IF(D141="Thu", "Non-service", IF(D141="Fri", "Non-service", "")))))</f>
        <v>Non-service</v>
      </c>
      <c r="Z143" s="29"/>
      <c r="AA143" s="17" t="str">
        <f>IF(D141="Mon", "Non-service", IF(D141="Tue", "Non-service", IF(D141="Wed", "Non-service", IF(D141="Thu", "Non-service", IF(D141="Fri", "Non-service", "")))))</f>
        <v>Non-service</v>
      </c>
      <c r="AB143" s="29"/>
      <c r="AC143" s="17" t="str">
        <f t="shared" si="1226"/>
        <v/>
      </c>
      <c r="AD143" s="17"/>
    </row>
    <row r="144" spans="1:30">
      <c r="A144" s="24" t="str">
        <f t="shared" si="866"/>
        <v>Wed</v>
      </c>
      <c r="B144" s="204">
        <f t="shared" si="1000"/>
        <v>45826</v>
      </c>
      <c r="C144" s="319">
        <f t="shared" si="867"/>
        <v>45826</v>
      </c>
      <c r="D144" s="303" t="str">
        <f t="shared" si="868"/>
        <v>Wed</v>
      </c>
      <c r="E144" s="201">
        <f t="shared" ca="1" si="1216"/>
        <v>1</v>
      </c>
      <c r="F144" s="138" t="s">
        <v>50</v>
      </c>
      <c r="G144" s="19" t="str">
        <f t="shared" ref="G144" si="1338">IF(D144="Mon", "", IF(D144="Tue", "Non-service", IF(D144="Wed", "", IF(D144="Thu", "", IF(D144="Fri", "Non-service", "")))))</f>
        <v/>
      </c>
      <c r="H144" s="31" t="s">
        <v>51</v>
      </c>
      <c r="I144" s="40" t="str">
        <f t="shared" ref="I144" si="1339">IF(D144="Mon", "", IF(D144="Tue", "", IF(D144="Wed", "", IF(D144="Thu", "", IF(D144="Fri", "", IF(D144="Sat", "", IF(D144="Sun", "", "")))))))</f>
        <v/>
      </c>
      <c r="J144" s="40" t="s">
        <v>65</v>
      </c>
      <c r="K144" s="40" t="str">
        <f t="shared" ref="K144" si="1340">IF(D144="Mon", "", IF(D144="Tue", "Non-service", IF(D144="Wed", "", IF(D144="Thu", "Non-service", IF(D144="Fri", "", IF(D144="Sat", "", IF(D144="Sun", "", "")))))))</f>
        <v/>
      </c>
      <c r="L144" s="40" t="s">
        <v>51</v>
      </c>
      <c r="M144" s="40" t="str">
        <f t="shared" ref="M144" si="1341">IF(D144="Mon", "", IF(D144="Tue", "Non-service", IF(D144="Wed", "", IF(D144="Thu", "Non-service", IF(D144="Fri", "", IF(D144="Sat", "", IF(D144="Sun", "", "")))))))</f>
        <v/>
      </c>
      <c r="N144" s="40" t="s">
        <v>51</v>
      </c>
      <c r="O144" s="40" t="str">
        <f t="shared" ref="O144" si="1342">IF(D144="Mon", "", IF(D144="Tue", "Non-service", IF(D144="Wed", "", IF(D144="Thu", "", IF(D144="Fri", "Non-service", "")))))</f>
        <v/>
      </c>
      <c r="P144" s="40" t="s">
        <v>51</v>
      </c>
      <c r="Q144" s="72" t="str">
        <f t="shared" ref="Q144" si="1343">IF(D54="Mon", "", IF(D54="Tue", "Non-service", IF(D54="Wed", "", IF(D54="Thu", "Non-service", IF(D54="Fri", "", "")))))</f>
        <v/>
      </c>
      <c r="R144" s="40"/>
      <c r="S144" s="40" t="str">
        <f t="shared" ref="S144" si="1344">IF(D144="Mon", "Non-service", IF(D144="Tue", "", IF(D144="Wed", "", IF(D144="Thu", "", IF(D144="Fri", "Non-service", IF(D144="Sat", "", IF(D144="Sun", "", "")))))))</f>
        <v/>
      </c>
      <c r="T144" s="40" t="s">
        <v>58</v>
      </c>
      <c r="U144" s="40" t="str">
        <f t="shared" ref="U144" si="1345">IF(D144="Mon", "", IF(D144="Tue", "", IF(D144="Wed", "", IF(D144="Thu", "Non-service", IF(D144="Fri", "Non-service", IF(D144="Sat", "", IF(D144="Sun", "", "")))))))</f>
        <v/>
      </c>
      <c r="V144" s="40" t="s">
        <v>51</v>
      </c>
      <c r="W144" s="38" t="str">
        <f t="shared" ref="W144:W175" si="1346">IF(D144="Mon", "Non-service", IF(D144="Tue", "Non-service", IF(D144="Wed", "Non-service", IF(D144="Thu", "Non-service", IF(D144="Fri", "Non-service", "")))))</f>
        <v>Non-service</v>
      </c>
      <c r="X144" s="41"/>
      <c r="Y144" s="17" t="str">
        <f>IF(D144="Mon", "Non-service", IF(D144="Tue", "Non-service", IF(D144="Wed", "Non-service", IF(D144="Thu", "Non-service", IF(D144="Fri", "Non-service", "")))))</f>
        <v>Non-service</v>
      </c>
      <c r="Z144" s="31"/>
      <c r="AA144" s="17" t="s">
        <v>52</v>
      </c>
      <c r="AB144" s="33"/>
      <c r="AC144" s="17" t="str">
        <f t="shared" si="1226"/>
        <v/>
      </c>
      <c r="AD144" s="32"/>
    </row>
    <row r="145" spans="1:30">
      <c r="A145" s="24" t="str">
        <f t="shared" si="878"/>
        <v>Wed</v>
      </c>
      <c r="B145" s="204">
        <f t="shared" si="1011"/>
        <v>45826</v>
      </c>
      <c r="C145" s="317"/>
      <c r="D145" s="304"/>
      <c r="E145" s="201">
        <f t="shared" ca="1" si="1216"/>
        <v>1</v>
      </c>
      <c r="F145" s="139" t="s">
        <v>54</v>
      </c>
      <c r="G145" s="3" t="str">
        <f t="shared" ref="G145" si="1347">IF(D144="Mon", "", IF(D144="Tue", "Non-service", IF(D144="Wed", "", IF(D144="Thu", "", IF(D144="Fri", "Non-service", "")))))</f>
        <v/>
      </c>
      <c r="H145" s="33" t="s">
        <v>51</v>
      </c>
      <c r="I145" s="42" t="str">
        <f t="shared" ref="I145" si="1348">IF(D144="Mon", "", IF(D144="Tue", "", IF(D144="Wed", "", IF(D144="Thu", "", IF(D144="Fri", "", IF(D144="Sat", "", IF(D144="Sun", "", "")))))))</f>
        <v/>
      </c>
      <c r="J145" s="42" t="s">
        <v>51</v>
      </c>
      <c r="K145" s="42" t="str">
        <f t="shared" ref="K145" si="1349">IF(D144="Mon", "", IF(D144="Tue", "Non-service", IF(D144="Wed", "", IF(D144="Thu", "Non-service", IF(D144="Fri", "", IF(D144="Sat", "", IF(D144="Sun", "", "")))))))</f>
        <v/>
      </c>
      <c r="L145" s="42" t="s">
        <v>51</v>
      </c>
      <c r="M145" s="42" t="str">
        <f t="shared" ref="M145" si="1350">IF(D144="Mon", "", IF(D144="Tue", "Non-service", IF(D144="Wed", "", IF(D144="Thu", "Non-service", IF(D144="Fri", "", IF(D144="Sat", "", IF(D144="Sun", "", "")))))))</f>
        <v/>
      </c>
      <c r="N145" s="42" t="s">
        <v>51</v>
      </c>
      <c r="O145" s="42" t="str">
        <f t="shared" ref="O145" si="1351">IF(D144="Mon", "", IF(D144="Tue", "Non-service", IF(D144="Wed", "", IF(D144="Thu", "", IF(D144="Fri", "Non-service", "")))))</f>
        <v/>
      </c>
      <c r="P145" s="42" t="s">
        <v>51</v>
      </c>
      <c r="Q145" s="72" t="str">
        <f t="shared" ref="Q145" si="1352">IF(D54="Mon", "", IF(D54="Tue", "Non-service", IF(D54="Wed", "", IF(D54="Thu", "Non-service", IF(D54="Fri", "", "")))))</f>
        <v/>
      </c>
      <c r="R145" s="42" t="s">
        <v>51</v>
      </c>
      <c r="S145" s="42" t="str">
        <f t="shared" ref="S145" si="1353">IF(D144="Mon", "Non-service", IF(D144="Tue", "", IF(D144="Wed", "", IF(D144="Thu", "", IF(D144="Fri", "Non-service", IF(D144="Sat", "", IF(D144="Sun", "", "")))))))</f>
        <v/>
      </c>
      <c r="T145" s="42" t="s">
        <v>58</v>
      </c>
      <c r="U145" s="42" t="str">
        <f t="shared" ref="U145" si="1354">IF(D144="Mon", "", IF(D144="Tue", "", IF(D144="Wed", "", IF(D144="Thu", "Non-service", IF(D144="Fri", "Non-service", IF(D144="Sat", "", IF(D144="Sun", "", "")))))))</f>
        <v/>
      </c>
      <c r="V145" s="42" t="s">
        <v>51</v>
      </c>
      <c r="W145" s="37" t="str">
        <f t="shared" ref="W145:W176" si="1355">IF(D144="Mon", "Non-service", IF(D144="Tue", "Non-service", IF(D144="Wed", "Non-service", IF(D144="Thu", "Non-service", IF(D144="Fri", "Non-service", "")))))</f>
        <v>Non-service</v>
      </c>
      <c r="X145" s="43"/>
      <c r="Y145" s="17" t="str">
        <f>IF(D144="Mon", "Non-service", IF(D144="Tue", "Non-service", IF(D144="Wed", "Non-service", IF(D144="Thu", "Non-service", IF(D144="Fri", "Non-service", "")))))</f>
        <v>Non-service</v>
      </c>
      <c r="Z145" s="33"/>
      <c r="AA145" s="17" t="str">
        <f>IF(D144="Mon", "Non-service", IF(D144="Tue", "Non-service", IF(D144="Wed", "Non-service", IF(D144="Thu", "Non-service", IF(D144="Fri", "Non-service", "")))))</f>
        <v>Non-service</v>
      </c>
      <c r="AB145" s="33"/>
      <c r="AC145" s="17" t="str">
        <f t="shared" si="1226"/>
        <v/>
      </c>
      <c r="AD145" s="32"/>
    </row>
    <row r="146" spans="1:30">
      <c r="A146" s="24" t="str">
        <f t="shared" si="888"/>
        <v>Wed</v>
      </c>
      <c r="B146" s="204">
        <f t="shared" si="1021"/>
        <v>45826</v>
      </c>
      <c r="C146" s="318"/>
      <c r="D146" s="305"/>
      <c r="E146" s="201">
        <f t="shared" ca="1" si="1216"/>
        <v>1</v>
      </c>
      <c r="F146" s="140" t="s">
        <v>56</v>
      </c>
      <c r="G146" s="20" t="str">
        <f t="shared" ref="G146" si="1356">IF(D144="Mon", "", IF(D144="Tue", "Non-service", IF(D144="Wed", "", IF(D144="Thu", "", IF(D144="Fri", "Non-service", "")))))</f>
        <v/>
      </c>
      <c r="H146" s="35" t="s">
        <v>51</v>
      </c>
      <c r="I146" s="44" t="str">
        <f t="shared" ref="I146" si="1357">IF(D144="Mon", "", IF(D144="Tue", "", IF(D144="Wed", "", IF(D144="Thu", "", IF(D144="Fri", "", IF(D144="Sat", "", IF(D144="Sun", "", "")))))))</f>
        <v/>
      </c>
      <c r="J146" s="44"/>
      <c r="K146" s="44" t="str">
        <f t="shared" ref="K146" si="1358">IF(D144="Mon", "", IF(D144="Tue", "Non-service", IF(D144="Wed", "", IF(D144="Thu", "Non-service", IF(D144="Fri", "", IF(D144="Sat", "", IF(D144="Sun", "", "")))))))</f>
        <v/>
      </c>
      <c r="L146" s="44" t="s">
        <v>51</v>
      </c>
      <c r="M146" s="44" t="str">
        <f t="shared" ref="M146" si="1359">IF(D144="Mon", "", IF(D144="Tue", "Non-service", IF(D144="Wed", "", IF(D144="Thu", "Non-service", IF(D144="Fri", "", IF(D144="Sat", "", IF(D144="Sun", "", "")))))))</f>
        <v/>
      </c>
      <c r="N146" s="44" t="s">
        <v>51</v>
      </c>
      <c r="O146" s="44" t="str">
        <f t="shared" ref="O146" si="1360">IF(D144="Mon", "", IF(D144="Tue", "Non-service", IF(D144="Wed", "", IF(D144="Thu", "", IF(D144="Fri", "Non-service", "")))))</f>
        <v/>
      </c>
      <c r="P146" s="44" t="s">
        <v>51</v>
      </c>
      <c r="Q146" s="72" t="str">
        <f t="shared" ref="Q146" si="1361">IF(D54="Mon", "", IF(D54="Tue", "Non-service", IF(D54="Wed", "", IF(D54="Thu", "Non-service", IF(D54="Fri", "", "")))))</f>
        <v/>
      </c>
      <c r="R146" s="44" t="s">
        <v>51</v>
      </c>
      <c r="S146" s="44" t="str">
        <f t="shared" ref="S146" si="1362">IF(D144="Mon", "Non-service", IF(D144="Tue", "", IF(D144="Wed", "", IF(D144="Thu", "", IF(D144="Fri", "Non-service", IF(D144="Sat", "", IF(D144="Sun", "", "")))))))</f>
        <v/>
      </c>
      <c r="T146" s="44" t="s">
        <v>58</v>
      </c>
      <c r="U146" s="44" t="str">
        <f t="shared" ref="U146" si="1363">IF(D144="Mon", "", IF(D144="Tue", "", IF(D144="Wed", "", IF(D144="Thu", "Non-service", IF(D144="Fri", "Non-service", IF(D144="Sat", "", IF(D144="Sun", "", "")))))))</f>
        <v/>
      </c>
      <c r="V146" s="44" t="s">
        <v>51</v>
      </c>
      <c r="W146" s="37" t="str">
        <f t="shared" ref="W146" si="1364">IF(D144="Mon", "Non-service", IF(D144="Tue", "Non-service", IF(D144="Wed", "Non-service", IF(D144="Thu", "Non-service", IF(D144="Fri", "Non-service", "")))))</f>
        <v>Non-service</v>
      </c>
      <c r="X146" s="45"/>
      <c r="Y146" s="17" t="str">
        <f>IF(D144="Mon", "Non-service", IF(D144="Tue", "Non-service", IF(D144="Wed", "Non-service", IF(D144="Thu", "Non-service", IF(D144="Fri", "Non-service", "")))))</f>
        <v>Non-service</v>
      </c>
      <c r="Z146" s="35"/>
      <c r="AA146" s="17" t="str">
        <f>IF(D144="Mon", "Non-service", IF(D144="Tue", "Non-service", IF(D144="Wed", "Non-service", IF(D144="Thu", "Non-service", IF(D144="Fri", "Non-service", "")))))</f>
        <v>Non-service</v>
      </c>
      <c r="AB146" s="33"/>
      <c r="AC146" s="17" t="str">
        <f t="shared" si="1226"/>
        <v/>
      </c>
      <c r="AD146" s="32"/>
    </row>
    <row r="147" spans="1:30">
      <c r="A147" s="24" t="str">
        <f t="shared" si="898"/>
        <v>Thu</v>
      </c>
      <c r="B147" s="204">
        <f t="shared" si="1031"/>
        <v>45827</v>
      </c>
      <c r="C147" s="319">
        <f t="shared" si="867"/>
        <v>45827</v>
      </c>
      <c r="D147" s="306" t="str">
        <f t="shared" si="900"/>
        <v>Thu</v>
      </c>
      <c r="E147" s="201">
        <f t="shared" ca="1" si="1216"/>
        <v>0</v>
      </c>
      <c r="F147" s="141" t="s">
        <v>50</v>
      </c>
      <c r="G147" s="16" t="str">
        <f t="shared" ref="G147" si="1365">IF(D147="Mon", "", IF(D147="Tue", "Non-service", IF(D147="Wed", "", IF(D147="Thu", "", IF(D147="Fri", "Non-service", "")))))</f>
        <v/>
      </c>
      <c r="H147" s="28"/>
      <c r="I147" s="38" t="str">
        <f t="shared" ref="I147" si="1366">IF(D147="Mon", "", IF(D147="Tue", "", IF(D147="Wed", "", IF(D147="Thu", "", IF(D147="Fri", "", IF(D147="Sat", "", IF(D147="Sun", "", "")))))))</f>
        <v/>
      </c>
      <c r="J147" s="38"/>
      <c r="K147" s="38" t="str">
        <f t="shared" ref="K147" si="1367">IF(D147="Mon", "", IF(D147="Tue", "Non-service", IF(D147="Wed", "", IF(D147="Thu", "Non-service", IF(D147="Fri", "", IF(D147="Sat", "", IF(D147="Sun", "", "")))))))</f>
        <v>Non-service</v>
      </c>
      <c r="L147" s="38"/>
      <c r="M147" s="38" t="str">
        <f t="shared" ref="M147" si="1368">IF(D147="Mon", "", IF(D147="Tue", "Non-service", IF(D147="Wed", "", IF(D147="Thu", "Non-service", IF(D147="Fri", "", IF(D147="Sat", "", IF(D147="Sun", "", "")))))))</f>
        <v>Non-service</v>
      </c>
      <c r="N147" s="38"/>
      <c r="O147" s="38" t="str">
        <f t="shared" ref="O147" si="1369">IF(D147="Mon", "", IF(D147="Tue", "Non-service", IF(D147="Wed", "", IF(D147="Thu", "", IF(D147="Fri", "Non-service", "")))))</f>
        <v/>
      </c>
      <c r="P147" s="38" t="s">
        <v>51</v>
      </c>
      <c r="Q147" s="72" t="str">
        <f t="shared" ref="Q147" si="1370">IF(D57="Mon", "", IF(D57="Tue", "Non-service", IF(D57="Wed", "", IF(D57="Thu", "Non-service", IF(D57="Fri", "", "")))))</f>
        <v>Non-service</v>
      </c>
      <c r="R147" s="38"/>
      <c r="S147" s="38" t="str">
        <f t="shared" ref="S147" si="1371">IF(D147="Mon", "Non-service", IF(D147="Tue", "", IF(D147="Wed", "", IF(D147="Thu", "", IF(D147="Fri", "Non-service", IF(D147="Sat", "", IF(D147="Sun", "", "")))))))</f>
        <v/>
      </c>
      <c r="T147" s="38"/>
      <c r="U147" s="38" t="str">
        <f t="shared" ref="U147" si="1372">IF(D147="Mon", "", IF(D147="Tue", "", IF(D147="Wed", "", IF(D147="Thu", "Non-service", IF(D147="Fri", "Non-service", IF(D147="Sat", "", IF(D147="Sun", "", "")))))))</f>
        <v>Non-service</v>
      </c>
      <c r="V147" s="38"/>
      <c r="W147" s="38" t="str">
        <f t="shared" ref="W147:W194" si="1373">IF(D147="Mon", "Non-service", IF(D147="Tue", "Non-service", IF(D147="Wed", "Non-service", IF(D147="Thu", "Non-service", IF(D147="Fri", "Non-service", "")))))</f>
        <v>Non-service</v>
      </c>
      <c r="X147" s="46"/>
      <c r="Y147" s="17" t="str">
        <f>IF(D147="Mon", "Non-service", IF(D147="Tue", "Non-service", IF(D147="Wed", "Non-service", IF(D147="Thu", "Non-service", IF(D147="Fri", "Non-service", "")))))</f>
        <v>Non-service</v>
      </c>
      <c r="Z147" s="28"/>
      <c r="AA147" s="17" t="s">
        <v>52</v>
      </c>
      <c r="AB147" s="29"/>
      <c r="AC147" s="17" t="str">
        <f t="shared" si="1226"/>
        <v/>
      </c>
      <c r="AD147" s="17"/>
    </row>
    <row r="148" spans="1:30">
      <c r="A148" s="24" t="str">
        <f t="shared" si="910"/>
        <v>Thu</v>
      </c>
      <c r="B148" s="204">
        <f t="shared" si="1041"/>
        <v>45827</v>
      </c>
      <c r="C148" s="317"/>
      <c r="D148" s="307"/>
      <c r="E148" s="201">
        <f t="shared" ca="1" si="1216"/>
        <v>0</v>
      </c>
      <c r="F148" s="142" t="s">
        <v>54</v>
      </c>
      <c r="G148" s="2" t="str">
        <f t="shared" ref="G148" si="1374">IF(D147="Mon", "", IF(D147="Tue", "Non-service", IF(D147="Wed", "", IF(D147="Thu", "", IF(D147="Fri", "Non-service", "")))))</f>
        <v/>
      </c>
      <c r="H148" s="29"/>
      <c r="I148" s="37" t="str">
        <f t="shared" ref="I148" si="1375">IF(D147="Mon", "", IF(D147="Tue", "", IF(D147="Wed", "", IF(D147="Thu", "", IF(D147="Fri", "", IF(D147="Sat", "", IF(D147="Sun", "", "")))))))</f>
        <v/>
      </c>
      <c r="J148" s="37"/>
      <c r="K148" s="37" t="str">
        <f t="shared" ref="K148" si="1376">IF(D147="Mon", "", IF(D147="Tue", "Non-service", IF(D147="Wed", "", IF(D147="Thu", "Non-service", IF(D147="Fri", "", IF(D147="Sat", "", IF(D147="Sun", "", "")))))))</f>
        <v>Non-service</v>
      </c>
      <c r="L148" s="37"/>
      <c r="M148" s="37" t="str">
        <f t="shared" ref="M148" si="1377">IF(D147="Mon", "", IF(D147="Tue", "Non-service", IF(D147="Wed", "", IF(D147="Thu", "Non-service", IF(D147="Fri", "", IF(D147="Sat", "", IF(D147="Sun", "", "")))))))</f>
        <v>Non-service</v>
      </c>
      <c r="N148" s="37"/>
      <c r="O148" s="37" t="str">
        <f t="shared" ref="O148" si="1378">IF(D147="Mon", "", IF(D147="Tue", "Non-service", IF(D147="Wed", "", IF(D147="Thu", "", IF(D147="Fri", "Non-service", "")))))</f>
        <v/>
      </c>
      <c r="P148" s="37" t="s">
        <v>51</v>
      </c>
      <c r="Q148" s="72" t="str">
        <f t="shared" ref="Q148" si="1379">IF(D57="Mon", "", IF(D57="Tue", "Non-service", IF(D57="Wed", "", IF(D57="Thu", "Non-service", IF(D57="Fri", "", "")))))</f>
        <v>Non-service</v>
      </c>
      <c r="R148" s="37"/>
      <c r="S148" s="37" t="str">
        <f t="shared" ref="S148" si="1380">IF(D147="Mon", "Non-service", IF(D147="Tue", "", IF(D147="Wed", "", IF(D147="Thu", "", IF(D147="Fri", "Non-service", IF(D147="Sat", "", IF(D147="Sun", "", "")))))))</f>
        <v/>
      </c>
      <c r="T148" s="37"/>
      <c r="U148" s="37" t="str">
        <f t="shared" ref="U148" si="1381">IF(D147="Mon", "", IF(D147="Tue", "", IF(D147="Wed", "", IF(D147="Thu", "Non-service", IF(D147="Fri", "Non-service", IF(D147="Sat", "", IF(D147="Sun", "", "")))))))</f>
        <v>Non-service</v>
      </c>
      <c r="V148" s="37"/>
      <c r="W148" s="37" t="str">
        <f t="shared" ref="W148:W194" si="1382">IF(D147="Mon", "Non-service", IF(D147="Tue", "Non-service", IF(D147="Wed", "Non-service", IF(D147="Thu", "Non-service", IF(D147="Fri", "Non-service", "")))))</f>
        <v>Non-service</v>
      </c>
      <c r="X148" s="39"/>
      <c r="Y148" s="17" t="str">
        <f>IF(D147="Mon", "Non-service", IF(D147="Tue", "Non-service", IF(D147="Wed", "Non-service", IF(D147="Thu", "Non-service", IF(D147="Fri", "Non-service", "")))))</f>
        <v>Non-service</v>
      </c>
      <c r="Z148" s="29"/>
      <c r="AA148" s="17" t="str">
        <f>IF(D147="Mon", "Non-service", IF(D147="Tue", "Non-service", IF(D147="Wed", "Non-service", IF(D147="Thu", "Non-service", IF(D147="Fri", "Non-service", "")))))</f>
        <v>Non-service</v>
      </c>
      <c r="AB148" s="29"/>
      <c r="AC148" s="17" t="str">
        <f t="shared" si="1226"/>
        <v/>
      </c>
      <c r="AD148" s="17"/>
    </row>
    <row r="149" spans="1:30">
      <c r="A149" s="24" t="str">
        <f t="shared" si="921"/>
        <v>Thu</v>
      </c>
      <c r="B149" s="204">
        <f t="shared" si="1051"/>
        <v>45827</v>
      </c>
      <c r="C149" s="318"/>
      <c r="D149" s="308"/>
      <c r="E149" s="201">
        <f t="shared" ca="1" si="1216"/>
        <v>0</v>
      </c>
      <c r="F149" s="142" t="s">
        <v>56</v>
      </c>
      <c r="G149" s="2" t="str">
        <f t="shared" ref="G149" si="1383">IF(D147="Mon", "", IF(D147="Tue", "Non-service", IF(D147="Wed", "", IF(D147="Thu", "", IF(D147="Fri", "Non-service", "")))))</f>
        <v/>
      </c>
      <c r="H149" s="29"/>
      <c r="I149" s="37" t="str">
        <f t="shared" ref="I149" si="1384">IF(D147="Mon", "", IF(D147="Tue", "", IF(D147="Wed", "", IF(D147="Thu", "", IF(D147="Fri", "", IF(D147="Sat", "", IF(D147="Sun", "", "")))))))</f>
        <v/>
      </c>
      <c r="J149" s="37"/>
      <c r="K149" s="37" t="str">
        <f t="shared" ref="K149" si="1385">IF(D147="Mon", "", IF(D147="Tue", "Non-service", IF(D147="Wed", "", IF(D147="Thu", "Non-service", IF(D147="Fri", "", IF(D147="Sat", "", IF(D147="Sun", "", "")))))))</f>
        <v>Non-service</v>
      </c>
      <c r="L149" s="37"/>
      <c r="M149" s="37" t="str">
        <f t="shared" ref="M149" si="1386">IF(D147="Mon", "", IF(D147="Tue", "Non-service", IF(D147="Wed", "", IF(D147="Thu", "Non-service", IF(D147="Fri", "", IF(D147="Sat", "", IF(D147="Sun", "", "")))))))</f>
        <v>Non-service</v>
      </c>
      <c r="N149" s="37"/>
      <c r="O149" s="37" t="str">
        <f t="shared" ref="O149" si="1387">IF(D147="Mon", "", IF(D147="Tue", "Non-service", IF(D147="Wed", "", IF(D147="Thu", "", IF(D147="Fri", "Non-service", "")))))</f>
        <v/>
      </c>
      <c r="P149" s="37" t="s">
        <v>51</v>
      </c>
      <c r="Q149" s="72" t="str">
        <f t="shared" ref="Q149" si="1388">IF(D57="Mon", "", IF(D57="Tue", "Non-service", IF(D57="Wed", "", IF(D57="Thu", "Non-service", IF(D57="Fri", "", "")))))</f>
        <v>Non-service</v>
      </c>
      <c r="R149" s="37"/>
      <c r="S149" s="37" t="str">
        <f t="shared" ref="S149" si="1389">IF(D147="Mon", "Non-service", IF(D147="Tue", "", IF(D147="Wed", "", IF(D147="Thu", "", IF(D147="Fri", "Non-service", IF(D147="Sat", "", IF(D147="Sun", "", "")))))))</f>
        <v/>
      </c>
      <c r="T149" s="37"/>
      <c r="U149" s="37" t="str">
        <f t="shared" ref="U149" si="1390">IF(D147="Mon", "", IF(D147="Tue", "", IF(D147="Wed", "", IF(D147="Thu", "Non-service", IF(D147="Fri", "Non-service", IF(D147="Sat", "", IF(D147="Sun", "", "")))))))</f>
        <v>Non-service</v>
      </c>
      <c r="V149" s="37"/>
      <c r="W149" s="37" t="str">
        <f t="shared" ref="W149" si="1391">IF(D147="Mon", "Non-service", IF(D147="Tue", "Non-service", IF(D147="Wed", "Non-service", IF(D147="Thu", "Non-service", IF(D147="Fri", "Non-service", "")))))</f>
        <v>Non-service</v>
      </c>
      <c r="X149" s="39"/>
      <c r="Y149" s="17" t="str">
        <f>IF(D147="Mon", "Non-service", IF(D147="Tue", "Non-service", IF(D147="Wed", "Non-service", IF(D147="Thu", "Non-service", IF(D147="Fri", "Non-service", "")))))</f>
        <v>Non-service</v>
      </c>
      <c r="Z149" s="29"/>
      <c r="AA149" s="17" t="str">
        <f>IF(D147="Mon", "Non-service", IF(D147="Tue", "Non-service", IF(D147="Wed", "Non-service", IF(D147="Thu", "Non-service", IF(D147="Fri", "Non-service", "")))))</f>
        <v>Non-service</v>
      </c>
      <c r="AB149" s="29"/>
      <c r="AC149" s="17" t="str">
        <f t="shared" si="1226"/>
        <v/>
      </c>
      <c r="AD149" s="17"/>
    </row>
    <row r="150" spans="1:30">
      <c r="A150" s="24" t="str">
        <f t="shared" si="932"/>
        <v>Fri</v>
      </c>
      <c r="B150" s="204">
        <f t="shared" si="1061"/>
        <v>45828</v>
      </c>
      <c r="C150" s="319">
        <f t="shared" si="867"/>
        <v>45828</v>
      </c>
      <c r="D150" s="303" t="str">
        <f t="shared" si="934"/>
        <v>Fri</v>
      </c>
      <c r="E150" s="201">
        <f t="shared" ca="1" si="1216"/>
        <v>1</v>
      </c>
      <c r="F150" s="138" t="s">
        <v>50</v>
      </c>
      <c r="G150" s="19" t="str">
        <f t="shared" ref="G150" si="1392">IF(D150="Mon", "", IF(D150="Tue", "Non-service", IF(D150="Wed", "", IF(D150="Thu", "", IF(D150="Fri", "Non-service", "")))))</f>
        <v>Non-service</v>
      </c>
      <c r="H150" s="31"/>
      <c r="I150" s="40" t="str">
        <f t="shared" ref="I150" si="1393">IF(D150="Mon", "", IF(D150="Tue", "", IF(D150="Wed", "", IF(D150="Thu", "", IF(D150="Fri", "", IF(D150="Sat", "", IF(D150="Sun", "", "")))))))</f>
        <v/>
      </c>
      <c r="J150" s="40" t="s">
        <v>62</v>
      </c>
      <c r="K150" s="40" t="str">
        <f t="shared" ref="K150" si="1394">IF(D150="Mon", "", IF(D150="Tue", "Non-service", IF(D150="Wed", "", IF(D150="Thu", "Non-service", IF(D150="Fri", "", IF(D150="Sat", "", IF(D150="Sun", "", "")))))))</f>
        <v/>
      </c>
      <c r="L150" s="40" t="s">
        <v>51</v>
      </c>
      <c r="M150" s="40" t="str">
        <f t="shared" ref="M150" si="1395">IF(D150="Mon", "", IF(D150="Tue", "Non-service", IF(D150="Wed", "", IF(D150="Thu", "Non-service", IF(D150="Fri", "", IF(D150="Sat", "", IF(D150="Sun", "", "")))))))</f>
        <v/>
      </c>
      <c r="N150" s="40" t="s">
        <v>51</v>
      </c>
      <c r="O150" s="40" t="str">
        <f t="shared" ref="O150" si="1396">IF(D150="Mon", "", IF(D150="Tue", "Non-service", IF(D150="Wed", "", IF(D150="Thu", "", IF(D150="Fri", "Non-service", "")))))</f>
        <v>Non-service</v>
      </c>
      <c r="P150" s="40"/>
      <c r="Q150" s="72" t="str">
        <f t="shared" ref="Q150" si="1397">IF(D60="Mon", "", IF(D60="Tue", "Non-service", IF(D60="Wed", "", IF(D60="Thu", "Non-service", IF(D60="Fri", "", "")))))</f>
        <v/>
      </c>
      <c r="R150" s="40" t="s">
        <v>51</v>
      </c>
      <c r="S150" s="40" t="str">
        <f t="shared" ref="S150" si="1398">IF(D150="Mon", "Non-service", IF(D150="Tue", "", IF(D150="Wed", "", IF(D150="Thu", "", IF(D150="Fri", "Non-service", IF(D150="Sat", "", IF(D150="Sun", "", "")))))))</f>
        <v>Non-service</v>
      </c>
      <c r="T150" s="40"/>
      <c r="U150" s="40" t="str">
        <f t="shared" ref="U150" si="1399">IF(D150="Mon", "", IF(D150="Tue", "", IF(D150="Wed", "", IF(D150="Thu", "Non-service", IF(D150="Fri", "Non-service", IF(D150="Sat", "", IF(D150="Sun", "", "")))))))</f>
        <v>Non-service</v>
      </c>
      <c r="V150" s="40"/>
      <c r="W150" s="38" t="str">
        <f t="shared" ref="W150:W194" si="1400">IF(D150="Mon", "Non-service", IF(D150="Tue", "Non-service", IF(D150="Wed", "Non-service", IF(D150="Thu", "Non-service", IF(D150="Fri", "Non-service", "")))))</f>
        <v>Non-service</v>
      </c>
      <c r="X150" s="41"/>
      <c r="Y150" s="17" t="str">
        <f>IF(D150="Mon", "Non-service", IF(D150="Tue", "Non-service", IF(D150="Wed", "Non-service", IF(D150="Thu", "Non-service", IF(D150="Fri", "Non-service", "")))))</f>
        <v>Non-service</v>
      </c>
      <c r="Z150" s="31"/>
      <c r="AA150" s="17" t="s">
        <v>52</v>
      </c>
      <c r="AB150" s="33"/>
      <c r="AC150" s="17" t="str">
        <f t="shared" si="1226"/>
        <v/>
      </c>
      <c r="AD150" s="32"/>
    </row>
    <row r="151" spans="1:30">
      <c r="A151" s="24" t="str">
        <f t="shared" si="944"/>
        <v>Fri</v>
      </c>
      <c r="B151" s="204">
        <f t="shared" si="1071"/>
        <v>45828</v>
      </c>
      <c r="C151" s="317"/>
      <c r="D151" s="304"/>
      <c r="E151" s="201">
        <f t="shared" ca="1" si="1216"/>
        <v>1</v>
      </c>
      <c r="F151" s="139" t="s">
        <v>54</v>
      </c>
      <c r="G151" s="3" t="str">
        <f t="shared" ref="G151" si="1401">IF(D150="Mon", "", IF(D150="Tue", "Non-service", IF(D150="Wed", "", IF(D150="Thu", "", IF(D150="Fri", "Non-service", "")))))</f>
        <v>Non-service</v>
      </c>
      <c r="H151" s="33"/>
      <c r="I151" s="42" t="str">
        <f t="shared" ref="I151" si="1402">IF(D150="Mon", "", IF(D150="Tue", "", IF(D150="Wed", "", IF(D150="Thu", "", IF(D150="Fri", "", IF(D150="Sat", "", IF(D150="Sun", "", "")))))))</f>
        <v/>
      </c>
      <c r="J151" s="42" t="s">
        <v>51</v>
      </c>
      <c r="K151" s="42" t="str">
        <f t="shared" ref="K151" si="1403">IF(D150="Mon", "", IF(D150="Tue", "Non-service", IF(D150="Wed", "", IF(D150="Thu", "Non-service", IF(D150="Fri", "", IF(D150="Sat", "", IF(D150="Sun", "", "")))))))</f>
        <v/>
      </c>
      <c r="L151" s="42" t="s">
        <v>51</v>
      </c>
      <c r="M151" s="42" t="str">
        <f t="shared" ref="M151" si="1404">IF(D150="Mon", "", IF(D150="Tue", "Non-service", IF(D150="Wed", "", IF(D150="Thu", "Non-service", IF(D150="Fri", "", IF(D150="Sat", "", IF(D150="Sun", "", "")))))))</f>
        <v/>
      </c>
      <c r="N151" s="42" t="s">
        <v>51</v>
      </c>
      <c r="O151" s="42" t="str">
        <f t="shared" ref="O151" si="1405">IF(D150="Mon", "", IF(D150="Tue", "Non-service", IF(D150="Wed", "", IF(D150="Thu", "", IF(D150="Fri", "Non-service", "")))))</f>
        <v>Non-service</v>
      </c>
      <c r="P151" s="42"/>
      <c r="Q151" s="72" t="str">
        <f t="shared" ref="Q151" si="1406">IF(D60="Mon", "", IF(D60="Tue", "Non-service", IF(D60="Wed", "", IF(D60="Thu", "Non-service", IF(D60="Fri", "", "")))))</f>
        <v/>
      </c>
      <c r="R151" s="42" t="s">
        <v>51</v>
      </c>
      <c r="S151" s="42" t="str">
        <f t="shared" ref="S151" si="1407">IF(D150="Mon", "Non-service", IF(D150="Tue", "", IF(D150="Wed", "", IF(D150="Thu", "", IF(D150="Fri", "Non-service", IF(D150="Sat", "", IF(D150="Sun", "", "")))))))</f>
        <v>Non-service</v>
      </c>
      <c r="T151" s="42"/>
      <c r="U151" s="42" t="str">
        <f t="shared" ref="U151" si="1408">IF(D150="Mon", "", IF(D150="Tue", "", IF(D150="Wed", "", IF(D150="Thu", "Non-service", IF(D150="Fri", "Non-service", IF(D150="Sat", "", IF(D150="Sun", "", "")))))))</f>
        <v>Non-service</v>
      </c>
      <c r="V151" s="42"/>
      <c r="W151" s="37" t="str">
        <f t="shared" ref="W151:W194" si="1409">IF(D150="Mon", "Non-service", IF(D150="Tue", "Non-service", IF(D150="Wed", "Non-service", IF(D150="Thu", "Non-service", IF(D150="Fri", "Non-service", "")))))</f>
        <v>Non-service</v>
      </c>
      <c r="X151" s="43"/>
      <c r="Y151" s="17" t="str">
        <f>IF(D150="Mon", "Non-service", IF(D150="Tue", "Non-service", IF(D150="Wed", "Non-service", IF(D150="Thu", "Non-service", IF(D150="Fri", "Non-service", "")))))</f>
        <v>Non-service</v>
      </c>
      <c r="Z151" s="33"/>
      <c r="AA151" s="17" t="str">
        <f>IF(D150="Mon", "Non-service", IF(D150="Tue", "Non-service", IF(D150="Wed", "Non-service", IF(D150="Thu", "Non-service", IF(D150="Fri", "Non-service", "")))))</f>
        <v>Non-service</v>
      </c>
      <c r="AB151" s="33"/>
      <c r="AC151" s="17" t="str">
        <f t="shared" si="1226"/>
        <v/>
      </c>
      <c r="AD151" s="32"/>
    </row>
    <row r="152" spans="1:30">
      <c r="A152" s="24" t="str">
        <f t="shared" si="955"/>
        <v>Fri</v>
      </c>
      <c r="B152" s="204">
        <f t="shared" si="1081"/>
        <v>45828</v>
      </c>
      <c r="C152" s="318"/>
      <c r="D152" s="305"/>
      <c r="E152" s="201">
        <f t="shared" ca="1" si="1216"/>
        <v>1</v>
      </c>
      <c r="F152" s="140" t="s">
        <v>56</v>
      </c>
      <c r="G152" s="20" t="str">
        <f t="shared" ref="G152" si="1410">IF(D150="Mon", "", IF(D150="Tue", "Non-service", IF(D150="Wed", "", IF(D150="Thu", "", IF(D150="Fri", "Non-service", "")))))</f>
        <v>Non-service</v>
      </c>
      <c r="H152" s="35"/>
      <c r="I152" s="44" t="str">
        <f t="shared" ref="I152" si="1411">IF(D150="Mon", "", IF(D150="Tue", "", IF(D150="Wed", "", IF(D150="Thu", "", IF(D150="Fri", "", IF(D150="Sat", "", IF(D150="Sun", "", "")))))))</f>
        <v/>
      </c>
      <c r="J152" s="44" t="s">
        <v>51</v>
      </c>
      <c r="K152" s="44" t="str">
        <f t="shared" ref="K152" si="1412">IF(D150="Mon", "", IF(D150="Tue", "Non-service", IF(D150="Wed", "", IF(D150="Thu", "Non-service", IF(D150="Fri", "", IF(D150="Sat", "", IF(D150="Sun", "", "")))))))</f>
        <v/>
      </c>
      <c r="L152" s="44" t="s">
        <v>51</v>
      </c>
      <c r="M152" s="44" t="str">
        <f t="shared" ref="M152" si="1413">IF(D150="Mon", "", IF(D150="Tue", "Non-service", IF(D150="Wed", "", IF(D150="Thu", "Non-service", IF(D150="Fri", "", IF(D150="Sat", "", IF(D150="Sun", "", "")))))))</f>
        <v/>
      </c>
      <c r="N152" s="44" t="s">
        <v>51</v>
      </c>
      <c r="O152" s="44" t="str">
        <f t="shared" ref="O152" si="1414">IF(D150="Mon", "", IF(D150="Tue", "Non-service", IF(D150="Wed", "", IF(D150="Thu", "", IF(D150="Fri", "Non-service", "")))))</f>
        <v>Non-service</v>
      </c>
      <c r="P152" s="44"/>
      <c r="Q152" s="72" t="str">
        <f t="shared" ref="Q152" si="1415">IF(D60="Mon", "", IF(D60="Tue", "Non-service", IF(D60="Wed", "", IF(D60="Thu", "Non-service", IF(D60="Fri", "", "")))))</f>
        <v/>
      </c>
      <c r="R152" s="44" t="s">
        <v>51</v>
      </c>
      <c r="S152" s="44" t="str">
        <f t="shared" ref="S152" si="1416">IF(D150="Mon", "Non-service", IF(D150="Tue", "", IF(D150="Wed", "", IF(D150="Thu", "", IF(D150="Fri", "Non-service", IF(D150="Sat", "", IF(D150="Sun", "", "")))))))</f>
        <v>Non-service</v>
      </c>
      <c r="T152" s="44"/>
      <c r="U152" s="44" t="str">
        <f t="shared" ref="U152" si="1417">IF(D150="Mon", "", IF(D150="Tue", "", IF(D150="Wed", "", IF(D150="Thu", "Non-service", IF(D150="Fri", "Non-service", IF(D150="Sat", "", IF(D150="Sun", "", "")))))))</f>
        <v>Non-service</v>
      </c>
      <c r="V152" s="44"/>
      <c r="W152" s="37" t="str">
        <f t="shared" ref="W152" si="1418">IF(D150="Mon", "Non-service", IF(D150="Tue", "Non-service", IF(D150="Wed", "Non-service", IF(D150="Thu", "Non-service", IF(D150="Fri", "Non-service", "")))))</f>
        <v>Non-service</v>
      </c>
      <c r="X152" s="45"/>
      <c r="Y152" s="17" t="str">
        <f>IF(D150="Mon", "Non-service", IF(D150="Tue", "Non-service", IF(D150="Wed", "Non-service", IF(D150="Thu", "Non-service", IF(D150="Fri", "Non-service", "")))))</f>
        <v>Non-service</v>
      </c>
      <c r="Z152" s="35"/>
      <c r="AA152" s="17" t="str">
        <f>IF(D150="Mon", "Non-service", IF(D150="Tue", "Non-service", IF(D150="Wed", "Non-service", IF(D150="Thu", "Non-service", IF(D150="Fri", "Non-service", "")))))</f>
        <v>Non-service</v>
      </c>
      <c r="AB152" s="33"/>
      <c r="AC152" s="17" t="str">
        <f t="shared" si="1226"/>
        <v/>
      </c>
      <c r="AD152" s="32"/>
    </row>
    <row r="153" spans="1:30">
      <c r="A153" s="24" t="str">
        <f t="shared" ref="A153" si="1419">TEXT(C153, "ddd")</f>
        <v>Mon</v>
      </c>
      <c r="B153" s="204">
        <f t="shared" si="1091"/>
        <v>45831</v>
      </c>
      <c r="C153" s="319">
        <f t="shared" si="867"/>
        <v>45831</v>
      </c>
      <c r="D153" s="306" t="str">
        <f t="shared" si="968"/>
        <v>Mon</v>
      </c>
      <c r="E153" s="201">
        <f t="shared" ca="1" si="1216"/>
        <v>1</v>
      </c>
      <c r="F153" s="141" t="s">
        <v>50</v>
      </c>
      <c r="G153" s="16" t="str">
        <f t="shared" ref="G153" si="1420">IF(D153="Mon", "", IF(D153="Tue", "Non-service", IF(D153="Wed", "", IF(D153="Thu", "", IF(D153="Fri", "Non-service", "")))))</f>
        <v/>
      </c>
      <c r="H153" s="28" t="s">
        <v>62</v>
      </c>
      <c r="I153" s="38" t="str">
        <f t="shared" ref="I153" si="1421">IF(D153="Mon", "", IF(D153="Tue", "", IF(D153="Wed", "", IF(D153="Thu", "", IF(D153="Fri", "", IF(D153="Sat", "", IF(D153="Sun", "", "")))))))</f>
        <v/>
      </c>
      <c r="J153" s="38"/>
      <c r="K153" s="38" t="str">
        <f t="shared" ref="K153" si="1422">IF(D153="Mon", "", IF(D153="Tue", "Non-service", IF(D153="Wed", "", IF(D153="Thu", "Non-service", IF(D153="Fri", "", IF(D153="Sat", "", IF(D153="Sun", "", "")))))))</f>
        <v/>
      </c>
      <c r="L153" s="38" t="s">
        <v>62</v>
      </c>
      <c r="M153" s="38" t="str">
        <f t="shared" ref="M153" si="1423">IF(D153="Mon", "", IF(D153="Tue", "Non-service", IF(D153="Wed", "", IF(D153="Thu", "Non-service", IF(D153="Fri", "", IF(D153="Sat", "", IF(D153="Sun", "", "")))))))</f>
        <v/>
      </c>
      <c r="N153" s="38" t="s">
        <v>62</v>
      </c>
      <c r="O153" s="38" t="str">
        <f t="shared" ref="O153" si="1424">IF(D153="Mon", "", IF(D153="Tue", "Non-service", IF(D153="Wed", "", IF(D153="Thu", "", IF(D153="Fri", "Non-service", "")))))</f>
        <v/>
      </c>
      <c r="P153" s="38" t="s">
        <v>51</v>
      </c>
      <c r="Q153" s="72" t="str">
        <f t="shared" ref="Q153" si="1425">IF(D63="Mon", "", IF(D63="Tue", "Non-service", IF(D63="Wed", "", IF(D63="Thu", "Non-service", IF(D63="Fri", "", "")))))</f>
        <v/>
      </c>
      <c r="R153" s="38" t="s">
        <v>51</v>
      </c>
      <c r="S153" s="38" t="str">
        <f t="shared" ref="S153" si="1426">IF(D153="Mon", "Non-service", IF(D153="Tue", "", IF(D153="Wed", "", IF(D153="Thu", "", IF(D153="Fri", "Non-service", IF(D153="Sat", "", IF(D153="Sun", "", "")))))))</f>
        <v>Non-service</v>
      </c>
      <c r="T153" s="38"/>
      <c r="U153" s="38" t="str">
        <f t="shared" ref="U153" si="1427">IF(D153="Mon", "", IF(D153="Tue", "", IF(D153="Wed", "", IF(D153="Thu", "Non-service", IF(D153="Fri", "Non-service", IF(D153="Sat", "", IF(D153="Sun", "", "")))))))</f>
        <v/>
      </c>
      <c r="V153" s="38" t="s">
        <v>51</v>
      </c>
      <c r="W153" s="38" t="str">
        <f t="shared" ref="W153:W194" si="1428">IF(D153="Mon", "Non-service", IF(D153="Tue", "Non-service", IF(D153="Wed", "Non-service", IF(D153="Thu", "Non-service", IF(D153="Fri", "Non-service", "")))))</f>
        <v>Non-service</v>
      </c>
      <c r="X153" s="46"/>
      <c r="Y153" s="17" t="str">
        <f>IF(D153="Mon", "Non-service", IF(D153="Tue", "Non-service", IF(D153="Wed", "Non-service", IF(D153="Thu", "Non-service", IF(D153="Fri", "Non-service", "")))))</f>
        <v>Non-service</v>
      </c>
      <c r="Z153" s="28"/>
      <c r="AA153" s="17" t="s">
        <v>52</v>
      </c>
      <c r="AB153" s="29"/>
      <c r="AC153" s="17" t="str">
        <f t="shared" si="1226"/>
        <v/>
      </c>
      <c r="AD153" s="17"/>
    </row>
    <row r="154" spans="1:30">
      <c r="A154" s="24" t="str">
        <f t="shared" ref="A154" si="1429">A153</f>
        <v>Mon</v>
      </c>
      <c r="B154" s="204">
        <f t="shared" si="1101"/>
        <v>45831</v>
      </c>
      <c r="C154" s="317"/>
      <c r="D154" s="307"/>
      <c r="E154" s="201">
        <f t="shared" ca="1" si="1216"/>
        <v>1</v>
      </c>
      <c r="F154" s="142" t="s">
        <v>54</v>
      </c>
      <c r="G154" s="2" t="str">
        <f t="shared" ref="G154" si="1430">IF(D153="Mon", "", IF(D153="Tue", "Non-service", IF(D153="Wed", "", IF(D153="Thu", "", IF(D153="Fri", "Non-service", "")))))</f>
        <v/>
      </c>
      <c r="H154" s="29" t="s">
        <v>51</v>
      </c>
      <c r="I154" s="37" t="str">
        <f t="shared" ref="I154" si="1431">IF(D153="Mon", "", IF(D153="Tue", "", IF(D153="Wed", "", IF(D153="Thu", "", IF(D153="Fri", "", IF(D153="Sat", "", IF(D153="Sun", "", "")))))))</f>
        <v/>
      </c>
      <c r="J154" s="37" t="s">
        <v>51</v>
      </c>
      <c r="K154" s="37" t="str">
        <f t="shared" ref="K154" si="1432">IF(D153="Mon", "", IF(D153="Tue", "Non-service", IF(D153="Wed", "", IF(D153="Thu", "Non-service", IF(D153="Fri", "", IF(D153="Sat", "", IF(D153="Sun", "", "")))))))</f>
        <v/>
      </c>
      <c r="L154" s="37" t="s">
        <v>51</v>
      </c>
      <c r="M154" s="37" t="str">
        <f t="shared" ref="M154" si="1433">IF(D153="Mon", "", IF(D153="Tue", "Non-service", IF(D153="Wed", "", IF(D153="Thu", "Non-service", IF(D153="Fri", "", IF(D153="Sat", "", IF(D153="Sun", "", "")))))))</f>
        <v/>
      </c>
      <c r="N154" s="37" t="s">
        <v>51</v>
      </c>
      <c r="O154" s="37" t="str">
        <f t="shared" ref="O154" si="1434">IF(D153="Mon", "", IF(D153="Tue", "Non-service", IF(D153="Wed", "", IF(D153="Thu", "", IF(D153="Fri", "Non-service", "")))))</f>
        <v/>
      </c>
      <c r="P154" s="37" t="s">
        <v>51</v>
      </c>
      <c r="Q154" s="72" t="str">
        <f t="shared" ref="Q154" si="1435">IF(D63="Mon", "", IF(D63="Tue", "Non-service", IF(D63="Wed", "", IF(D63="Thu", "Non-service", IF(D63="Fri", "", "")))))</f>
        <v/>
      </c>
      <c r="R154" s="37" t="s">
        <v>51</v>
      </c>
      <c r="S154" s="37" t="str">
        <f t="shared" ref="S154" si="1436">IF(D153="Mon", "Non-service", IF(D153="Tue", "", IF(D153="Wed", "", IF(D153="Thu", "", IF(D153="Fri", "Non-service", IF(D153="Sat", "", IF(D153="Sun", "", "")))))))</f>
        <v>Non-service</v>
      </c>
      <c r="T154" s="37"/>
      <c r="U154" s="37" t="str">
        <f t="shared" ref="U154" si="1437">IF(D153="Mon", "", IF(D153="Tue", "", IF(D153="Wed", "", IF(D153="Thu", "Non-service", IF(D153="Fri", "Non-service", IF(D153="Sat", "", IF(D153="Sun", "", "")))))))</f>
        <v/>
      </c>
      <c r="V154" s="37" t="s">
        <v>51</v>
      </c>
      <c r="W154" s="37" t="str">
        <f t="shared" ref="W154:W194" si="1438">IF(D153="Mon", "Non-service", IF(D153="Tue", "Non-service", IF(D153="Wed", "Non-service", IF(D153="Thu", "Non-service", IF(D153="Fri", "Non-service", "")))))</f>
        <v>Non-service</v>
      </c>
      <c r="X154" s="39"/>
      <c r="Y154" s="17" t="str">
        <f>IF(D153="Mon", "Non-service", IF(D153="Tue", "Non-service", IF(D153="Wed", "Non-service", IF(D153="Thu", "Non-service", IF(D153="Fri", "Non-service", "")))))</f>
        <v>Non-service</v>
      </c>
      <c r="Z154" s="29"/>
      <c r="AA154" s="17" t="str">
        <f>IF(D153="Mon", "Non-service", IF(D153="Tue", "Non-service", IF(D153="Wed", "Non-service", IF(D153="Thu", "Non-service", IF(D153="Fri", "Non-service", "")))))</f>
        <v>Non-service</v>
      </c>
      <c r="AB154" s="29"/>
      <c r="AC154" s="17" t="str">
        <f t="shared" si="1226"/>
        <v/>
      </c>
      <c r="AD154" s="17"/>
    </row>
    <row r="155" spans="1:30">
      <c r="A155" s="24" t="str">
        <f t="shared" ref="A155" si="1439">A153</f>
        <v>Mon</v>
      </c>
      <c r="B155" s="204">
        <f t="shared" si="1111"/>
        <v>45831</v>
      </c>
      <c r="C155" s="318"/>
      <c r="D155" s="308"/>
      <c r="E155" s="201">
        <f t="shared" ca="1" si="1216"/>
        <v>1</v>
      </c>
      <c r="F155" s="142" t="s">
        <v>56</v>
      </c>
      <c r="G155" s="2" t="str">
        <f t="shared" ref="G155" si="1440">IF(D153="Mon", "", IF(D153="Tue", "Non-service", IF(D153="Wed", "", IF(D153="Thu", "", IF(D153="Fri", "Non-service", "")))))</f>
        <v/>
      </c>
      <c r="H155" s="29" t="s">
        <v>51</v>
      </c>
      <c r="I155" s="37" t="str">
        <f t="shared" ref="I155" si="1441">IF(D153="Mon", "", IF(D153="Tue", "", IF(D153="Wed", "", IF(D153="Thu", "", IF(D153="Fri", "", IF(D153="Sat", "", IF(D153="Sun", "", "")))))))</f>
        <v/>
      </c>
      <c r="J155" s="37"/>
      <c r="K155" s="37" t="str">
        <f t="shared" ref="K155" si="1442">IF(D153="Mon", "", IF(D153="Tue", "Non-service", IF(D153="Wed", "", IF(D153="Thu", "Non-service", IF(D153="Fri", "", IF(D153="Sat", "", IF(D153="Sun", "", "")))))))</f>
        <v/>
      </c>
      <c r="L155" s="37" t="s">
        <v>65</v>
      </c>
      <c r="M155" s="37" t="str">
        <f t="shared" ref="M155" si="1443">IF(D153="Mon", "", IF(D153="Tue", "Non-service", IF(D153="Wed", "", IF(D153="Thu", "Non-service", IF(D153="Fri", "", IF(D153="Sat", "", IF(D153="Sun", "", "")))))))</f>
        <v/>
      </c>
      <c r="N155" s="37" t="s">
        <v>51</v>
      </c>
      <c r="O155" s="37" t="str">
        <f t="shared" ref="O155" si="1444">IF(D153="Mon", "", IF(D153="Tue", "Non-service", IF(D153="Wed", "", IF(D153="Thu", "", IF(D153="Fri", "Non-service", "")))))</f>
        <v/>
      </c>
      <c r="P155" s="37" t="s">
        <v>51</v>
      </c>
      <c r="Q155" s="72" t="str">
        <f t="shared" ref="Q155" si="1445">IF(D63="Mon", "", IF(D63="Tue", "Non-service", IF(D63="Wed", "", IF(D63="Thu", "Non-service", IF(D63="Fri", "", "")))))</f>
        <v/>
      </c>
      <c r="R155" s="37" t="s">
        <v>51</v>
      </c>
      <c r="S155" s="37" t="str">
        <f t="shared" ref="S155" si="1446">IF(D153="Mon", "Non-service", IF(D153="Tue", "", IF(D153="Wed", "", IF(D153="Thu", "", IF(D153="Fri", "Non-service", IF(D153="Sat", "", IF(D153="Sun", "", "")))))))</f>
        <v>Non-service</v>
      </c>
      <c r="T155" s="37"/>
      <c r="U155" s="37" t="str">
        <f t="shared" ref="U155" si="1447">IF(D153="Mon", "", IF(D153="Tue", "", IF(D153="Wed", "", IF(D153="Thu", "Non-service", IF(D153="Fri", "Non-service", IF(D153="Sat", "", IF(D153="Sun", "", "")))))))</f>
        <v/>
      </c>
      <c r="V155" s="38" t="s">
        <v>51</v>
      </c>
      <c r="W155" s="37" t="str">
        <f t="shared" ref="W155" si="1448">IF(D153="Mon", "Non-service", IF(D153="Tue", "Non-service", IF(D153="Wed", "Non-service", IF(D153="Thu", "Non-service", IF(D153="Fri", "Non-service", "")))))</f>
        <v>Non-service</v>
      </c>
      <c r="X155" s="39"/>
      <c r="Y155" s="17" t="str">
        <f>IF(D153="Mon", "Non-service", IF(D153="Tue", "Non-service", IF(D153="Wed", "Non-service", IF(D153="Thu", "Non-service", IF(D153="Fri", "Non-service", "")))))</f>
        <v>Non-service</v>
      </c>
      <c r="Z155" s="29"/>
      <c r="AA155" s="17" t="str">
        <f>IF(D153="Mon", "Non-service", IF(D153="Tue", "Non-service", IF(D153="Wed", "Non-service", IF(D153="Thu", "Non-service", IF(D153="Fri", "Non-service", "")))))</f>
        <v>Non-service</v>
      </c>
      <c r="AB155" s="29"/>
      <c r="AC155" s="17" t="str">
        <f t="shared" si="1226"/>
        <v/>
      </c>
      <c r="AD155" s="17"/>
    </row>
    <row r="156" spans="1:30">
      <c r="A156" s="24" t="str">
        <f t="shared" si="835"/>
        <v>Tue</v>
      </c>
      <c r="B156" s="204">
        <f t="shared" si="1122"/>
        <v>45832</v>
      </c>
      <c r="C156" s="319">
        <f t="shared" si="867"/>
        <v>45832</v>
      </c>
      <c r="D156" s="303" t="str">
        <f t="shared" ref="D156" si="1449">IF(WEEKDAY(C153, 2) &lt; 5, TEXT(C153 + 1, "ddd"), TEXT(C153 + 3, "ddd"))</f>
        <v>Tue</v>
      </c>
      <c r="E156" s="201">
        <f t="shared" ca="1" si="1216"/>
        <v>1</v>
      </c>
      <c r="F156" s="138" t="s">
        <v>50</v>
      </c>
      <c r="G156" s="16" t="str">
        <f t="shared" ref="G156" si="1450">IF(D156="Mon", "", IF(D156="Tue", "Non-service", IF(D156="Wed", "", IF(D156="Thu", "", IF(D156="Fri", "Non-service", "")))))</f>
        <v>Non-service</v>
      </c>
      <c r="H156" s="28"/>
      <c r="I156" s="38" t="str">
        <f t="shared" ref="I156" si="1451">IF(D156="Mon", "", IF(D156="Tue", "", IF(D156="Wed", "", IF(D156="Thu", "", IF(D156="Fri", "", IF(D156="Sat", "", IF(D156="Sun", "", "")))))))</f>
        <v/>
      </c>
      <c r="J156" s="38" t="s">
        <v>51</v>
      </c>
      <c r="K156" s="38" t="str">
        <f t="shared" ref="K156" si="1452">IF(D156="Mon", "", IF(D156="Tue", "Non-service", IF(D156="Wed", "", IF(D156="Thu", "Non-service", IF(D156="Fri", "", IF(D156="Sat", "", IF(D156="Sun", "", "")))))))</f>
        <v>Non-service</v>
      </c>
      <c r="L156" s="38"/>
      <c r="M156" s="38" t="str">
        <f t="shared" ref="M156" si="1453">IF(D156="Mon", "", IF(D156="Tue", "Non-service", IF(D156="Wed", "", IF(D156="Thu", "Non-service", IF(D156="Fri", "", IF(D156="Sat", "", IF(D156="Sun", "", "")))))))</f>
        <v>Non-service</v>
      </c>
      <c r="N156" s="38"/>
      <c r="O156" s="38" t="str">
        <f t="shared" ref="O156" si="1454">IF(D156="Mon", "", IF(D156="Tue", "Non-service", IF(D156="Wed", "", IF(D156="Thu", "", IF(D156="Fri", "Non-service", "")))))</f>
        <v>Non-service</v>
      </c>
      <c r="P156" s="38"/>
      <c r="Q156" s="72" t="str">
        <f t="shared" ref="Q156" si="1455">IF(D66="Mon", "", IF(D66="Tue", "Non-service", IF(D66="Wed", "", IF(D66="Thu", "Non-service", IF(D66="Fri", "", "")))))</f>
        <v>Non-service</v>
      </c>
      <c r="R156" s="38"/>
      <c r="S156" s="38" t="str">
        <f t="shared" ref="S156" si="1456">IF(D156="Mon", "Non-service", IF(D156="Tue", "", IF(D156="Wed", "", IF(D156="Thu", "", IF(D156="Fri", "Non-service", IF(D156="Sat", "", IF(D156="Sun", "", "")))))))</f>
        <v/>
      </c>
      <c r="T156" s="38"/>
      <c r="U156" s="38" t="str">
        <f t="shared" ref="U156" si="1457">IF(D156="Mon", "", IF(D156="Tue", "", IF(D156="Wed", "", IF(D156="Thu", "Non-service", IF(D156="Fri", "Non-service", IF(D156="Sat", "", IF(D156="Sun", "", "")))))))</f>
        <v/>
      </c>
      <c r="V156" s="38" t="s">
        <v>51</v>
      </c>
      <c r="W156" s="38" t="str">
        <f t="shared" ref="W156:W194" si="1458">IF(D156="Mon", "Non-service", IF(D156="Tue", "Non-service", IF(D156="Wed", "Non-service", IF(D156="Thu", "Non-service", IF(D156="Fri", "Non-service", "")))))</f>
        <v>Non-service</v>
      </c>
      <c r="X156" s="46"/>
      <c r="Y156" s="17" t="str">
        <f>IF(D156="Mon", "Non-service", IF(D156="Tue", "Non-service", IF(D156="Wed", "Non-service", IF(D156="Thu", "Non-service", IF(D156="Fri", "Non-service", "")))))</f>
        <v>Non-service</v>
      </c>
      <c r="Z156" s="28"/>
      <c r="AA156" s="17" t="s">
        <v>52</v>
      </c>
      <c r="AB156" s="29"/>
      <c r="AC156" s="17" t="str">
        <f t="shared" si="1226"/>
        <v/>
      </c>
      <c r="AD156" s="17"/>
    </row>
    <row r="157" spans="1:30">
      <c r="A157" s="24" t="str">
        <f t="shared" si="846"/>
        <v>Tue</v>
      </c>
      <c r="B157" s="204">
        <f t="shared" si="1133"/>
        <v>45832</v>
      </c>
      <c r="C157" s="317"/>
      <c r="D157" s="304"/>
      <c r="E157" s="201">
        <f t="shared" ca="1" si="1216"/>
        <v>1</v>
      </c>
      <c r="F157" s="139" t="s">
        <v>54</v>
      </c>
      <c r="G157" s="2" t="str">
        <f t="shared" ref="G157" si="1459">IF(D156="Mon", "", IF(D156="Tue", "Non-service", IF(D156="Wed", "", IF(D156="Thu", "", IF(D156="Fri", "Non-service", "")))))</f>
        <v>Non-service</v>
      </c>
      <c r="H157" s="29"/>
      <c r="I157" s="37" t="str">
        <f t="shared" ref="I157" si="1460">IF(D156="Mon", "", IF(D156="Tue", "", IF(D156="Wed", "", IF(D156="Thu", "", IF(D156="Fri", "", IF(D156="Sat", "", IF(D156="Sun", "", "")))))))</f>
        <v/>
      </c>
      <c r="J157" s="38" t="s">
        <v>51</v>
      </c>
      <c r="K157" s="37" t="str">
        <f t="shared" ref="K157" si="1461">IF(D156="Mon", "", IF(D156="Tue", "Non-service", IF(D156="Wed", "", IF(D156="Thu", "Non-service", IF(D156="Fri", "", IF(D156="Sat", "", IF(D156="Sun", "", "")))))))</f>
        <v>Non-service</v>
      </c>
      <c r="L157" s="37"/>
      <c r="M157" s="37" t="str">
        <f t="shared" ref="M157" si="1462">IF(D156="Mon", "", IF(D156="Tue", "Non-service", IF(D156="Wed", "", IF(D156="Thu", "Non-service", IF(D156="Fri", "", IF(D156="Sat", "", IF(D156="Sun", "", "")))))))</f>
        <v>Non-service</v>
      </c>
      <c r="N157" s="37"/>
      <c r="O157" s="37" t="str">
        <f t="shared" ref="O157" si="1463">IF(D156="Mon", "", IF(D156="Tue", "Non-service", IF(D156="Wed", "", IF(D156="Thu", "", IF(D156="Fri", "Non-service", "")))))</f>
        <v>Non-service</v>
      </c>
      <c r="P157" s="37"/>
      <c r="Q157" s="72" t="str">
        <f t="shared" ref="Q157" si="1464">IF(D66="Mon", "", IF(D66="Tue", "Non-service", IF(D66="Wed", "", IF(D66="Thu", "Non-service", IF(D66="Fri", "", "")))))</f>
        <v>Non-service</v>
      </c>
      <c r="R157" s="37"/>
      <c r="S157" s="37" t="str">
        <f t="shared" ref="S157" si="1465">IF(D156="Mon", "Non-service", IF(D156="Tue", "", IF(D156="Wed", "", IF(D156="Thu", "", IF(D156="Fri", "Non-service", IF(D156="Sat", "", IF(D156="Sun", "", "")))))))</f>
        <v/>
      </c>
      <c r="T157" s="37"/>
      <c r="U157" s="37" t="str">
        <f t="shared" ref="U157" si="1466">IF(D156="Mon", "", IF(D156="Tue", "", IF(D156="Wed", "", IF(D156="Thu", "Non-service", IF(D156="Fri", "Non-service", IF(D156="Sat", "", IF(D156="Sun", "", "")))))))</f>
        <v/>
      </c>
      <c r="V157" s="37" t="s">
        <v>51</v>
      </c>
      <c r="W157" s="37" t="str">
        <f t="shared" ref="W157:W194" si="1467">IF(D156="Mon", "Non-service", IF(D156="Tue", "Non-service", IF(D156="Wed", "Non-service", IF(D156="Thu", "Non-service", IF(D156="Fri", "Non-service", "")))))</f>
        <v>Non-service</v>
      </c>
      <c r="X157" s="39"/>
      <c r="Y157" s="17" t="str">
        <f>IF(D156="Mon", "Non-service", IF(D156="Tue", "Non-service", IF(D156="Wed", "Non-service", IF(D156="Thu", "Non-service", IF(D156="Fri", "Non-service", "")))))</f>
        <v>Non-service</v>
      </c>
      <c r="Z157" s="29"/>
      <c r="AA157" s="17" t="str">
        <f>IF(D156="Mon", "Non-service", IF(D156="Tue", "Non-service", IF(D156="Wed", "Non-service", IF(D156="Thu", "Non-service", IF(D156="Fri", "Non-service", "")))))</f>
        <v>Non-service</v>
      </c>
      <c r="AB157" s="29"/>
      <c r="AC157" s="17" t="str">
        <f t="shared" si="1226"/>
        <v/>
      </c>
      <c r="AD157" s="17"/>
    </row>
    <row r="158" spans="1:30">
      <c r="A158" s="24" t="str">
        <f t="shared" si="856"/>
        <v>Tue</v>
      </c>
      <c r="B158" s="204">
        <f t="shared" si="1144"/>
        <v>45832</v>
      </c>
      <c r="C158" s="318"/>
      <c r="D158" s="305"/>
      <c r="E158" s="201">
        <f t="shared" ca="1" si="1216"/>
        <v>1</v>
      </c>
      <c r="F158" s="140" t="s">
        <v>56</v>
      </c>
      <c r="G158" s="2" t="str">
        <f t="shared" ref="G158" si="1468">IF(D156="Mon", "", IF(D156="Tue", "Non-service", IF(D156="Wed", "", IF(D156="Thu", "", IF(D156="Fri", "Non-service", "")))))</f>
        <v>Non-service</v>
      </c>
      <c r="H158" s="29"/>
      <c r="I158" s="37" t="str">
        <f t="shared" ref="I158" si="1469">IF(D156="Mon", "", IF(D156="Tue", "", IF(D156="Wed", "", IF(D156="Thu", "", IF(D156="Fri", "", IF(D156="Sat", "", IF(D156="Sun", "", "")))))))</f>
        <v/>
      </c>
      <c r="J158" s="38" t="s">
        <v>51</v>
      </c>
      <c r="K158" s="37" t="str">
        <f t="shared" ref="K158" si="1470">IF(D156="Mon", "", IF(D156="Tue", "Non-service", IF(D156="Wed", "", IF(D156="Thu", "Non-service", IF(D156="Fri", "", IF(D156="Sat", "", IF(D156="Sun", "", "")))))))</f>
        <v>Non-service</v>
      </c>
      <c r="L158" s="37"/>
      <c r="M158" s="37" t="str">
        <f t="shared" ref="M158" si="1471">IF(D156="Mon", "", IF(D156="Tue", "Non-service", IF(D156="Wed", "", IF(D156="Thu", "Non-service", IF(D156="Fri", "", IF(D156="Sat", "", IF(D156="Sun", "", "")))))))</f>
        <v>Non-service</v>
      </c>
      <c r="N158" s="37"/>
      <c r="O158" s="37" t="str">
        <f t="shared" ref="O158" si="1472">IF(D156="Mon", "", IF(D156="Tue", "Non-service", IF(D156="Wed", "", IF(D156="Thu", "", IF(D156="Fri", "Non-service", "")))))</f>
        <v>Non-service</v>
      </c>
      <c r="P158" s="37"/>
      <c r="Q158" s="72" t="str">
        <f t="shared" ref="Q158" si="1473">IF(D66="Mon", "", IF(D66="Tue", "Non-service", IF(D66="Wed", "", IF(D66="Thu", "Non-service", IF(D66="Fri", "", "")))))</f>
        <v>Non-service</v>
      </c>
      <c r="R158" s="37"/>
      <c r="S158" s="37" t="str">
        <f t="shared" ref="S158" si="1474">IF(D156="Mon", "Non-service", IF(D156="Tue", "", IF(D156="Wed", "", IF(D156="Thu", "", IF(D156="Fri", "Non-service", IF(D156="Sat", "", IF(D156="Sun", "", "")))))))</f>
        <v/>
      </c>
      <c r="T158" s="37"/>
      <c r="U158" s="37" t="str">
        <f t="shared" ref="U158" si="1475">IF(D156="Mon", "", IF(D156="Tue", "", IF(D156="Wed", "", IF(D156="Thu", "Non-service", IF(D156="Fri", "Non-service", IF(D156="Sat", "", IF(D156="Sun", "", "")))))))</f>
        <v/>
      </c>
      <c r="V158" s="37" t="s">
        <v>51</v>
      </c>
      <c r="W158" s="37" t="str">
        <f t="shared" ref="W158" si="1476">IF(D156="Mon", "Non-service", IF(D156="Tue", "Non-service", IF(D156="Wed", "Non-service", IF(D156="Thu", "Non-service", IF(D156="Fri", "Non-service", "")))))</f>
        <v>Non-service</v>
      </c>
      <c r="X158" s="39"/>
      <c r="Y158" s="17" t="str">
        <f>IF(D156="Mon", "Non-service", IF(D156="Tue", "Non-service", IF(D156="Wed", "Non-service", IF(D156="Thu", "Non-service", IF(D156="Fri", "Non-service", "")))))</f>
        <v>Non-service</v>
      </c>
      <c r="Z158" s="29"/>
      <c r="AA158" s="17" t="str">
        <f>IF(D156="Mon", "Non-service", IF(D156="Tue", "Non-service", IF(D156="Wed", "Non-service", IF(D156="Thu", "Non-service", IF(D156="Fri", "Non-service", "")))))</f>
        <v>Non-service</v>
      </c>
      <c r="AB158" s="29"/>
      <c r="AC158" s="17" t="str">
        <f t="shared" si="1226"/>
        <v/>
      </c>
      <c r="AD158" s="17"/>
    </row>
    <row r="159" spans="1:30">
      <c r="A159" s="24" t="str">
        <f t="shared" si="866"/>
        <v>Wed</v>
      </c>
      <c r="B159" s="204">
        <f t="shared" si="1154"/>
        <v>45833</v>
      </c>
      <c r="C159" s="319">
        <f t="shared" si="867"/>
        <v>45833</v>
      </c>
      <c r="D159" s="306" t="str">
        <f t="shared" si="868"/>
        <v>Wed</v>
      </c>
      <c r="E159" s="201">
        <f t="shared" ca="1" si="1216"/>
        <v>1</v>
      </c>
      <c r="F159" s="141" t="s">
        <v>50</v>
      </c>
      <c r="G159" s="19" t="str">
        <f t="shared" ref="G159" si="1477">IF(D159="Mon", "", IF(D159="Tue", "Non-service", IF(D159="Wed", "", IF(D159="Thu", "", IF(D159="Fri", "Non-service", "")))))</f>
        <v/>
      </c>
      <c r="H159" s="31" t="s">
        <v>51</v>
      </c>
      <c r="I159" s="40" t="str">
        <f t="shared" ref="I159" si="1478">IF(D159="Mon", "", IF(D159="Tue", "", IF(D159="Wed", "", IF(D159="Thu", "", IF(D159="Fri", "", IF(D159="Sat", "", IF(D159="Sun", "", "")))))))</f>
        <v/>
      </c>
      <c r="J159" s="40" t="s">
        <v>65</v>
      </c>
      <c r="K159" s="40" t="str">
        <f t="shared" ref="K159" si="1479">IF(D159="Mon", "", IF(D159="Tue", "Non-service", IF(D159="Wed", "", IF(D159="Thu", "Non-service", IF(D159="Fri", "", IF(D159="Sat", "", IF(D159="Sun", "", "")))))))</f>
        <v/>
      </c>
      <c r="L159" s="40" t="s">
        <v>62</v>
      </c>
      <c r="M159" s="40" t="str">
        <f t="shared" ref="M159" si="1480">IF(D159="Mon", "", IF(D159="Tue", "Non-service", IF(D159="Wed", "", IF(D159="Thu", "Non-service", IF(D159="Fri", "", IF(D159="Sat", "", IF(D159="Sun", "", "")))))))</f>
        <v/>
      </c>
      <c r="N159" s="40" t="s">
        <v>62</v>
      </c>
      <c r="O159" s="40" t="str">
        <f t="shared" ref="O159" si="1481">IF(D159="Mon", "", IF(D159="Tue", "Non-service", IF(D159="Wed", "", IF(D159="Thu", "", IF(D159="Fri", "Non-service", "")))))</f>
        <v/>
      </c>
      <c r="P159" s="40" t="s">
        <v>58</v>
      </c>
      <c r="Q159" s="72" t="str">
        <f t="shared" ref="Q159" si="1482">IF(D69="Mon", "", IF(D69="Tue", "Non-service", IF(D69="Wed", "", IF(D69="Thu", "Non-service", IF(D69="Fri", "", "")))))</f>
        <v/>
      </c>
      <c r="R159" s="40" t="s">
        <v>51</v>
      </c>
      <c r="S159" s="40" t="str">
        <f t="shared" ref="S159" si="1483">IF(D159="Mon", "Non-service", IF(D159="Tue", "", IF(D159="Wed", "", IF(D159="Thu", "", IF(D159="Fri", "Non-service", IF(D159="Sat", "", IF(D159="Sun", "", "")))))))</f>
        <v/>
      </c>
      <c r="T159" s="40" t="s">
        <v>51</v>
      </c>
      <c r="U159" s="40" t="str">
        <f t="shared" ref="U159" si="1484">IF(D159="Mon", "", IF(D159="Tue", "", IF(D159="Wed", "", IF(D159="Thu", "Non-service", IF(D159="Fri", "Non-service", IF(D159="Sat", "", IF(D159="Sun", "", "")))))))</f>
        <v/>
      </c>
      <c r="V159" s="40" t="s">
        <v>51</v>
      </c>
      <c r="W159" s="38" t="str">
        <f t="shared" ref="W159:W194" si="1485">IF(D159="Mon", "Non-service", IF(D159="Tue", "Non-service", IF(D159="Wed", "Non-service", IF(D159="Thu", "Non-service", IF(D159="Fri", "Non-service", "")))))</f>
        <v>Non-service</v>
      </c>
      <c r="X159" s="41"/>
      <c r="Y159" s="17" t="str">
        <f>IF(D159="Mon", "Non-service", IF(D159="Tue", "Non-service", IF(D159="Wed", "Non-service", IF(D159="Thu", "Non-service", IF(D159="Fri", "Non-service", "")))))</f>
        <v>Non-service</v>
      </c>
      <c r="Z159" s="31"/>
      <c r="AA159" s="17" t="s">
        <v>52</v>
      </c>
      <c r="AB159" s="33"/>
      <c r="AC159" s="17" t="str">
        <f t="shared" si="1226"/>
        <v/>
      </c>
      <c r="AD159" s="32"/>
    </row>
    <row r="160" spans="1:30">
      <c r="A160" s="24" t="str">
        <f t="shared" si="878"/>
        <v>Wed</v>
      </c>
      <c r="B160" s="204">
        <f t="shared" si="1165"/>
        <v>45833</v>
      </c>
      <c r="C160" s="317"/>
      <c r="D160" s="307"/>
      <c r="E160" s="201">
        <f t="shared" ca="1" si="1216"/>
        <v>1</v>
      </c>
      <c r="F160" s="142" t="s">
        <v>54</v>
      </c>
      <c r="G160" s="3" t="str">
        <f t="shared" ref="G160" si="1486">IF(D159="Mon", "", IF(D159="Tue", "Non-service", IF(D159="Wed", "", IF(D159="Thu", "", IF(D159="Fri", "Non-service", "")))))</f>
        <v/>
      </c>
      <c r="H160" s="33" t="s">
        <v>51</v>
      </c>
      <c r="I160" s="42" t="str">
        <f t="shared" ref="I160" si="1487">IF(D159="Mon", "", IF(D159="Tue", "", IF(D159="Wed", "", IF(D159="Thu", "", IF(D159="Fri", "", IF(D159="Sat", "", IF(D159="Sun", "", "")))))))</f>
        <v/>
      </c>
      <c r="J160" s="42" t="s">
        <v>51</v>
      </c>
      <c r="K160" s="42" t="str">
        <f t="shared" ref="K160" si="1488">IF(D159="Mon", "", IF(D159="Tue", "Non-service", IF(D159="Wed", "", IF(D159="Thu", "Non-service", IF(D159="Fri", "", IF(D159="Sat", "", IF(D159="Sun", "", "")))))))</f>
        <v/>
      </c>
      <c r="L160" s="42" t="s">
        <v>51</v>
      </c>
      <c r="M160" s="42" t="str">
        <f t="shared" ref="M160" si="1489">IF(D159="Mon", "", IF(D159="Tue", "Non-service", IF(D159="Wed", "", IF(D159="Thu", "Non-service", IF(D159="Fri", "", IF(D159="Sat", "", IF(D159="Sun", "", "")))))))</f>
        <v/>
      </c>
      <c r="N160" s="42" t="s">
        <v>51</v>
      </c>
      <c r="O160" s="42" t="str">
        <f t="shared" ref="O160" si="1490">IF(D159="Mon", "", IF(D159="Tue", "Non-service", IF(D159="Wed", "", IF(D159="Thu", "", IF(D159="Fri", "Non-service", "")))))</f>
        <v/>
      </c>
      <c r="P160" s="42" t="s">
        <v>51</v>
      </c>
      <c r="Q160" s="72" t="str">
        <f t="shared" ref="Q160" si="1491">IF(D69="Mon", "", IF(D69="Tue", "Non-service", IF(D69="Wed", "", IF(D69="Thu", "Non-service", IF(D69="Fri", "", "")))))</f>
        <v/>
      </c>
      <c r="R160" s="42" t="s">
        <v>51</v>
      </c>
      <c r="S160" s="42" t="str">
        <f t="shared" ref="S160" si="1492">IF(D159="Mon", "Non-service", IF(D159="Tue", "", IF(D159="Wed", "", IF(D159="Thu", "", IF(D159="Fri", "Non-service", IF(D159="Sat", "", IF(D159="Sun", "", "")))))))</f>
        <v/>
      </c>
      <c r="T160" s="42" t="s">
        <v>51</v>
      </c>
      <c r="U160" s="42" t="str">
        <f t="shared" ref="U160" si="1493">IF(D159="Mon", "", IF(D159="Tue", "", IF(D159="Wed", "", IF(D159="Thu", "Non-service", IF(D159="Fri", "Non-service", IF(D159="Sat", "", IF(D159="Sun", "", "")))))))</f>
        <v/>
      </c>
      <c r="V160" s="42" t="s">
        <v>51</v>
      </c>
      <c r="W160" s="37" t="str">
        <f t="shared" ref="W160:W194" si="1494">IF(D159="Mon", "Non-service", IF(D159="Tue", "Non-service", IF(D159="Wed", "Non-service", IF(D159="Thu", "Non-service", IF(D159="Fri", "Non-service", "")))))</f>
        <v>Non-service</v>
      </c>
      <c r="X160" s="43"/>
      <c r="Y160" s="17" t="str">
        <f>IF(D159="Mon", "Non-service", IF(D159="Tue", "Non-service", IF(D159="Wed", "Non-service", IF(D159="Thu", "Non-service", IF(D159="Fri", "Non-service", "")))))</f>
        <v>Non-service</v>
      </c>
      <c r="Z160" s="33"/>
      <c r="AA160" s="17" t="str">
        <f>IF(D159="Mon", "Non-service", IF(D159="Tue", "Non-service", IF(D159="Wed", "Non-service", IF(D159="Thu", "Non-service", IF(D159="Fri", "Non-service", "")))))</f>
        <v>Non-service</v>
      </c>
      <c r="AB160" s="33"/>
      <c r="AC160" s="17" t="str">
        <f t="shared" si="1226"/>
        <v/>
      </c>
      <c r="AD160" s="32"/>
    </row>
    <row r="161" spans="1:30">
      <c r="A161" s="24" t="str">
        <f t="shared" si="888"/>
        <v>Wed</v>
      </c>
      <c r="B161" s="204">
        <f t="shared" si="1175"/>
        <v>45833</v>
      </c>
      <c r="C161" s="318"/>
      <c r="D161" s="308"/>
      <c r="E161" s="201">
        <f t="shared" ca="1" si="1216"/>
        <v>1</v>
      </c>
      <c r="F161" s="142" t="s">
        <v>56</v>
      </c>
      <c r="G161" s="20" t="str">
        <f t="shared" ref="G161" si="1495">IF(D159="Mon", "", IF(D159="Tue", "Non-service", IF(D159="Wed", "", IF(D159="Thu", "", IF(D159="Fri", "Non-service", "")))))</f>
        <v/>
      </c>
      <c r="H161" s="35" t="s">
        <v>51</v>
      </c>
      <c r="I161" s="44" t="str">
        <f t="shared" ref="I161" si="1496">IF(D159="Mon", "", IF(D159="Tue", "", IF(D159="Wed", "", IF(D159="Thu", "", IF(D159="Fri", "", IF(D159="Sat", "", IF(D159="Sun", "", "")))))))</f>
        <v/>
      </c>
      <c r="J161" s="44"/>
      <c r="K161" s="44" t="str">
        <f t="shared" ref="K161" si="1497">IF(D159="Mon", "", IF(D159="Tue", "Non-service", IF(D159="Wed", "", IF(D159="Thu", "Non-service", IF(D159="Fri", "", IF(D159="Sat", "", IF(D159="Sun", "", "")))))))</f>
        <v/>
      </c>
      <c r="L161" s="44" t="s">
        <v>58</v>
      </c>
      <c r="M161" s="44" t="str">
        <f t="shared" ref="M161" si="1498">IF(D159="Mon", "", IF(D159="Tue", "Non-service", IF(D159="Wed", "", IF(D159="Thu", "Non-service", IF(D159="Fri", "", IF(D159="Sat", "", IF(D159="Sun", "", "")))))))</f>
        <v/>
      </c>
      <c r="N161" s="44" t="s">
        <v>51</v>
      </c>
      <c r="O161" s="44" t="str">
        <f t="shared" ref="O161" si="1499">IF(D159="Mon", "", IF(D159="Tue", "Non-service", IF(D159="Wed", "", IF(D159="Thu", "", IF(D159="Fri", "Non-service", "")))))</f>
        <v/>
      </c>
      <c r="P161" s="44" t="s">
        <v>51</v>
      </c>
      <c r="Q161" s="72" t="str">
        <f t="shared" ref="Q161" si="1500">IF(D69="Mon", "", IF(D69="Tue", "Non-service", IF(D69="Wed", "", IF(D69="Thu", "Non-service", IF(D69="Fri", "", "")))))</f>
        <v/>
      </c>
      <c r="R161" s="44" t="s">
        <v>51</v>
      </c>
      <c r="S161" s="44" t="str">
        <f t="shared" ref="S161" si="1501">IF(D159="Mon", "Non-service", IF(D159="Tue", "", IF(D159="Wed", "", IF(D159="Thu", "", IF(D159="Fri", "Non-service", IF(D159="Sat", "", IF(D159="Sun", "", "")))))))</f>
        <v/>
      </c>
      <c r="T161" s="44" t="s">
        <v>51</v>
      </c>
      <c r="U161" s="44" t="str">
        <f t="shared" ref="U161" si="1502">IF(D159="Mon", "", IF(D159="Tue", "", IF(D159="Wed", "", IF(D159="Thu", "Non-service", IF(D159="Fri", "Non-service", IF(D159="Sat", "", IF(D159="Sun", "", "")))))))</f>
        <v/>
      </c>
      <c r="V161" s="44" t="s">
        <v>51</v>
      </c>
      <c r="W161" s="37" t="str">
        <f t="shared" ref="W161" si="1503">IF(D159="Mon", "Non-service", IF(D159="Tue", "Non-service", IF(D159="Wed", "Non-service", IF(D159="Thu", "Non-service", IF(D159="Fri", "Non-service", "")))))</f>
        <v>Non-service</v>
      </c>
      <c r="X161" s="45"/>
      <c r="Y161" s="17" t="str">
        <f>IF(D159="Mon", "Non-service", IF(D159="Tue", "Non-service", IF(D159="Wed", "Non-service", IF(D159="Thu", "Non-service", IF(D159="Fri", "Non-service", "")))))</f>
        <v>Non-service</v>
      </c>
      <c r="Z161" s="35"/>
      <c r="AA161" s="17" t="str">
        <f>IF(D159="Mon", "Non-service", IF(D159="Tue", "Non-service", IF(D159="Wed", "Non-service", IF(D159="Thu", "Non-service", IF(D159="Fri", "Non-service", "")))))</f>
        <v>Non-service</v>
      </c>
      <c r="AB161" s="33"/>
      <c r="AC161" s="17" t="str">
        <f t="shared" si="1226"/>
        <v/>
      </c>
      <c r="AD161" s="32"/>
    </row>
    <row r="162" spans="1:30">
      <c r="A162" s="24" t="str">
        <f t="shared" si="898"/>
        <v>Thu</v>
      </c>
      <c r="B162" s="204">
        <f t="shared" si="1185"/>
        <v>45834</v>
      </c>
      <c r="C162" s="319">
        <f t="shared" si="867"/>
        <v>45834</v>
      </c>
      <c r="D162" s="303" t="str">
        <f t="shared" si="900"/>
        <v>Thu</v>
      </c>
      <c r="E162" s="201">
        <f t="shared" ca="1" si="1216"/>
        <v>1</v>
      </c>
      <c r="F162" s="138" t="s">
        <v>50</v>
      </c>
      <c r="G162" s="16" t="str">
        <f t="shared" ref="G162" si="1504">IF(D162="Mon", "", IF(D162="Tue", "Non-service", IF(D162="Wed", "", IF(D162="Thu", "", IF(D162="Fri", "Non-service", "")))))</f>
        <v/>
      </c>
      <c r="H162" s="28"/>
      <c r="I162" s="38" t="str">
        <f t="shared" ref="I162" si="1505">IF(D162="Mon", "", IF(D162="Tue", "", IF(D162="Wed", "", IF(D162="Thu", "", IF(D162="Fri", "", IF(D162="Sat", "", IF(D162="Sun", "", "")))))))</f>
        <v/>
      </c>
      <c r="J162" s="38"/>
      <c r="K162" s="38" t="str">
        <f t="shared" ref="K162" si="1506">IF(D162="Mon", "", IF(D162="Tue", "Non-service", IF(D162="Wed", "", IF(D162="Thu", "Non-service", IF(D162="Fri", "", IF(D162="Sat", "", IF(D162="Sun", "", "")))))))</f>
        <v>Non-service</v>
      </c>
      <c r="L162" s="38"/>
      <c r="M162" s="38" t="str">
        <f t="shared" ref="M162" si="1507">IF(D162="Mon", "", IF(D162="Tue", "Non-service", IF(D162="Wed", "", IF(D162="Thu", "Non-service", IF(D162="Fri", "", IF(D162="Sat", "", IF(D162="Sun", "", "")))))))</f>
        <v>Non-service</v>
      </c>
      <c r="N162" s="38"/>
      <c r="O162" s="38" t="str">
        <f t="shared" ref="O162" si="1508">IF(D162="Mon", "", IF(D162="Tue", "Non-service", IF(D162="Wed", "", IF(D162="Thu", "", IF(D162="Fri", "Non-service", "")))))</f>
        <v/>
      </c>
      <c r="P162" s="38" t="s">
        <v>51</v>
      </c>
      <c r="Q162" s="72" t="str">
        <f t="shared" ref="Q162" si="1509">IF(D72="Mon", "", IF(D72="Tue", "Non-service", IF(D72="Wed", "", IF(D72="Thu", "Non-service", IF(D72="Fri", "", "")))))</f>
        <v>Non-service</v>
      </c>
      <c r="R162" s="38"/>
      <c r="S162" s="38" t="str">
        <f t="shared" ref="S162" si="1510">IF(D162="Mon", "Non-service", IF(D162="Tue", "", IF(D162="Wed", "", IF(D162="Thu", "", IF(D162="Fri", "Non-service", IF(D162="Sat", "", IF(D162="Sun", "", "")))))))</f>
        <v/>
      </c>
      <c r="T162" s="38"/>
      <c r="U162" s="38" t="str">
        <f t="shared" ref="U162" si="1511">IF(D162="Mon", "", IF(D162="Tue", "", IF(D162="Wed", "", IF(D162="Thu", "Non-service", IF(D162="Fri", "Non-service", IF(D162="Sat", "", IF(D162="Sun", "", "")))))))</f>
        <v>Non-service</v>
      </c>
      <c r="V162" s="38"/>
      <c r="W162" s="38" t="str">
        <f t="shared" ref="W162:W194" si="1512">IF(D162="Mon", "Non-service", IF(D162="Tue", "Non-service", IF(D162="Wed", "Non-service", IF(D162="Thu", "Non-service", IF(D162="Fri", "Non-service", "")))))</f>
        <v>Non-service</v>
      </c>
      <c r="X162" s="46"/>
      <c r="Y162" s="17" t="str">
        <f>IF(D162="Mon", "Non-service", IF(D162="Tue", "Non-service", IF(D162="Wed", "Non-service", IF(D162="Thu", "Non-service", IF(D162="Fri", "Non-service", "")))))</f>
        <v>Non-service</v>
      </c>
      <c r="Z162" s="28"/>
      <c r="AA162" s="17" t="s">
        <v>52</v>
      </c>
      <c r="AB162" s="29"/>
      <c r="AC162" s="17" t="str">
        <f t="shared" si="1226"/>
        <v/>
      </c>
      <c r="AD162" s="17"/>
    </row>
    <row r="163" spans="1:30">
      <c r="A163" s="24" t="str">
        <f t="shared" si="910"/>
        <v>Thu</v>
      </c>
      <c r="B163" s="204">
        <f t="shared" si="1195"/>
        <v>45834</v>
      </c>
      <c r="C163" s="317"/>
      <c r="D163" s="304"/>
      <c r="E163" s="201">
        <f t="shared" ca="1" si="1216"/>
        <v>1</v>
      </c>
      <c r="F163" s="139" t="s">
        <v>54</v>
      </c>
      <c r="G163" s="2" t="str">
        <f t="shared" ref="G163" si="1513">IF(D162="Mon", "", IF(D162="Tue", "Non-service", IF(D162="Wed", "", IF(D162="Thu", "", IF(D162="Fri", "Non-service", "")))))</f>
        <v/>
      </c>
      <c r="H163" s="29"/>
      <c r="I163" s="37" t="str">
        <f t="shared" ref="I163" si="1514">IF(D162="Mon", "", IF(D162="Tue", "", IF(D162="Wed", "", IF(D162="Thu", "", IF(D162="Fri", "", IF(D162="Sat", "", IF(D162="Sun", "", "")))))))</f>
        <v/>
      </c>
      <c r="J163" s="37"/>
      <c r="K163" s="37" t="str">
        <f t="shared" ref="K163" si="1515">IF(D162="Mon", "", IF(D162="Tue", "Non-service", IF(D162="Wed", "", IF(D162="Thu", "Non-service", IF(D162="Fri", "", IF(D162="Sat", "", IF(D162="Sun", "", "")))))))</f>
        <v>Non-service</v>
      </c>
      <c r="L163" s="37"/>
      <c r="M163" s="37" t="str">
        <f t="shared" ref="M163" si="1516">IF(D162="Mon", "", IF(D162="Tue", "Non-service", IF(D162="Wed", "", IF(D162="Thu", "Non-service", IF(D162="Fri", "", IF(D162="Sat", "", IF(D162="Sun", "", "")))))))</f>
        <v>Non-service</v>
      </c>
      <c r="N163" s="37"/>
      <c r="O163" s="37" t="str">
        <f t="shared" ref="O163" si="1517">IF(D162="Mon", "", IF(D162="Tue", "Non-service", IF(D162="Wed", "", IF(D162="Thu", "", IF(D162="Fri", "Non-service", "")))))</f>
        <v/>
      </c>
      <c r="P163" s="37" t="s">
        <v>51</v>
      </c>
      <c r="Q163" s="72" t="str">
        <f t="shared" ref="Q163" si="1518">IF(D72="Mon", "", IF(D72="Tue", "Non-service", IF(D72="Wed", "", IF(D72="Thu", "Non-service", IF(D72="Fri", "", "")))))</f>
        <v>Non-service</v>
      </c>
      <c r="R163" s="37"/>
      <c r="S163" s="37" t="str">
        <f t="shared" ref="S163" si="1519">IF(D162="Mon", "Non-service", IF(D162="Tue", "", IF(D162="Wed", "", IF(D162="Thu", "", IF(D162="Fri", "Non-service", IF(D162="Sat", "", IF(D162="Sun", "", "")))))))</f>
        <v/>
      </c>
      <c r="T163" s="37"/>
      <c r="U163" s="37" t="str">
        <f t="shared" ref="U163" si="1520">IF(D162="Mon", "", IF(D162="Tue", "", IF(D162="Wed", "", IF(D162="Thu", "Non-service", IF(D162="Fri", "Non-service", IF(D162="Sat", "", IF(D162="Sun", "", "")))))))</f>
        <v>Non-service</v>
      </c>
      <c r="V163" s="37"/>
      <c r="W163" s="37" t="str">
        <f t="shared" ref="W163:W194" si="1521">IF(D162="Mon", "Non-service", IF(D162="Tue", "Non-service", IF(D162="Wed", "Non-service", IF(D162="Thu", "Non-service", IF(D162="Fri", "Non-service", "")))))</f>
        <v>Non-service</v>
      </c>
      <c r="X163" s="39"/>
      <c r="Y163" s="17" t="str">
        <f>IF(D162="Mon", "Non-service", IF(D162="Tue", "Non-service", IF(D162="Wed", "Non-service", IF(D162="Thu", "Non-service", IF(D162="Fri", "Non-service", "")))))</f>
        <v>Non-service</v>
      </c>
      <c r="Z163" s="29"/>
      <c r="AA163" s="17" t="str">
        <f>IF(D162="Mon", "Non-service", IF(D162="Tue", "Non-service", IF(D162="Wed", "Non-service", IF(D162="Thu", "Non-service", IF(D162="Fri", "Non-service", "")))))</f>
        <v>Non-service</v>
      </c>
      <c r="AB163" s="29"/>
      <c r="AC163" s="17" t="str">
        <f t="shared" si="1226"/>
        <v/>
      </c>
      <c r="AD163" s="17"/>
    </row>
    <row r="164" spans="1:30">
      <c r="A164" s="24" t="str">
        <f t="shared" si="921"/>
        <v>Thu</v>
      </c>
      <c r="B164" s="204">
        <f t="shared" si="1205"/>
        <v>45834</v>
      </c>
      <c r="C164" s="318"/>
      <c r="D164" s="305"/>
      <c r="E164" s="201">
        <f t="shared" ca="1" si="1216"/>
        <v>1</v>
      </c>
      <c r="F164" s="140" t="s">
        <v>56</v>
      </c>
      <c r="G164" s="2" t="str">
        <f t="shared" ref="G164" si="1522">IF(D162="Mon", "", IF(D162="Tue", "Non-service", IF(D162="Wed", "", IF(D162="Thu", "", IF(D162="Fri", "Non-service", "")))))</f>
        <v/>
      </c>
      <c r="H164" s="29"/>
      <c r="I164" s="37" t="str">
        <f t="shared" ref="I164" si="1523">IF(D162="Mon", "", IF(D162="Tue", "", IF(D162="Wed", "", IF(D162="Thu", "", IF(D162="Fri", "", IF(D162="Sat", "", IF(D162="Sun", "", "")))))))</f>
        <v/>
      </c>
      <c r="J164" s="37"/>
      <c r="K164" s="37" t="str">
        <f t="shared" ref="K164" si="1524">IF(D162="Mon", "", IF(D162="Tue", "Non-service", IF(D162="Wed", "", IF(D162="Thu", "Non-service", IF(D162="Fri", "", IF(D162="Sat", "", IF(D162="Sun", "", "")))))))</f>
        <v>Non-service</v>
      </c>
      <c r="L164" s="37"/>
      <c r="M164" s="37" t="str">
        <f t="shared" ref="M164" si="1525">IF(D162="Mon", "", IF(D162="Tue", "Non-service", IF(D162="Wed", "", IF(D162="Thu", "Non-service", IF(D162="Fri", "", IF(D162="Sat", "", IF(D162="Sun", "", "")))))))</f>
        <v>Non-service</v>
      </c>
      <c r="N164" s="37"/>
      <c r="O164" s="37" t="str">
        <f t="shared" ref="O164" si="1526">IF(D162="Mon", "", IF(D162="Tue", "Non-service", IF(D162="Wed", "", IF(D162="Thu", "", IF(D162="Fri", "Non-service", "")))))</f>
        <v/>
      </c>
      <c r="P164" s="37" t="s">
        <v>51</v>
      </c>
      <c r="Q164" s="72" t="str">
        <f t="shared" ref="Q164" si="1527">IF(D72="Mon", "", IF(D72="Tue", "Non-service", IF(D72="Wed", "", IF(D72="Thu", "Non-service", IF(D72="Fri", "", "")))))</f>
        <v>Non-service</v>
      </c>
      <c r="R164" s="37"/>
      <c r="S164" s="37" t="str">
        <f t="shared" ref="S164" si="1528">IF(D162="Mon", "Non-service", IF(D162="Tue", "", IF(D162="Wed", "", IF(D162="Thu", "", IF(D162="Fri", "Non-service", IF(D162="Sat", "", IF(D162="Sun", "", "")))))))</f>
        <v/>
      </c>
      <c r="T164" s="37"/>
      <c r="U164" s="37" t="str">
        <f t="shared" ref="U164" si="1529">IF(D162="Mon", "", IF(D162="Tue", "", IF(D162="Wed", "", IF(D162="Thu", "Non-service", IF(D162="Fri", "Non-service", IF(D162="Sat", "", IF(D162="Sun", "", "")))))))</f>
        <v>Non-service</v>
      </c>
      <c r="V164" s="37"/>
      <c r="W164" s="37" t="str">
        <f t="shared" ref="W164" si="1530">IF(D162="Mon", "Non-service", IF(D162="Tue", "Non-service", IF(D162="Wed", "Non-service", IF(D162="Thu", "Non-service", IF(D162="Fri", "Non-service", "")))))</f>
        <v>Non-service</v>
      </c>
      <c r="X164" s="39"/>
      <c r="Y164" s="17" t="str">
        <f>IF(D162="Mon", "Non-service", IF(D162="Tue", "Non-service", IF(D162="Wed", "Non-service", IF(D162="Thu", "Non-service", IF(D162="Fri", "Non-service", "")))))</f>
        <v>Non-service</v>
      </c>
      <c r="Z164" s="29"/>
      <c r="AA164" s="17" t="str">
        <f>IF(D162="Mon", "Non-service", IF(D162="Tue", "Non-service", IF(D162="Wed", "Non-service", IF(D162="Thu", "Non-service", IF(D162="Fri", "Non-service", "")))))</f>
        <v>Non-service</v>
      </c>
      <c r="AB164" s="29"/>
      <c r="AC164" s="17" t="str">
        <f t="shared" si="1226"/>
        <v/>
      </c>
      <c r="AD164" s="17"/>
    </row>
    <row r="165" spans="1:30">
      <c r="A165" s="24" t="str">
        <f t="shared" si="932"/>
        <v>Fri</v>
      </c>
      <c r="B165" s="204">
        <f t="shared" si="1215"/>
        <v>45835</v>
      </c>
      <c r="C165" s="319">
        <f t="shared" ref="C165:C228" si="1531">WORKDAY(C162, 1)</f>
        <v>45835</v>
      </c>
      <c r="D165" s="306" t="str">
        <f t="shared" si="934"/>
        <v>Fri</v>
      </c>
      <c r="E165" s="201">
        <f t="shared" ca="1" si="1216"/>
        <v>1</v>
      </c>
      <c r="F165" s="141" t="s">
        <v>50</v>
      </c>
      <c r="G165" s="19" t="str">
        <f t="shared" ref="G165" si="1532">IF(D165="Mon", "", IF(D165="Tue", "Non-service", IF(D165="Wed", "", IF(D165="Thu", "", IF(D165="Fri", "Non-service", "")))))</f>
        <v>Non-service</v>
      </c>
      <c r="H165" s="31"/>
      <c r="I165" s="40" t="str">
        <f t="shared" ref="I165" si="1533">IF(D165="Mon", "", IF(D165="Tue", "", IF(D165="Wed", "", IF(D165="Thu", "", IF(D165="Fri", "", IF(D165="Sat", "", IF(D165="Sun", "", "")))))))</f>
        <v/>
      </c>
      <c r="J165" s="40" t="s">
        <v>65</v>
      </c>
      <c r="K165" s="40" t="str">
        <f t="shared" ref="K165" si="1534">IF(D165="Mon", "", IF(D165="Tue", "Non-service", IF(D165="Wed", "", IF(D165="Thu", "Non-service", IF(D165="Fri", "", IF(D165="Sat", "", IF(D165="Sun", "", "")))))))</f>
        <v/>
      </c>
      <c r="L165" s="40" t="s">
        <v>62</v>
      </c>
      <c r="M165" s="40" t="str">
        <f t="shared" ref="M165" si="1535">IF(D165="Mon", "", IF(D165="Tue", "Non-service", IF(D165="Wed", "", IF(D165="Thu", "Non-service", IF(D165="Fri", "", IF(D165="Sat", "", IF(D165="Sun", "", "")))))))</f>
        <v/>
      </c>
      <c r="N165" s="40" t="s">
        <v>51</v>
      </c>
      <c r="O165" s="40" t="str">
        <f t="shared" ref="O165" si="1536">IF(D165="Mon", "", IF(D165="Tue", "Non-service", IF(D165="Wed", "", IF(D165="Thu", "", IF(D165="Fri", "Non-service", "")))))</f>
        <v>Non-service</v>
      </c>
      <c r="P165" s="40"/>
      <c r="Q165" s="72" t="str">
        <f t="shared" ref="Q165" si="1537">IF(D75="Mon", "", IF(D75="Tue", "Non-service", IF(D75="Wed", "", IF(D75="Thu", "Non-service", IF(D75="Fri", "", "")))))</f>
        <v/>
      </c>
      <c r="R165" s="40" t="s">
        <v>51</v>
      </c>
      <c r="S165" s="40" t="str">
        <f t="shared" ref="S165" si="1538">IF(D165="Mon", "Non-service", IF(D165="Tue", "", IF(D165="Wed", "", IF(D165="Thu", "", IF(D165="Fri", "Non-service", IF(D165="Sat", "", IF(D165="Sun", "", "")))))))</f>
        <v>Non-service</v>
      </c>
      <c r="T165" s="40"/>
      <c r="U165" s="40" t="str">
        <f t="shared" ref="U165" si="1539">IF(D165="Mon", "", IF(D165="Tue", "", IF(D165="Wed", "", IF(D165="Thu", "Non-service", IF(D165="Fri", "Non-service", IF(D165="Sat", "", IF(D165="Sun", "", "")))))))</f>
        <v>Non-service</v>
      </c>
      <c r="V165" s="40"/>
      <c r="W165" s="38" t="str">
        <f t="shared" ref="W165:W194" si="1540">IF(D165="Mon", "Non-service", IF(D165="Tue", "Non-service", IF(D165="Wed", "Non-service", IF(D165="Thu", "Non-service", IF(D165="Fri", "Non-service", "")))))</f>
        <v>Non-service</v>
      </c>
      <c r="X165" s="41"/>
      <c r="Y165" s="17" t="str">
        <f>IF(D165="Mon", "Non-service", IF(D165="Tue", "Non-service", IF(D165="Wed", "Non-service", IF(D165="Thu", "Non-service", IF(D165="Fri", "Non-service", "")))))</f>
        <v>Non-service</v>
      </c>
      <c r="Z165" s="31"/>
      <c r="AA165" s="17" t="s">
        <v>52</v>
      </c>
      <c r="AB165" s="33"/>
      <c r="AC165" s="17" t="str">
        <f t="shared" si="1226"/>
        <v/>
      </c>
      <c r="AD165" s="32"/>
    </row>
    <row r="166" spans="1:30">
      <c r="A166" s="24" t="str">
        <f t="shared" si="944"/>
        <v>Fri</v>
      </c>
      <c r="B166" s="204">
        <f t="shared" si="1227"/>
        <v>45835</v>
      </c>
      <c r="C166" s="317"/>
      <c r="D166" s="307"/>
      <c r="E166" s="201">
        <f t="shared" ca="1" si="1216"/>
        <v>1</v>
      </c>
      <c r="F166" s="142" t="s">
        <v>54</v>
      </c>
      <c r="G166" s="3" t="str">
        <f t="shared" ref="G166" si="1541">IF(D165="Mon", "", IF(D165="Tue", "Non-service", IF(D165="Wed", "", IF(D165="Thu", "", IF(D165="Fri", "Non-service", "")))))</f>
        <v>Non-service</v>
      </c>
      <c r="H166" s="33"/>
      <c r="I166" s="42" t="str">
        <f t="shared" ref="I166" si="1542">IF(D165="Mon", "", IF(D165="Tue", "", IF(D165="Wed", "", IF(D165="Thu", "", IF(D165="Fri", "", IF(D165="Sat", "", IF(D165="Sun", "", "")))))))</f>
        <v/>
      </c>
      <c r="J166" s="42" t="s">
        <v>51</v>
      </c>
      <c r="K166" s="42" t="str">
        <f t="shared" ref="K166" si="1543">IF(D165="Mon", "", IF(D165="Tue", "Non-service", IF(D165="Wed", "", IF(D165="Thu", "Non-service", IF(D165="Fri", "", IF(D165="Sat", "", IF(D165="Sun", "", "")))))))</f>
        <v/>
      </c>
      <c r="L166" s="42" t="s">
        <v>51</v>
      </c>
      <c r="M166" s="42" t="str">
        <f t="shared" ref="M166" si="1544">IF(D165="Mon", "", IF(D165="Tue", "Non-service", IF(D165="Wed", "", IF(D165="Thu", "Non-service", IF(D165="Fri", "", IF(D165="Sat", "", IF(D165="Sun", "", "")))))))</f>
        <v/>
      </c>
      <c r="N166" s="42" t="s">
        <v>51</v>
      </c>
      <c r="O166" s="42" t="str">
        <f t="shared" ref="O166" si="1545">IF(D165="Mon", "", IF(D165="Tue", "Non-service", IF(D165="Wed", "", IF(D165="Thu", "", IF(D165="Fri", "Non-service", "")))))</f>
        <v>Non-service</v>
      </c>
      <c r="P166" s="42"/>
      <c r="Q166" s="72" t="str">
        <f t="shared" ref="Q166" si="1546">IF(D75="Mon", "", IF(D75="Tue", "Non-service", IF(D75="Wed", "", IF(D75="Thu", "Non-service", IF(D75="Fri", "", "")))))</f>
        <v/>
      </c>
      <c r="R166" s="42" t="s">
        <v>51</v>
      </c>
      <c r="S166" s="42" t="str">
        <f t="shared" ref="S166" si="1547">IF(D165="Mon", "Non-service", IF(D165="Tue", "", IF(D165="Wed", "", IF(D165="Thu", "", IF(D165="Fri", "Non-service", IF(D165="Sat", "", IF(D165="Sun", "", "")))))))</f>
        <v>Non-service</v>
      </c>
      <c r="T166" s="42"/>
      <c r="U166" s="42" t="str">
        <f t="shared" ref="U166" si="1548">IF(D165="Mon", "", IF(D165="Tue", "", IF(D165="Wed", "", IF(D165="Thu", "Non-service", IF(D165="Fri", "Non-service", IF(D165="Sat", "", IF(D165="Sun", "", "")))))))</f>
        <v>Non-service</v>
      </c>
      <c r="V166" s="42"/>
      <c r="W166" s="37" t="str">
        <f t="shared" ref="W166:W194" si="1549">IF(D165="Mon", "Non-service", IF(D165="Tue", "Non-service", IF(D165="Wed", "Non-service", IF(D165="Thu", "Non-service", IF(D165="Fri", "Non-service", "")))))</f>
        <v>Non-service</v>
      </c>
      <c r="X166" s="43"/>
      <c r="Y166" s="17" t="str">
        <f>IF(D165="Mon", "Non-service", IF(D165="Tue", "Non-service", IF(D165="Wed", "Non-service", IF(D165="Thu", "Non-service", IF(D165="Fri", "Non-service", "")))))</f>
        <v>Non-service</v>
      </c>
      <c r="Z166" s="33"/>
      <c r="AA166" s="17" t="str">
        <f>IF(D165="Mon", "Non-service", IF(D165="Tue", "Non-service", IF(D165="Wed", "Non-service", IF(D165="Thu", "Non-service", IF(D165="Fri", "Non-service", "")))))</f>
        <v>Non-service</v>
      </c>
      <c r="AB166" s="33"/>
      <c r="AC166" s="17" t="str">
        <f t="shared" si="1226"/>
        <v/>
      </c>
      <c r="AD166" s="32"/>
    </row>
    <row r="167" spans="1:30">
      <c r="A167" s="24" t="str">
        <f t="shared" si="955"/>
        <v>Fri</v>
      </c>
      <c r="B167" s="204">
        <f t="shared" si="1237"/>
        <v>45835</v>
      </c>
      <c r="C167" s="318"/>
      <c r="D167" s="308"/>
      <c r="E167" s="201">
        <f t="shared" ca="1" si="1216"/>
        <v>1</v>
      </c>
      <c r="F167" s="142" t="s">
        <v>56</v>
      </c>
      <c r="G167" s="20" t="str">
        <f t="shared" ref="G167" si="1550">IF(D165="Mon", "", IF(D165="Tue", "Non-service", IF(D165="Wed", "", IF(D165="Thu", "", IF(D165="Fri", "Non-service", "")))))</f>
        <v>Non-service</v>
      </c>
      <c r="H167" s="35"/>
      <c r="I167" s="44" t="str">
        <f t="shared" ref="I167" si="1551">IF(D165="Mon", "", IF(D165="Tue", "", IF(D165="Wed", "", IF(D165="Thu", "", IF(D165="Fri", "", IF(D165="Sat", "", IF(D165="Sun", "", "")))))))</f>
        <v/>
      </c>
      <c r="J167" s="44" t="s">
        <v>51</v>
      </c>
      <c r="K167" s="44" t="str">
        <f t="shared" ref="K167" si="1552">IF(D165="Mon", "", IF(D165="Tue", "Non-service", IF(D165="Wed", "", IF(D165="Thu", "Non-service", IF(D165="Fri", "", IF(D165="Sat", "", IF(D165="Sun", "", "")))))))</f>
        <v/>
      </c>
      <c r="L167" s="44" t="s">
        <v>51</v>
      </c>
      <c r="M167" s="44" t="str">
        <f t="shared" ref="M167" si="1553">IF(D165="Mon", "", IF(D165="Tue", "Non-service", IF(D165="Wed", "", IF(D165="Thu", "Non-service", IF(D165="Fri", "", IF(D165="Sat", "", IF(D165="Sun", "", "")))))))</f>
        <v/>
      </c>
      <c r="N167" s="44" t="s">
        <v>51</v>
      </c>
      <c r="O167" s="44" t="str">
        <f t="shared" ref="O167" si="1554">IF(D165="Mon", "", IF(D165="Tue", "Non-service", IF(D165="Wed", "", IF(D165="Thu", "", IF(D165="Fri", "Non-service", "")))))</f>
        <v>Non-service</v>
      </c>
      <c r="P167" s="44"/>
      <c r="Q167" s="72" t="str">
        <f t="shared" ref="Q167" si="1555">IF(D75="Mon", "", IF(D75="Tue", "Non-service", IF(D75="Wed", "", IF(D75="Thu", "Non-service", IF(D75="Fri", "", "")))))</f>
        <v/>
      </c>
      <c r="R167" s="44" t="s">
        <v>51</v>
      </c>
      <c r="S167" s="44" t="str">
        <f t="shared" ref="S167" si="1556">IF(D165="Mon", "Non-service", IF(D165="Tue", "", IF(D165="Wed", "", IF(D165="Thu", "", IF(D165="Fri", "Non-service", IF(D165="Sat", "", IF(D165="Sun", "", "")))))))</f>
        <v>Non-service</v>
      </c>
      <c r="T167" s="44"/>
      <c r="U167" s="44" t="str">
        <f t="shared" ref="U167" si="1557">IF(D165="Mon", "", IF(D165="Tue", "", IF(D165="Wed", "", IF(D165="Thu", "Non-service", IF(D165="Fri", "Non-service", IF(D165="Sat", "", IF(D165="Sun", "", "")))))))</f>
        <v>Non-service</v>
      </c>
      <c r="V167" s="44"/>
      <c r="W167" s="37" t="str">
        <f t="shared" ref="W167" si="1558">IF(D165="Mon", "Non-service", IF(D165="Tue", "Non-service", IF(D165="Wed", "Non-service", IF(D165="Thu", "Non-service", IF(D165="Fri", "Non-service", "")))))</f>
        <v>Non-service</v>
      </c>
      <c r="X167" s="45"/>
      <c r="Y167" s="17" t="str">
        <f>IF(D165="Mon", "Non-service", IF(D165="Tue", "Non-service", IF(D165="Wed", "Non-service", IF(D165="Thu", "Non-service", IF(D165="Fri", "Non-service", "")))))</f>
        <v>Non-service</v>
      </c>
      <c r="Z167" s="35"/>
      <c r="AA167" s="17" t="str">
        <f>IF(D165="Mon", "Non-service", IF(D165="Tue", "Non-service", IF(D165="Wed", "Non-service", IF(D165="Thu", "Non-service", IF(D165="Fri", "Non-service", "")))))</f>
        <v>Non-service</v>
      </c>
      <c r="AB167" s="33"/>
      <c r="AC167" s="17" t="str">
        <f t="shared" si="1226"/>
        <v/>
      </c>
      <c r="AD167" s="32"/>
    </row>
    <row r="168" spans="1:30">
      <c r="A168" s="24" t="str">
        <f t="shared" ref="A168" si="1559">TEXT(C168, "ddd")</f>
        <v>Mon</v>
      </c>
      <c r="B168" s="204">
        <f t="shared" ref="B168" si="1560">C168</f>
        <v>45838</v>
      </c>
      <c r="C168" s="319">
        <f t="shared" si="1531"/>
        <v>45838</v>
      </c>
      <c r="D168" s="303" t="str">
        <f t="shared" si="968"/>
        <v>Mon</v>
      </c>
      <c r="E168" s="201">
        <f t="shared" ca="1" si="1216"/>
        <v>1</v>
      </c>
      <c r="F168" s="138" t="s">
        <v>50</v>
      </c>
      <c r="G168" s="16" t="str">
        <f t="shared" ref="G168" si="1561">IF(D168="Mon", "", IF(D168="Tue", "Non-service", IF(D168="Wed", "", IF(D168="Thu", "", IF(D168="Fri", "Non-service", "")))))</f>
        <v/>
      </c>
      <c r="H168" s="28" t="s">
        <v>51</v>
      </c>
      <c r="I168" s="38" t="str">
        <f t="shared" ref="I168" si="1562">IF(D168="Mon", "", IF(D168="Tue", "", IF(D168="Wed", "", IF(D168="Thu", "", IF(D168="Fri", "", IF(D168="Sat", "", IF(D168="Sun", "", "")))))))</f>
        <v/>
      </c>
      <c r="J168" s="38" t="s">
        <v>62</v>
      </c>
      <c r="K168" s="38" t="str">
        <f t="shared" ref="K168" si="1563">IF(D168="Mon", "", IF(D168="Tue", "Non-service", IF(D168="Wed", "", IF(D168="Thu", "Non-service", IF(D168="Fri", "", IF(D168="Sat", "", IF(D168="Sun", "", "")))))))</f>
        <v/>
      </c>
      <c r="L168" s="38" t="s">
        <v>51</v>
      </c>
      <c r="M168" s="38" t="str">
        <f t="shared" ref="M168" si="1564">IF(D168="Mon", "", IF(D168="Tue", "Non-service", IF(D168="Wed", "", IF(D168="Thu", "Non-service", IF(D168="Fri", "", IF(D168="Sat", "", IF(D168="Sun", "", "")))))))</f>
        <v/>
      </c>
      <c r="N168" s="38" t="s">
        <v>51</v>
      </c>
      <c r="O168" s="38" t="str">
        <f t="shared" ref="O168" si="1565">IF(D168="Mon", "", IF(D168="Tue", "Non-service", IF(D168="Wed", "", IF(D168="Thu", "", IF(D168="Fri", "Non-service", "")))))</f>
        <v/>
      </c>
      <c r="P168" s="38" t="s">
        <v>51</v>
      </c>
      <c r="Q168" s="72" t="str">
        <f t="shared" ref="Q168" si="1566">IF(D78="Mon", "", IF(D78="Tue", "Non-service", IF(D78="Wed", "", IF(D78="Thu", "Non-service", IF(D78="Fri", "", "")))))</f>
        <v/>
      </c>
      <c r="R168" s="38" t="s">
        <v>51</v>
      </c>
      <c r="S168" s="38" t="str">
        <f t="shared" ref="S168" si="1567">IF(D168="Mon", "Non-service", IF(D168="Tue", "", IF(D168="Wed", "", IF(D168="Thu", "", IF(D168="Fri", "Non-service", IF(D168="Sat", "", IF(D168="Sun", "", "")))))))</f>
        <v>Non-service</v>
      </c>
      <c r="T168" s="38"/>
      <c r="U168" s="38" t="str">
        <f t="shared" ref="U168" si="1568">IF(D168="Mon", "", IF(D168="Tue", "", IF(D168="Wed", "", IF(D168="Thu", "Non-service", IF(D168="Fri", "Non-service", IF(D168="Sat", "", IF(D168="Sun", "", "")))))))</f>
        <v/>
      </c>
      <c r="V168" s="38" t="s">
        <v>51</v>
      </c>
      <c r="W168" s="38" t="str">
        <f t="shared" ref="W168:W194" si="1569">IF(D168="Mon", "Non-service", IF(D168="Tue", "Non-service", IF(D168="Wed", "Non-service", IF(D168="Thu", "Non-service", IF(D168="Fri", "Non-service", "")))))</f>
        <v>Non-service</v>
      </c>
      <c r="X168" s="46"/>
      <c r="Y168" s="17" t="str">
        <f>IF(D168="Mon", "Non-service", IF(D168="Tue", "Non-service", IF(D168="Wed", "Non-service", IF(D168="Thu", "Non-service", IF(D168="Fri", "Non-service", "")))))</f>
        <v>Non-service</v>
      </c>
      <c r="Z168" s="28"/>
      <c r="AA168" s="17" t="s">
        <v>52</v>
      </c>
      <c r="AB168" s="29"/>
      <c r="AC168" s="17" t="str">
        <f t="shared" si="1226"/>
        <v/>
      </c>
      <c r="AD168" s="17"/>
    </row>
    <row r="169" spans="1:30">
      <c r="A169" s="24" t="str">
        <f t="shared" ref="A169" si="1570">A168</f>
        <v>Mon</v>
      </c>
      <c r="B169" s="204">
        <f t="shared" ref="B169" si="1571">C168</f>
        <v>45838</v>
      </c>
      <c r="C169" s="317"/>
      <c r="D169" s="304"/>
      <c r="E169" s="201">
        <f t="shared" ca="1" si="1216"/>
        <v>1</v>
      </c>
      <c r="F169" s="139" t="s">
        <v>54</v>
      </c>
      <c r="G169" s="2" t="str">
        <f t="shared" ref="G169" si="1572">IF(D168="Mon", "", IF(D168="Tue", "Non-service", IF(D168="Wed", "", IF(D168="Thu", "", IF(D168="Fri", "Non-service", "")))))</f>
        <v/>
      </c>
      <c r="H169" s="29" t="s">
        <v>51</v>
      </c>
      <c r="I169" s="37" t="str">
        <f t="shared" ref="I169" si="1573">IF(D168="Mon", "", IF(D168="Tue", "", IF(D168="Wed", "", IF(D168="Thu", "", IF(D168="Fri", "", IF(D168="Sat", "", IF(D168="Sun", "", "")))))))</f>
        <v/>
      </c>
      <c r="J169" s="37" t="s">
        <v>51</v>
      </c>
      <c r="K169" s="37" t="str">
        <f t="shared" ref="K169" si="1574">IF(D168="Mon", "", IF(D168="Tue", "Non-service", IF(D168="Wed", "", IF(D168="Thu", "Non-service", IF(D168="Fri", "", IF(D168="Sat", "", IF(D168="Sun", "", "")))))))</f>
        <v/>
      </c>
      <c r="L169" s="37" t="s">
        <v>51</v>
      </c>
      <c r="M169" s="37" t="str">
        <f t="shared" ref="M169" si="1575">IF(D168="Mon", "", IF(D168="Tue", "Non-service", IF(D168="Wed", "", IF(D168="Thu", "Non-service", IF(D168="Fri", "", IF(D168="Sat", "", IF(D168="Sun", "", "")))))))</f>
        <v/>
      </c>
      <c r="N169" s="37" t="s">
        <v>51</v>
      </c>
      <c r="O169" s="37" t="str">
        <f t="shared" ref="O169" si="1576">IF(D168="Mon", "", IF(D168="Tue", "Non-service", IF(D168="Wed", "", IF(D168="Thu", "", IF(D168="Fri", "Non-service", "")))))</f>
        <v/>
      </c>
      <c r="P169" s="37" t="s">
        <v>51</v>
      </c>
      <c r="Q169" s="72" t="str">
        <f t="shared" ref="Q169" si="1577">IF(D78="Mon", "", IF(D78="Tue", "Non-service", IF(D78="Wed", "", IF(D78="Thu", "Non-service", IF(D78="Fri", "", "")))))</f>
        <v/>
      </c>
      <c r="R169" s="37" t="s">
        <v>51</v>
      </c>
      <c r="S169" s="37" t="str">
        <f t="shared" ref="S169" si="1578">IF(D168="Mon", "Non-service", IF(D168="Tue", "", IF(D168="Wed", "", IF(D168="Thu", "", IF(D168="Fri", "Non-service", IF(D168="Sat", "", IF(D168="Sun", "", "")))))))</f>
        <v>Non-service</v>
      </c>
      <c r="T169" s="37"/>
      <c r="U169" s="37" t="str">
        <f t="shared" ref="U169" si="1579">IF(D168="Mon", "", IF(D168="Tue", "", IF(D168="Wed", "", IF(D168="Thu", "Non-service", IF(D168="Fri", "Non-service", IF(D168="Sat", "", IF(D168="Sun", "", "")))))))</f>
        <v/>
      </c>
      <c r="V169" s="37" t="s">
        <v>51</v>
      </c>
      <c r="W169" s="37" t="str">
        <f t="shared" ref="W169:W194" si="1580">IF(D168="Mon", "Non-service", IF(D168="Tue", "Non-service", IF(D168="Wed", "Non-service", IF(D168="Thu", "Non-service", IF(D168="Fri", "Non-service", "")))))</f>
        <v>Non-service</v>
      </c>
      <c r="X169" s="39"/>
      <c r="Y169" s="17" t="str">
        <f>IF(D168="Mon", "Non-service", IF(D168="Tue", "Non-service", IF(D168="Wed", "Non-service", IF(D168="Thu", "Non-service", IF(D168="Fri", "Non-service", "")))))</f>
        <v>Non-service</v>
      </c>
      <c r="Z169" s="29"/>
      <c r="AA169" s="17" t="str">
        <f>IF(D168="Mon", "Non-service", IF(D168="Tue", "Non-service", IF(D168="Wed", "Non-service", IF(D168="Thu", "Non-service", IF(D168="Fri", "Non-service", "")))))</f>
        <v>Non-service</v>
      </c>
      <c r="AB169" s="29"/>
      <c r="AC169" s="17" t="str">
        <f t="shared" si="1226"/>
        <v/>
      </c>
      <c r="AD169" s="17"/>
    </row>
    <row r="170" spans="1:30">
      <c r="A170" s="24" t="str">
        <f t="shared" ref="A170" si="1581">A168</f>
        <v>Mon</v>
      </c>
      <c r="B170" s="204">
        <f t="shared" ref="B170" si="1582">C168</f>
        <v>45838</v>
      </c>
      <c r="C170" s="318"/>
      <c r="D170" s="305"/>
      <c r="E170" s="201">
        <f t="shared" ca="1" si="1216"/>
        <v>1</v>
      </c>
      <c r="F170" s="140" t="s">
        <v>56</v>
      </c>
      <c r="G170" s="2" t="str">
        <f t="shared" ref="G170" si="1583">IF(D168="Mon", "", IF(D168="Tue", "Non-service", IF(D168="Wed", "", IF(D168="Thu", "", IF(D168="Fri", "Non-service", "")))))</f>
        <v/>
      </c>
      <c r="H170" s="29" t="s">
        <v>51</v>
      </c>
      <c r="I170" s="37" t="str">
        <f t="shared" ref="I170" si="1584">IF(D168="Mon", "", IF(D168="Tue", "", IF(D168="Wed", "", IF(D168="Thu", "", IF(D168="Fri", "", IF(D168="Sat", "", IF(D168="Sun", "", "")))))))</f>
        <v/>
      </c>
      <c r="J170" s="37" t="s">
        <v>65</v>
      </c>
      <c r="K170" s="37" t="str">
        <f t="shared" ref="K170" si="1585">IF(D168="Mon", "", IF(D168="Tue", "Non-service", IF(D168="Wed", "", IF(D168="Thu", "Non-service", IF(D168="Fri", "", IF(D168="Sat", "", IF(D168="Sun", "", "")))))))</f>
        <v/>
      </c>
      <c r="L170" s="37" t="s">
        <v>51</v>
      </c>
      <c r="M170" s="37" t="str">
        <f t="shared" ref="M170" si="1586">IF(D168="Mon", "", IF(D168="Tue", "Non-service", IF(D168="Wed", "", IF(D168="Thu", "Non-service", IF(D168="Fri", "", IF(D168="Sat", "", IF(D168="Sun", "", "")))))))</f>
        <v/>
      </c>
      <c r="N170" s="37" t="s">
        <v>51</v>
      </c>
      <c r="O170" s="37" t="str">
        <f t="shared" ref="O170" si="1587">IF(D168="Mon", "", IF(D168="Tue", "Non-service", IF(D168="Wed", "", IF(D168="Thu", "", IF(D168="Fri", "Non-service", "")))))</f>
        <v/>
      </c>
      <c r="P170" s="37" t="s">
        <v>51</v>
      </c>
      <c r="Q170" s="72" t="str">
        <f t="shared" ref="Q170" si="1588">IF(D78="Mon", "", IF(D78="Tue", "Non-service", IF(D78="Wed", "", IF(D78="Thu", "Non-service", IF(D78="Fri", "", "")))))</f>
        <v/>
      </c>
      <c r="R170" s="37" t="s">
        <v>51</v>
      </c>
      <c r="S170" s="37" t="str">
        <f t="shared" ref="S170" si="1589">IF(D168="Mon", "Non-service", IF(D168="Tue", "", IF(D168="Wed", "", IF(D168="Thu", "", IF(D168="Fri", "Non-service", IF(D168="Sat", "", IF(D168="Sun", "", "")))))))</f>
        <v>Non-service</v>
      </c>
      <c r="T170" s="37"/>
      <c r="U170" s="37" t="str">
        <f t="shared" ref="U170" si="1590">IF(D168="Mon", "", IF(D168="Tue", "", IF(D168="Wed", "", IF(D168="Thu", "Non-service", IF(D168="Fri", "Non-service", IF(D168="Sat", "", IF(D168="Sun", "", "")))))))</f>
        <v/>
      </c>
      <c r="V170" s="37" t="s">
        <v>51</v>
      </c>
      <c r="W170" s="37" t="str">
        <f t="shared" ref="W170" si="1591">IF(D168="Mon", "Non-service", IF(D168="Tue", "Non-service", IF(D168="Wed", "Non-service", IF(D168="Thu", "Non-service", IF(D168="Fri", "Non-service", "")))))</f>
        <v>Non-service</v>
      </c>
      <c r="X170" s="39"/>
      <c r="Y170" s="17" t="str">
        <f>IF(D168="Mon", "Non-service", IF(D168="Tue", "Non-service", IF(D168="Wed", "Non-service", IF(D168="Thu", "Non-service", IF(D168="Fri", "Non-service", "")))))</f>
        <v>Non-service</v>
      </c>
      <c r="Z170" s="29"/>
      <c r="AA170" s="17" t="str">
        <f>IF(D168="Mon", "Non-service", IF(D168="Tue", "Non-service", IF(D168="Wed", "Non-service", IF(D168="Thu", "Non-service", IF(D168="Fri", "Non-service", "")))))</f>
        <v>Non-service</v>
      </c>
      <c r="AB170" s="29"/>
      <c r="AC170" s="17" t="str">
        <f t="shared" si="1226"/>
        <v/>
      </c>
      <c r="AD170" s="17"/>
    </row>
    <row r="171" spans="1:30">
      <c r="A171" s="24" t="str">
        <f t="shared" ref="A171:A231" si="1592">TEXT(C171, "ddd")</f>
        <v>Tue</v>
      </c>
      <c r="B171" s="204">
        <f t="shared" ref="B171" si="1593">C171</f>
        <v>45839</v>
      </c>
      <c r="C171" s="319">
        <f t="shared" si="1531"/>
        <v>45839</v>
      </c>
      <c r="D171" s="306" t="str">
        <f t="shared" ref="D171" si="1594">IF(WEEKDAY(C168, 2) &lt; 5, TEXT(C168 + 1, "ddd"), TEXT(C168 + 3, "ddd"))</f>
        <v>Tue</v>
      </c>
      <c r="E171" s="201">
        <f t="shared" ca="1" si="1216"/>
        <v>1</v>
      </c>
      <c r="F171" s="141" t="s">
        <v>50</v>
      </c>
      <c r="G171" s="16" t="str">
        <f t="shared" ref="G171" si="1595">IF(D171="Mon", "", IF(D171="Tue", "Non-service", IF(D171="Wed", "", IF(D171="Thu", "", IF(D171="Fri", "Non-service", "")))))</f>
        <v>Non-service</v>
      </c>
      <c r="H171" s="28"/>
      <c r="I171" s="38" t="str">
        <f t="shared" ref="I171" si="1596">IF(D171="Mon", "", IF(D171="Tue", "", IF(D171="Wed", "", IF(D171="Thu", "", IF(D171="Fri", "", IF(D171="Sat", "", IF(D171="Sun", "", "")))))))</f>
        <v/>
      </c>
      <c r="J171" s="38" t="str">
        <f>IF(D3="Mon", "Non-service", IF(D3="Tue", "Non-service", IF(D3="Wed", "Non-service", IF(D3="Thu", "Non-service", IF(D3="Fri", "Non-service", "")))))</f>
        <v>Non-service</v>
      </c>
      <c r="K171" s="38" t="str">
        <f t="shared" ref="K171" si="1597">IF(D171="Mon", "", IF(D171="Tue", "Non-service", IF(D171="Wed", "", IF(D171="Thu", "Non-service", IF(D171="Fri", "", IF(D171="Sat", "", IF(D171="Sun", "", "")))))))</f>
        <v>Non-service</v>
      </c>
      <c r="L171" s="38"/>
      <c r="M171" s="38" t="str">
        <f t="shared" ref="M171" si="1598">IF(D171="Mon", "", IF(D171="Tue", "Non-service", IF(D171="Wed", "", IF(D171="Thu", "Non-service", IF(D171="Fri", "", IF(D171="Sat", "", IF(D171="Sun", "", "")))))))</f>
        <v>Non-service</v>
      </c>
      <c r="N171" s="38"/>
      <c r="O171" s="38" t="str">
        <f t="shared" ref="O171" si="1599">IF(D171="Mon", "", IF(D171="Tue", "Non-service", IF(D171="Wed", "", IF(D171="Thu", "", IF(D171="Fri", "Non-service", "")))))</f>
        <v>Non-service</v>
      </c>
      <c r="P171" s="38"/>
      <c r="Q171" s="72" t="str">
        <f t="shared" ref="Q171" si="1600">IF(D81="Mon", "", IF(D81="Tue", "Non-service", IF(D81="Wed", "", IF(D81="Thu", "Non-service", IF(D81="Fri", "", "")))))</f>
        <v>Non-service</v>
      </c>
      <c r="R171" s="38"/>
      <c r="S171" s="38" t="str">
        <f t="shared" ref="S171" si="1601">IF(D171="Mon", "Non-service", IF(D171="Tue", "", IF(D171="Wed", "", IF(D171="Thu", "", IF(D171="Fri", "Non-service", IF(D171="Sat", "", IF(D171="Sun", "", "")))))))</f>
        <v/>
      </c>
      <c r="T171" s="38" t="str">
        <f>IF(D3="Mon", "Non-service", IF(D3="Tue", "Non-service", IF(D3="Wed", "Non-service", IF(D3="Thu", "Non-service", IF(D3="Fri", "Non-service", "")))))</f>
        <v>Non-service</v>
      </c>
      <c r="U171" s="38" t="str">
        <f t="shared" ref="U171" si="1602">IF(D171="Mon", "", IF(D171="Tue", "", IF(D171="Wed", "", IF(D171="Thu", "Non-service", IF(D171="Fri", "Non-service", IF(D171="Sat", "", IF(D171="Sun", "", "")))))))</f>
        <v/>
      </c>
      <c r="V171" s="38" t="str">
        <f>IF(D3="Mon", "Non-service", IF(D3="Tue", "Non-service", IF(D3="Wed", "Non-service", IF(D3="Thu", "Non-service", IF(D3="Fri", "Non-service", "")))))</f>
        <v>Non-service</v>
      </c>
      <c r="W171" s="38" t="str">
        <f t="shared" ref="W171:W194" si="1603">IF(D171="Mon", "Non-service", IF(D171="Tue", "Non-service", IF(D171="Wed", "Non-service", IF(D171="Thu", "Non-service", IF(D171="Fri", "Non-service", "")))))</f>
        <v>Non-service</v>
      </c>
      <c r="X171" s="46"/>
      <c r="Y171" s="17" t="str">
        <f>IF(D171="Mon", "Non-service", IF(D171="Tue", "Non-service", IF(D171="Wed", "Non-service", IF(D171="Thu", "Non-service", IF(D171="Fri", "Non-service", "")))))</f>
        <v>Non-service</v>
      </c>
      <c r="Z171" s="28"/>
      <c r="AA171" s="17" t="s">
        <v>52</v>
      </c>
      <c r="AB171" s="29"/>
      <c r="AC171" s="17" t="str">
        <f t="shared" si="1226"/>
        <v/>
      </c>
      <c r="AD171" s="17"/>
    </row>
    <row r="172" spans="1:30">
      <c r="A172" s="24" t="str">
        <f t="shared" ref="A172:A232" si="1604">A171</f>
        <v>Tue</v>
      </c>
      <c r="B172" s="204">
        <f t="shared" ref="B172" si="1605">C171</f>
        <v>45839</v>
      </c>
      <c r="C172" s="317"/>
      <c r="D172" s="307"/>
      <c r="E172" s="201">
        <f t="shared" ca="1" si="1216"/>
        <v>1</v>
      </c>
      <c r="F172" s="142" t="s">
        <v>54</v>
      </c>
      <c r="G172" s="2" t="str">
        <f t="shared" ref="G172" si="1606">IF(D171="Mon", "", IF(D171="Tue", "Non-service", IF(D171="Wed", "", IF(D171="Thu", "", IF(D171="Fri", "Non-service", "")))))</f>
        <v>Non-service</v>
      </c>
      <c r="H172" s="29"/>
      <c r="I172" s="37" t="str">
        <f t="shared" ref="I172" si="1607">IF(D171="Mon", "", IF(D171="Tue", "", IF(D171="Wed", "", IF(D171="Thu", "", IF(D171="Fri", "", IF(D171="Sat", "", IF(D171="Sun", "", "")))))))</f>
        <v/>
      </c>
      <c r="J172" s="37" t="str">
        <f>IF(D3="Mon", "Non-service", IF(D3="Tue", "Non-service", IF(D3="Wed", "Non-service", IF(D3="Thu", "Non-service", IF(D3="Fri", "Non-service", "")))))</f>
        <v>Non-service</v>
      </c>
      <c r="K172" s="37" t="str">
        <f t="shared" ref="K172" si="1608">IF(D171="Mon", "", IF(D171="Tue", "Non-service", IF(D171="Wed", "", IF(D171="Thu", "Non-service", IF(D171="Fri", "", IF(D171="Sat", "", IF(D171="Sun", "", "")))))))</f>
        <v>Non-service</v>
      </c>
      <c r="L172" s="37"/>
      <c r="M172" s="37" t="str">
        <f t="shared" ref="M172" si="1609">IF(D171="Mon", "", IF(D171="Tue", "Non-service", IF(D171="Wed", "", IF(D171="Thu", "Non-service", IF(D171="Fri", "", IF(D171="Sat", "", IF(D171="Sun", "", "")))))))</f>
        <v>Non-service</v>
      </c>
      <c r="N172" s="37"/>
      <c r="O172" s="37" t="str">
        <f t="shared" ref="O172" si="1610">IF(D171="Mon", "", IF(D171="Tue", "Non-service", IF(D171="Wed", "", IF(D171="Thu", "", IF(D171="Fri", "Non-service", "")))))</f>
        <v>Non-service</v>
      </c>
      <c r="P172" s="37"/>
      <c r="Q172" s="72" t="str">
        <f t="shared" ref="Q172" si="1611">IF(D81="Mon", "", IF(D81="Tue", "Non-service", IF(D81="Wed", "", IF(D81="Thu", "Non-service", IF(D81="Fri", "", "")))))</f>
        <v>Non-service</v>
      </c>
      <c r="R172" s="37"/>
      <c r="S172" s="37" t="str">
        <f t="shared" ref="S172" si="1612">IF(D171="Mon", "Non-service", IF(D171="Tue", "", IF(D171="Wed", "", IF(D171="Thu", "", IF(D171="Fri", "Non-service", IF(D171="Sat", "", IF(D171="Sun", "", "")))))))</f>
        <v/>
      </c>
      <c r="T172" s="37" t="str">
        <f>IF(D3="Mon", "Non-service", IF(D3="Tue", "Non-service", IF(D3="Wed", "Non-service", IF(D3="Thu", "Non-service", IF(D3="Fri", "Non-service", "")))))</f>
        <v>Non-service</v>
      </c>
      <c r="U172" s="37" t="str">
        <f t="shared" ref="U172" si="1613">IF(D171="Mon", "", IF(D171="Tue", "", IF(D171="Wed", "", IF(D171="Thu", "Non-service", IF(D171="Fri", "Non-service", IF(D171="Sat", "", IF(D171="Sun", "", "")))))))</f>
        <v/>
      </c>
      <c r="V172" s="37" t="str">
        <f>IF(D3="Mon", "Non-service", IF(D3="Tue", "Non-service", IF(D3="Wed", "Non-service", IF(D3="Thu", "Non-service", IF(D3="Fri", "Non-service", "")))))</f>
        <v>Non-service</v>
      </c>
      <c r="W172" s="37" t="str">
        <f t="shared" ref="W172:W194" si="1614">IF(D171="Mon", "Non-service", IF(D171="Tue", "Non-service", IF(D171="Wed", "Non-service", IF(D171="Thu", "Non-service", IF(D171="Fri", "Non-service", "")))))</f>
        <v>Non-service</v>
      </c>
      <c r="X172" s="39"/>
      <c r="Y172" s="17" t="str">
        <f>IF(D171="Mon", "Non-service", IF(D171="Tue", "Non-service", IF(D171="Wed", "Non-service", IF(D171="Thu", "Non-service", IF(D171="Fri", "Non-service", "")))))</f>
        <v>Non-service</v>
      </c>
      <c r="Z172" s="29"/>
      <c r="AA172" s="17" t="str">
        <f>IF(D171="Mon", "Non-service", IF(D171="Tue", "Non-service", IF(D171="Wed", "Non-service", IF(D171="Thu", "Non-service", IF(D171="Fri", "Non-service", "")))))</f>
        <v>Non-service</v>
      </c>
      <c r="AB172" s="29"/>
      <c r="AC172" s="17" t="str">
        <f t="shared" si="1226"/>
        <v/>
      </c>
      <c r="AD172" s="17"/>
    </row>
    <row r="173" spans="1:30">
      <c r="A173" s="24" t="str">
        <f t="shared" ref="A173:A233" si="1615">A171</f>
        <v>Tue</v>
      </c>
      <c r="B173" s="204">
        <f t="shared" ref="B173" si="1616">C171</f>
        <v>45839</v>
      </c>
      <c r="C173" s="318"/>
      <c r="D173" s="308"/>
      <c r="E173" s="201">
        <f t="shared" ca="1" si="1216"/>
        <v>1</v>
      </c>
      <c r="F173" s="142" t="s">
        <v>56</v>
      </c>
      <c r="G173" s="2" t="str">
        <f t="shared" ref="G173" si="1617">IF(D171="Mon", "", IF(D171="Tue", "Non-service", IF(D171="Wed", "", IF(D171="Thu", "", IF(D171="Fri", "Non-service", "")))))</f>
        <v>Non-service</v>
      </c>
      <c r="H173" s="29"/>
      <c r="I173" s="37" t="str">
        <f t="shared" ref="I173" si="1618">IF(D171="Mon", "", IF(D171="Tue", "", IF(D171="Wed", "", IF(D171="Thu", "", IF(D171="Fri", "", IF(D171="Sat", "", IF(D171="Sun", "", "")))))))</f>
        <v/>
      </c>
      <c r="J173" s="37" t="str">
        <f>IF(D3="Mon", "Non-service", IF(D3="Tue", "Non-service", IF(D3="Wed", "Non-service", IF(D3="Thu", "Non-service", IF(D3="Fri", "Non-service", "")))))</f>
        <v>Non-service</v>
      </c>
      <c r="K173" s="37" t="str">
        <f t="shared" ref="K173" si="1619">IF(D171="Mon", "", IF(D171="Tue", "Non-service", IF(D171="Wed", "", IF(D171="Thu", "Non-service", IF(D171="Fri", "", IF(D171="Sat", "", IF(D171="Sun", "", "")))))))</f>
        <v>Non-service</v>
      </c>
      <c r="L173" s="37"/>
      <c r="M173" s="37" t="str">
        <f t="shared" ref="M173" si="1620">IF(D171="Mon", "", IF(D171="Tue", "Non-service", IF(D171="Wed", "", IF(D171="Thu", "Non-service", IF(D171="Fri", "", IF(D171="Sat", "", IF(D171="Sun", "", "")))))))</f>
        <v>Non-service</v>
      </c>
      <c r="N173" s="37"/>
      <c r="O173" s="37" t="str">
        <f t="shared" ref="O173" si="1621">IF(D171="Mon", "", IF(D171="Tue", "Non-service", IF(D171="Wed", "", IF(D171="Thu", "", IF(D171="Fri", "Non-service", "")))))</f>
        <v>Non-service</v>
      </c>
      <c r="P173" s="37"/>
      <c r="Q173" s="72" t="str">
        <f t="shared" ref="Q173" si="1622">IF(D81="Mon", "", IF(D81="Tue", "Non-service", IF(D81="Wed", "", IF(D81="Thu", "Non-service", IF(D81="Fri", "", "")))))</f>
        <v>Non-service</v>
      </c>
      <c r="R173" s="37"/>
      <c r="S173" s="37" t="str">
        <f t="shared" ref="S173" si="1623">IF(D171="Mon", "Non-service", IF(D171="Tue", "", IF(D171="Wed", "", IF(D171="Thu", "", IF(D171="Fri", "Non-service", IF(D171="Sat", "", IF(D171="Sun", "", "")))))))</f>
        <v/>
      </c>
      <c r="T173" s="37" t="str">
        <f>IF(D3="Mon", "Non-service", IF(D3="Tue", "Non-service", IF(D3="Wed", "Non-service", IF(D3="Thu", "Non-service", IF(D3="Fri", "Non-service", "")))))</f>
        <v>Non-service</v>
      </c>
      <c r="U173" s="37" t="str">
        <f t="shared" ref="U173" si="1624">IF(D171="Mon", "", IF(D171="Tue", "", IF(D171="Wed", "", IF(D171="Thu", "Non-service", IF(D171="Fri", "Non-service", IF(D171="Sat", "", IF(D171="Sun", "", "")))))))</f>
        <v/>
      </c>
      <c r="V173" s="37" t="str">
        <f>IF(D3="Mon", "Non-service", IF(D3="Tue", "Non-service", IF(D3="Wed", "Non-service", IF(D3="Thu", "Non-service", IF(D3="Fri", "Non-service", "")))))</f>
        <v>Non-service</v>
      </c>
      <c r="W173" s="37" t="str">
        <f t="shared" ref="W173" si="1625">IF(D171="Mon", "Non-service", IF(D171="Tue", "Non-service", IF(D171="Wed", "Non-service", IF(D171="Thu", "Non-service", IF(D171="Fri", "Non-service", "")))))</f>
        <v>Non-service</v>
      </c>
      <c r="X173" s="39"/>
      <c r="Y173" s="17" t="str">
        <f>IF(D171="Mon", "Non-service", IF(D171="Tue", "Non-service", IF(D171="Wed", "Non-service", IF(D171="Thu", "Non-service", IF(D171="Fri", "Non-service", "")))))</f>
        <v>Non-service</v>
      </c>
      <c r="Z173" s="29"/>
      <c r="AA173" s="17" t="str">
        <f>IF(D171="Mon", "Non-service", IF(D171="Tue", "Non-service", IF(D171="Wed", "Non-service", IF(D171="Thu", "Non-service", IF(D171="Fri", "Non-service", "")))))</f>
        <v>Non-service</v>
      </c>
      <c r="AB173" s="29"/>
      <c r="AC173" s="17" t="str">
        <f t="shared" si="1226"/>
        <v/>
      </c>
      <c r="AD173" s="17"/>
    </row>
    <row r="174" spans="1:30">
      <c r="A174" s="24" t="str">
        <f t="shared" ref="A174:A234" si="1626">TEXT(C174, "ddd")</f>
        <v>Wed</v>
      </c>
      <c r="B174" s="204">
        <f t="shared" ref="B174:B207" si="1627">C174</f>
        <v>45840</v>
      </c>
      <c r="C174" s="319">
        <f t="shared" si="1531"/>
        <v>45840</v>
      </c>
      <c r="D174" s="303" t="str">
        <f t="shared" ref="D174:D234" si="1628">IF(WEEKDAY(C171, 2) &lt; 5, TEXT(C171 + 1, "ddd"), TEXT(C171 + 3, "ddd"))</f>
        <v>Wed</v>
      </c>
      <c r="E174" s="201">
        <f t="shared" ca="1" si="1216"/>
        <v>1</v>
      </c>
      <c r="F174" s="138" t="s">
        <v>50</v>
      </c>
      <c r="G174" s="19" t="str">
        <f t="shared" ref="G174" si="1629">IF(D174="Mon", "", IF(D174="Tue", "Non-service", IF(D174="Wed", "", IF(D174="Thu", "", IF(D174="Fri", "Non-service", "")))))</f>
        <v/>
      </c>
      <c r="H174" s="31" t="s">
        <v>51</v>
      </c>
      <c r="I174" s="40" t="str">
        <f t="shared" ref="I174" si="1630">IF(D174="Mon", "", IF(D174="Tue", "", IF(D174="Wed", "", IF(D174="Thu", "", IF(D174="Fri", "", IF(D174="Sat", "", IF(D174="Sun", "", "")))))))</f>
        <v/>
      </c>
      <c r="J174" s="40" t="s">
        <v>62</v>
      </c>
      <c r="K174" s="40" t="str">
        <f t="shared" ref="K174" si="1631">IF(D174="Mon", "", IF(D174="Tue", "Non-service", IF(D174="Wed", "", IF(D174="Thu", "Non-service", IF(D174="Fri", "", IF(D174="Sat", "", IF(D174="Sun", "", "")))))))</f>
        <v/>
      </c>
      <c r="L174" s="40" t="s">
        <v>51</v>
      </c>
      <c r="M174" s="40" t="str">
        <f t="shared" ref="M174" si="1632">IF(D174="Mon", "", IF(D174="Tue", "Non-service", IF(D174="Wed", "", IF(D174="Thu", "Non-service", IF(D174="Fri", "", IF(D174="Sat", "", IF(D174="Sun", "", "")))))))</f>
        <v/>
      </c>
      <c r="N174" s="40" t="s">
        <v>62</v>
      </c>
      <c r="O174" s="40" t="str">
        <f t="shared" ref="O174" si="1633">IF(D174="Mon", "", IF(D174="Tue", "Non-service", IF(D174="Wed", "", IF(D174="Thu", "", IF(D174="Fri", "Non-service", "")))))</f>
        <v/>
      </c>
      <c r="P174" s="40" t="s">
        <v>51</v>
      </c>
      <c r="Q174" s="72" t="str">
        <f t="shared" ref="Q174" si="1634">IF(D84="Mon", "", IF(D84="Tue", "Non-service", IF(D84="Wed", "", IF(D84="Thu", "Non-service", IF(D84="Fri", "", "")))))</f>
        <v/>
      </c>
      <c r="R174" s="40" t="s">
        <v>51</v>
      </c>
      <c r="S174" s="40" t="str">
        <f t="shared" ref="S174" si="1635">IF(D174="Mon", "Non-service", IF(D174="Tue", "", IF(D174="Wed", "", IF(D174="Thu", "", IF(D174="Fri", "Non-service", IF(D174="Sat", "", IF(D174="Sun", "", "")))))))</f>
        <v/>
      </c>
      <c r="T174" s="40" t="s">
        <v>51</v>
      </c>
      <c r="U174" s="40" t="str">
        <f t="shared" ref="U174" si="1636">IF(D174="Mon", "", IF(D174="Tue", "", IF(D174="Wed", "", IF(D174="Thu", "Non-service", IF(D174="Fri", "Non-service", IF(D174="Sat", "", IF(D174="Sun", "", "")))))))</f>
        <v/>
      </c>
      <c r="V174" s="40" t="s">
        <v>51</v>
      </c>
      <c r="W174" s="38" t="str">
        <f t="shared" ref="W174:W194" si="1637">IF(D174="Mon", "Non-service", IF(D174="Tue", "Non-service", IF(D174="Wed", "Non-service", IF(D174="Thu", "Non-service", IF(D174="Fri", "Non-service", "")))))</f>
        <v>Non-service</v>
      </c>
      <c r="X174" s="41"/>
      <c r="Y174" s="17" t="str">
        <f>IF(D174="Mon", "Non-service", IF(D174="Tue", "Non-service", IF(D174="Wed", "Non-service", IF(D174="Thu", "Non-service", IF(D174="Fri", "Non-service", "")))))</f>
        <v>Non-service</v>
      </c>
      <c r="Z174" s="31"/>
      <c r="AA174" s="17" t="s">
        <v>52</v>
      </c>
      <c r="AB174" s="33"/>
      <c r="AC174" s="17" t="str">
        <f t="shared" si="1226"/>
        <v/>
      </c>
      <c r="AD174" s="32"/>
    </row>
    <row r="175" spans="1:30">
      <c r="A175" s="24" t="str">
        <f t="shared" ref="A175:A235" si="1638">A174</f>
        <v>Wed</v>
      </c>
      <c r="B175" s="204">
        <f t="shared" ref="B175:B208" si="1639">C174</f>
        <v>45840</v>
      </c>
      <c r="C175" s="317"/>
      <c r="D175" s="304"/>
      <c r="E175" s="201">
        <f t="shared" ca="1" si="1216"/>
        <v>1</v>
      </c>
      <c r="F175" s="139" t="s">
        <v>54</v>
      </c>
      <c r="G175" s="3" t="str">
        <f t="shared" ref="G175" si="1640">IF(D174="Mon", "", IF(D174="Tue", "Non-service", IF(D174="Wed", "", IF(D174="Thu", "", IF(D174="Fri", "Non-service", "")))))</f>
        <v/>
      </c>
      <c r="H175" s="33" t="s">
        <v>51</v>
      </c>
      <c r="I175" s="42" t="str">
        <f t="shared" ref="I175" si="1641">IF(D174="Mon", "", IF(D174="Tue", "", IF(D174="Wed", "", IF(D174="Thu", "", IF(D174="Fri", "", IF(D174="Sat", "", IF(D174="Sun", "", "")))))))</f>
        <v/>
      </c>
      <c r="J175" s="42" t="s">
        <v>51</v>
      </c>
      <c r="K175" s="42" t="str">
        <f t="shared" ref="K175" si="1642">IF(D174="Mon", "", IF(D174="Tue", "Non-service", IF(D174="Wed", "", IF(D174="Thu", "Non-service", IF(D174="Fri", "", IF(D174="Sat", "", IF(D174="Sun", "", "")))))))</f>
        <v/>
      </c>
      <c r="L175" s="42" t="s">
        <v>100</v>
      </c>
      <c r="M175" s="42" t="str">
        <f t="shared" ref="M175" si="1643">IF(D174="Mon", "", IF(D174="Tue", "Non-service", IF(D174="Wed", "", IF(D174="Thu", "Non-service", IF(D174="Fri", "", IF(D174="Sat", "", IF(D174="Sun", "", "")))))))</f>
        <v/>
      </c>
      <c r="N175" s="42" t="s">
        <v>51</v>
      </c>
      <c r="O175" s="42" t="str">
        <f t="shared" ref="O175" si="1644">IF(D174="Mon", "", IF(D174="Tue", "Non-service", IF(D174="Wed", "", IF(D174="Thu", "", IF(D174="Fri", "Non-service", "")))))</f>
        <v/>
      </c>
      <c r="P175" s="42" t="s">
        <v>51</v>
      </c>
      <c r="Q175" s="72" t="str">
        <f t="shared" ref="Q175" si="1645">IF(D84="Mon", "", IF(D84="Tue", "Non-service", IF(D84="Wed", "", IF(D84="Thu", "Non-service", IF(D84="Fri", "", "")))))</f>
        <v/>
      </c>
      <c r="R175" s="42" t="s">
        <v>51</v>
      </c>
      <c r="S175" s="42" t="str">
        <f t="shared" ref="S175" si="1646">IF(D174="Mon", "Non-service", IF(D174="Tue", "", IF(D174="Wed", "", IF(D174="Thu", "", IF(D174="Fri", "Non-service", IF(D174="Sat", "", IF(D174="Sun", "", "")))))))</f>
        <v/>
      </c>
      <c r="T175" s="42" t="s">
        <v>51</v>
      </c>
      <c r="U175" s="42" t="str">
        <f t="shared" ref="U175" si="1647">IF(D174="Mon", "", IF(D174="Tue", "", IF(D174="Wed", "", IF(D174="Thu", "Non-service", IF(D174="Fri", "Non-service", IF(D174="Sat", "", IF(D174="Sun", "", "")))))))</f>
        <v/>
      </c>
      <c r="V175" s="42" t="s">
        <v>51</v>
      </c>
      <c r="W175" s="37" t="str">
        <f t="shared" ref="W175:W194" si="1648">IF(D174="Mon", "Non-service", IF(D174="Tue", "Non-service", IF(D174="Wed", "Non-service", IF(D174="Thu", "Non-service", IF(D174="Fri", "Non-service", "")))))</f>
        <v>Non-service</v>
      </c>
      <c r="X175" s="43"/>
      <c r="Y175" s="17" t="str">
        <f>IF(D174="Mon", "Non-service", IF(D174="Tue", "Non-service", IF(D174="Wed", "Non-service", IF(D174="Thu", "Non-service", IF(D174="Fri", "Non-service", "")))))</f>
        <v>Non-service</v>
      </c>
      <c r="Z175" s="33"/>
      <c r="AA175" s="17" t="str">
        <f>IF(D174="Mon", "Non-service", IF(D174="Tue", "Non-service", IF(D174="Wed", "Non-service", IF(D174="Thu", "Non-service", IF(D174="Fri", "Non-service", "")))))</f>
        <v>Non-service</v>
      </c>
      <c r="AB175" s="33"/>
      <c r="AC175" s="17" t="str">
        <f t="shared" si="1226"/>
        <v/>
      </c>
      <c r="AD175" s="32"/>
    </row>
    <row r="176" spans="1:30">
      <c r="A176" s="24" t="str">
        <f t="shared" ref="A176:A236" si="1649">A174</f>
        <v>Wed</v>
      </c>
      <c r="B176" s="204">
        <f t="shared" ref="B176:B209" si="1650">C174</f>
        <v>45840</v>
      </c>
      <c r="C176" s="318"/>
      <c r="D176" s="305"/>
      <c r="E176" s="201">
        <f t="shared" ca="1" si="1216"/>
        <v>1</v>
      </c>
      <c r="F176" s="140" t="s">
        <v>56</v>
      </c>
      <c r="G176" s="20" t="str">
        <f t="shared" ref="G176" si="1651">IF(D174="Mon", "", IF(D174="Tue", "Non-service", IF(D174="Wed", "", IF(D174="Thu", "", IF(D174="Fri", "Non-service", "")))))</f>
        <v/>
      </c>
      <c r="H176" s="35" t="s">
        <v>51</v>
      </c>
      <c r="I176" s="44" t="str">
        <f t="shared" ref="I176" si="1652">IF(D174="Mon", "", IF(D174="Tue", "", IF(D174="Wed", "", IF(D174="Thu", "", IF(D174="Fri", "", IF(D174="Sat", "", IF(D174="Sun", "", "")))))))</f>
        <v/>
      </c>
      <c r="J176" s="44" t="s">
        <v>51</v>
      </c>
      <c r="K176" s="44" t="str">
        <f t="shared" ref="K176" si="1653">IF(D174="Mon", "", IF(D174="Tue", "Non-service", IF(D174="Wed", "", IF(D174="Thu", "Non-service", IF(D174="Fri", "", IF(D174="Sat", "", IF(D174="Sun", "", "")))))))</f>
        <v/>
      </c>
      <c r="L176" s="44" t="s">
        <v>51</v>
      </c>
      <c r="M176" s="44" t="str">
        <f t="shared" ref="M176" si="1654">IF(D174="Mon", "", IF(D174="Tue", "Non-service", IF(D174="Wed", "", IF(D174="Thu", "Non-service", IF(D174="Fri", "", IF(D174="Sat", "", IF(D174="Sun", "", "")))))))</f>
        <v/>
      </c>
      <c r="N176" s="44" t="s">
        <v>51</v>
      </c>
      <c r="O176" s="44" t="str">
        <f t="shared" ref="O176" si="1655">IF(D174="Mon", "", IF(D174="Tue", "Non-service", IF(D174="Wed", "", IF(D174="Thu", "", IF(D174="Fri", "Non-service", "")))))</f>
        <v/>
      </c>
      <c r="P176" s="44" t="s">
        <v>51</v>
      </c>
      <c r="Q176" s="72" t="str">
        <f t="shared" ref="Q176" si="1656">IF(D84="Mon", "", IF(D84="Tue", "Non-service", IF(D84="Wed", "", IF(D84="Thu", "Non-service", IF(D84="Fri", "", "")))))</f>
        <v/>
      </c>
      <c r="R176" s="44" t="s">
        <v>51</v>
      </c>
      <c r="S176" s="44" t="str">
        <f t="shared" ref="S176" si="1657">IF(D174="Mon", "Non-service", IF(D174="Tue", "", IF(D174="Wed", "", IF(D174="Thu", "", IF(D174="Fri", "Non-service", IF(D174="Sat", "", IF(D174="Sun", "", "")))))))</f>
        <v/>
      </c>
      <c r="T176" s="44" t="s">
        <v>51</v>
      </c>
      <c r="U176" s="44" t="str">
        <f t="shared" ref="U176" si="1658">IF(D174="Mon", "", IF(D174="Tue", "", IF(D174="Wed", "", IF(D174="Thu", "Non-service", IF(D174="Fri", "Non-service", IF(D174="Sat", "", IF(D174="Sun", "", "")))))))</f>
        <v/>
      </c>
      <c r="V176" s="44" t="s">
        <v>51</v>
      </c>
      <c r="W176" s="37" t="str">
        <f t="shared" ref="W176" si="1659">IF(D174="Mon", "Non-service", IF(D174="Tue", "Non-service", IF(D174="Wed", "Non-service", IF(D174="Thu", "Non-service", IF(D174="Fri", "Non-service", "")))))</f>
        <v>Non-service</v>
      </c>
      <c r="X176" s="45"/>
      <c r="Y176" s="17" t="str">
        <f>IF(D174="Mon", "Non-service", IF(D174="Tue", "Non-service", IF(D174="Wed", "Non-service", IF(D174="Thu", "Non-service", IF(D174="Fri", "Non-service", "")))))</f>
        <v>Non-service</v>
      </c>
      <c r="Z176" s="35"/>
      <c r="AA176" s="17" t="str">
        <f>IF(D174="Mon", "Non-service", IF(D174="Tue", "Non-service", IF(D174="Wed", "Non-service", IF(D174="Thu", "Non-service", IF(D174="Fri", "Non-service", "")))))</f>
        <v>Non-service</v>
      </c>
      <c r="AB176" s="33"/>
      <c r="AC176" s="17" t="str">
        <f t="shared" si="1226"/>
        <v/>
      </c>
      <c r="AD176" s="32"/>
    </row>
    <row r="177" spans="1:30">
      <c r="A177" s="24" t="str">
        <f t="shared" ref="A177:A237" si="1660">TEXT(C177, "ddd")</f>
        <v>Thu</v>
      </c>
      <c r="B177" s="204">
        <f t="shared" ref="B177:B210" si="1661">C177</f>
        <v>45841</v>
      </c>
      <c r="C177" s="319">
        <f t="shared" si="1531"/>
        <v>45841</v>
      </c>
      <c r="D177" s="306" t="str">
        <f t="shared" ref="D177:D237" si="1662">IF(WEEKDAY(C174, 2) &lt; 5, TEXT(C174 + 1, "ddd"), TEXT(C174 + 3, "ddd"))</f>
        <v>Thu</v>
      </c>
      <c r="E177" s="201">
        <f t="shared" ca="1" si="1216"/>
        <v>1</v>
      </c>
      <c r="F177" s="141" t="s">
        <v>50</v>
      </c>
      <c r="G177" s="16" t="str">
        <f t="shared" ref="G177" si="1663">IF(D177="Mon", "", IF(D177="Tue", "Non-service", IF(D177="Wed", "", IF(D177="Thu", "", IF(D177="Fri", "Non-service", "")))))</f>
        <v/>
      </c>
      <c r="H177" s="28" t="str">
        <f>IF(D3="Mon", "Non-service", IF(D3="Tue", "Non-service", IF(D3="Wed", "Non-service", IF(D3="Thu", "Non-service", IF(D3="Fri", "Non-service", "")))))</f>
        <v>Non-service</v>
      </c>
      <c r="I177" s="38" t="str">
        <f t="shared" ref="I177" si="1664">IF(D177="Mon", "", IF(D177="Tue", "", IF(D177="Wed", "", IF(D177="Thu", "", IF(D177="Fri", "", IF(D177="Sat", "", IF(D177="Sun", "", "")))))))</f>
        <v/>
      </c>
      <c r="J177" s="38" t="str">
        <f>IF(D3="Mon", "Non-service", IF(D3="Tue", "Non-service", IF(D3="Wed", "Non-service", IF(D3="Thu", "Non-service", IF(D3="Fri", "Non-service", "")))))</f>
        <v>Non-service</v>
      </c>
      <c r="K177" s="38" t="str">
        <f t="shared" ref="K177" si="1665">IF(D177="Mon", "", IF(D177="Tue", "Non-service", IF(D177="Wed", "", IF(D177="Thu", "Non-service", IF(D177="Fri", "", IF(D177="Sat", "", IF(D177="Sun", "", "")))))))</f>
        <v>Non-service</v>
      </c>
      <c r="L177" s="38"/>
      <c r="M177" s="38" t="str">
        <f t="shared" ref="M177" si="1666">IF(D177="Mon", "", IF(D177="Tue", "Non-service", IF(D177="Wed", "", IF(D177="Thu", "Non-service", IF(D177="Fri", "", IF(D177="Sat", "", IF(D177="Sun", "", "")))))))</f>
        <v>Non-service</v>
      </c>
      <c r="N177" s="38"/>
      <c r="O177" s="38" t="str">
        <f t="shared" ref="O177" si="1667">IF(D177="Mon", "", IF(D177="Tue", "Non-service", IF(D177="Wed", "", IF(D177="Thu", "", IF(D177="Fri", "Non-service", "")))))</f>
        <v/>
      </c>
      <c r="P177" s="38" t="s">
        <v>51</v>
      </c>
      <c r="Q177" s="72" t="str">
        <f t="shared" ref="Q177" si="1668">IF(D87="Mon", "", IF(D87="Tue", "Non-service", IF(D87="Wed", "", IF(D87="Thu", "Non-service", IF(D87="Fri", "", "")))))</f>
        <v>Non-service</v>
      </c>
      <c r="R177" s="38"/>
      <c r="S177" s="38" t="str">
        <f t="shared" ref="S177" si="1669">IF(D177="Mon", "Non-service", IF(D177="Tue", "", IF(D177="Wed", "", IF(D177="Thu", "", IF(D177="Fri", "Non-service", IF(D177="Sat", "", IF(D177="Sun", "", "")))))))</f>
        <v/>
      </c>
      <c r="T177" s="38" t="str">
        <f>IF(D3="Mon", "Non-service", IF(D3="Tue", "Non-service", IF(D3="Wed", "Non-service", IF(D3="Thu", "Non-service", IF(D3="Fri", "Non-service", "")))))</f>
        <v>Non-service</v>
      </c>
      <c r="U177" s="38" t="str">
        <f t="shared" ref="U177" si="1670">IF(D177="Mon", "", IF(D177="Tue", "", IF(D177="Wed", "", IF(D177="Thu", "Non-service", IF(D177="Fri", "Non-service", IF(D177="Sat", "", IF(D177="Sun", "", "")))))))</f>
        <v>Non-service</v>
      </c>
      <c r="V177" s="38"/>
      <c r="W177" s="38" t="str">
        <f t="shared" ref="W177:W194" si="1671">IF(D177="Mon", "Non-service", IF(D177="Tue", "Non-service", IF(D177="Wed", "Non-service", IF(D177="Thu", "Non-service", IF(D177="Fri", "Non-service", "")))))</f>
        <v>Non-service</v>
      </c>
      <c r="X177" s="46"/>
      <c r="Y177" s="17" t="str">
        <f>IF(D177="Mon", "Non-service", IF(D177="Tue", "Non-service", IF(D177="Wed", "Non-service", IF(D177="Thu", "Non-service", IF(D177="Fri", "Non-service", "")))))</f>
        <v>Non-service</v>
      </c>
      <c r="Z177" s="28"/>
      <c r="AA177" s="17" t="s">
        <v>52</v>
      </c>
      <c r="AB177" s="29"/>
      <c r="AC177" s="17" t="str">
        <f t="shared" si="1226"/>
        <v/>
      </c>
      <c r="AD177" s="17"/>
    </row>
    <row r="178" spans="1:30">
      <c r="A178" s="24" t="str">
        <f t="shared" ref="A178:A238" si="1672">A177</f>
        <v>Thu</v>
      </c>
      <c r="B178" s="204">
        <f t="shared" ref="B178:B211" si="1673">C177</f>
        <v>45841</v>
      </c>
      <c r="C178" s="317"/>
      <c r="D178" s="307"/>
      <c r="E178" s="201">
        <f t="shared" ca="1" si="1216"/>
        <v>1</v>
      </c>
      <c r="F178" s="142" t="s">
        <v>54</v>
      </c>
      <c r="G178" s="2" t="str">
        <f t="shared" ref="G178" si="1674">IF(D177="Mon", "", IF(D177="Tue", "Non-service", IF(D177="Wed", "", IF(D177="Thu", "", IF(D177="Fri", "Non-service", "")))))</f>
        <v/>
      </c>
      <c r="H178" s="29" t="str">
        <f>IF(D3="Mon", "Non-service", IF(D3="Tue", "Non-service", IF(D3="Wed", "Non-service", IF(D3="Thu", "Non-service", IF(D3="Fri", "Non-service", "")))))</f>
        <v>Non-service</v>
      </c>
      <c r="I178" s="37" t="str">
        <f t="shared" ref="I178" si="1675">IF(D177="Mon", "", IF(D177="Tue", "", IF(D177="Wed", "", IF(D177="Thu", "", IF(D177="Fri", "", IF(D177="Sat", "", IF(D177="Sun", "", "")))))))</f>
        <v/>
      </c>
      <c r="J178" s="37" t="str">
        <f>IF(D3="Mon", "Non-service", IF(D3="Tue", "Non-service", IF(D3="Wed", "Non-service", IF(D3="Thu", "Non-service", IF(D3="Fri", "Non-service", "")))))</f>
        <v>Non-service</v>
      </c>
      <c r="K178" s="37" t="str">
        <f t="shared" ref="K178" si="1676">IF(D177="Mon", "", IF(D177="Tue", "Non-service", IF(D177="Wed", "", IF(D177="Thu", "Non-service", IF(D177="Fri", "", IF(D177="Sat", "", IF(D177="Sun", "", "")))))))</f>
        <v>Non-service</v>
      </c>
      <c r="L178" s="37"/>
      <c r="M178" s="37" t="str">
        <f t="shared" ref="M178" si="1677">IF(D177="Mon", "", IF(D177="Tue", "Non-service", IF(D177="Wed", "", IF(D177="Thu", "Non-service", IF(D177="Fri", "", IF(D177="Sat", "", IF(D177="Sun", "", "")))))))</f>
        <v>Non-service</v>
      </c>
      <c r="N178" s="37"/>
      <c r="O178" s="37" t="str">
        <f t="shared" ref="O178" si="1678">IF(D177="Mon", "", IF(D177="Tue", "Non-service", IF(D177="Wed", "", IF(D177="Thu", "", IF(D177="Fri", "Non-service", "")))))</f>
        <v/>
      </c>
      <c r="P178" s="37" t="s">
        <v>51</v>
      </c>
      <c r="Q178" s="72" t="str">
        <f t="shared" ref="Q178" si="1679">IF(D87="Mon", "", IF(D87="Tue", "Non-service", IF(D87="Wed", "", IF(D87="Thu", "Non-service", IF(D87="Fri", "", "")))))</f>
        <v>Non-service</v>
      </c>
      <c r="R178" s="37"/>
      <c r="S178" s="37" t="str">
        <f t="shared" ref="S178" si="1680">IF(D177="Mon", "Non-service", IF(D177="Tue", "", IF(D177="Wed", "", IF(D177="Thu", "", IF(D177="Fri", "Non-service", IF(D177="Sat", "", IF(D177="Sun", "", "")))))))</f>
        <v/>
      </c>
      <c r="T178" s="37" t="str">
        <f>IF(D3="Mon", "Non-service", IF(D3="Tue", "Non-service", IF(D3="Wed", "Non-service", IF(D3="Thu", "Non-service", IF(D3="Fri", "Non-service", "")))))</f>
        <v>Non-service</v>
      </c>
      <c r="U178" s="37" t="str">
        <f t="shared" ref="U178" si="1681">IF(D177="Mon", "", IF(D177="Tue", "", IF(D177="Wed", "", IF(D177="Thu", "Non-service", IF(D177="Fri", "Non-service", IF(D177="Sat", "", IF(D177="Sun", "", "")))))))</f>
        <v>Non-service</v>
      </c>
      <c r="V178" s="37"/>
      <c r="W178" s="37" t="str">
        <f t="shared" ref="W178:W194" si="1682">IF(D177="Mon", "Non-service", IF(D177="Tue", "Non-service", IF(D177="Wed", "Non-service", IF(D177="Thu", "Non-service", IF(D177="Fri", "Non-service", "")))))</f>
        <v>Non-service</v>
      </c>
      <c r="X178" s="39"/>
      <c r="Y178" s="17" t="str">
        <f>IF(D177="Mon", "Non-service", IF(D177="Tue", "Non-service", IF(D177="Wed", "Non-service", IF(D177="Thu", "Non-service", IF(D177="Fri", "Non-service", "")))))</f>
        <v>Non-service</v>
      </c>
      <c r="Z178" s="29"/>
      <c r="AA178" s="17" t="str">
        <f>IF(D177="Mon", "Non-service", IF(D177="Tue", "Non-service", IF(D177="Wed", "Non-service", IF(D177="Thu", "Non-service", IF(D177="Fri", "Non-service", "")))))</f>
        <v>Non-service</v>
      </c>
      <c r="AB178" s="29"/>
      <c r="AC178" s="17" t="str">
        <f t="shared" si="1226"/>
        <v/>
      </c>
      <c r="AD178" s="17"/>
    </row>
    <row r="179" spans="1:30">
      <c r="A179" s="24" t="str">
        <f t="shared" ref="A179:A239" si="1683">A177</f>
        <v>Thu</v>
      </c>
      <c r="B179" s="204">
        <f t="shared" ref="B179:B212" si="1684">C177</f>
        <v>45841</v>
      </c>
      <c r="C179" s="318"/>
      <c r="D179" s="308"/>
      <c r="E179" s="201">
        <f t="shared" ca="1" si="1216"/>
        <v>1</v>
      </c>
      <c r="F179" s="142" t="s">
        <v>56</v>
      </c>
      <c r="G179" s="2" t="str">
        <f t="shared" ref="G179" si="1685">IF(D177="Mon", "", IF(D177="Tue", "Non-service", IF(D177="Wed", "", IF(D177="Thu", "", IF(D177="Fri", "Non-service", "")))))</f>
        <v/>
      </c>
      <c r="H179" s="29" t="str">
        <f>IF(D3="Mon", "Non-service", IF(D3="Tue", "Non-service", IF(D3="Wed", "Non-service", IF(D3="Thu", "Non-service", IF(D3="Fri", "Non-service", "")))))</f>
        <v>Non-service</v>
      </c>
      <c r="I179" s="37" t="str">
        <f t="shared" ref="I179" si="1686">IF(D177="Mon", "", IF(D177="Tue", "", IF(D177="Wed", "", IF(D177="Thu", "", IF(D177="Fri", "", IF(D177="Sat", "", IF(D177="Sun", "", "")))))))</f>
        <v/>
      </c>
      <c r="J179" s="37" t="str">
        <f>IF(D3="Mon", "Non-service", IF(D3="Tue", "Non-service", IF(D3="Wed", "Non-service", IF(D3="Thu", "Non-service", IF(D3="Fri", "Non-service", "")))))</f>
        <v>Non-service</v>
      </c>
      <c r="K179" s="37" t="str">
        <f t="shared" ref="K179" si="1687">IF(D177="Mon", "", IF(D177="Tue", "Non-service", IF(D177="Wed", "", IF(D177="Thu", "Non-service", IF(D177="Fri", "", IF(D177="Sat", "", IF(D177="Sun", "", "")))))))</f>
        <v>Non-service</v>
      </c>
      <c r="L179" s="37"/>
      <c r="M179" s="37" t="str">
        <f t="shared" ref="M179" si="1688">IF(D177="Mon", "", IF(D177="Tue", "Non-service", IF(D177="Wed", "", IF(D177="Thu", "Non-service", IF(D177="Fri", "", IF(D177="Sat", "", IF(D177="Sun", "", "")))))))</f>
        <v>Non-service</v>
      </c>
      <c r="N179" s="37"/>
      <c r="O179" s="37" t="str">
        <f t="shared" ref="O179" si="1689">IF(D177="Mon", "", IF(D177="Tue", "Non-service", IF(D177="Wed", "", IF(D177="Thu", "", IF(D177="Fri", "Non-service", "")))))</f>
        <v/>
      </c>
      <c r="P179" s="37" t="s">
        <v>51</v>
      </c>
      <c r="Q179" s="72" t="str">
        <f t="shared" ref="Q179" si="1690">IF(D87="Mon", "", IF(D87="Tue", "Non-service", IF(D87="Wed", "", IF(D87="Thu", "Non-service", IF(D87="Fri", "", "")))))</f>
        <v>Non-service</v>
      </c>
      <c r="R179" s="37"/>
      <c r="S179" s="37" t="str">
        <f t="shared" ref="S179" si="1691">IF(D177="Mon", "Non-service", IF(D177="Tue", "", IF(D177="Wed", "", IF(D177="Thu", "", IF(D177="Fri", "Non-service", IF(D177="Sat", "", IF(D177="Sun", "", "")))))))</f>
        <v/>
      </c>
      <c r="T179" s="37" t="str">
        <f>IF(D3="Mon", "Non-service", IF(D3="Tue", "Non-service", IF(D3="Wed", "Non-service", IF(D3="Thu", "Non-service", IF(D3="Fri", "Non-service", "")))))</f>
        <v>Non-service</v>
      </c>
      <c r="U179" s="37" t="str">
        <f t="shared" ref="U179" si="1692">IF(D177="Mon", "", IF(D177="Tue", "", IF(D177="Wed", "", IF(D177="Thu", "Non-service", IF(D177="Fri", "Non-service", IF(D177="Sat", "", IF(D177="Sun", "", "")))))))</f>
        <v>Non-service</v>
      </c>
      <c r="V179" s="37"/>
      <c r="W179" s="37" t="str">
        <f t="shared" ref="W179" si="1693">IF(D177="Mon", "Non-service", IF(D177="Tue", "Non-service", IF(D177="Wed", "Non-service", IF(D177="Thu", "Non-service", IF(D177="Fri", "Non-service", "")))))</f>
        <v>Non-service</v>
      </c>
      <c r="X179" s="39"/>
      <c r="Y179" s="17" t="str">
        <f>IF(D177="Mon", "Non-service", IF(D177="Tue", "Non-service", IF(D177="Wed", "Non-service", IF(D177="Thu", "Non-service", IF(D177="Fri", "Non-service", "")))))</f>
        <v>Non-service</v>
      </c>
      <c r="Z179" s="29"/>
      <c r="AA179" s="17" t="str">
        <f>IF(D177="Mon", "Non-service", IF(D177="Tue", "Non-service", IF(D177="Wed", "Non-service", IF(D177="Thu", "Non-service", IF(D177="Fri", "Non-service", "")))))</f>
        <v>Non-service</v>
      </c>
      <c r="AB179" s="29"/>
      <c r="AC179" s="17" t="str">
        <f t="shared" si="1226"/>
        <v/>
      </c>
      <c r="AD179" s="17"/>
    </row>
    <row r="180" spans="1:30">
      <c r="A180" s="24" t="str">
        <f t="shared" ref="A180:A240" si="1694">TEXT(C180, "ddd")</f>
        <v>Fri</v>
      </c>
      <c r="B180" s="204">
        <f t="shared" ref="B180:B213" si="1695">C180</f>
        <v>45842</v>
      </c>
      <c r="C180" s="319">
        <f t="shared" si="1531"/>
        <v>45842</v>
      </c>
      <c r="D180" s="303" t="str">
        <f t="shared" ref="D180:D240" si="1696">IF(WEEKDAY(C177, 2) &lt; 5, TEXT(C177 + 1, "ddd"), TEXT(C177 + 3, "ddd"))</f>
        <v>Fri</v>
      </c>
      <c r="E180" s="201">
        <f t="shared" ca="1" si="1216"/>
        <v>0</v>
      </c>
      <c r="F180" s="138" t="s">
        <v>50</v>
      </c>
      <c r="G180" s="19" t="str">
        <f t="shared" ref="G180" si="1697">IF(D180="Mon", "", IF(D180="Tue", "Non-service", IF(D180="Wed", "", IF(D180="Thu", "", IF(D180="Fri", "Non-service", "")))))</f>
        <v>Non-service</v>
      </c>
      <c r="H180" s="31"/>
      <c r="I180" s="40" t="str">
        <f>IF(D3="Mon", "Non-service", IF(D3="Tue", "Non-service", IF(D3="Wed", "Non-service", IF(D3="Thu", "Non-service", IF(D3="Fri", "Non-service", "")))))</f>
        <v>Non-service</v>
      </c>
      <c r="J180" s="65" t="s">
        <v>52</v>
      </c>
      <c r="K180" s="40" t="str">
        <f>IF(D3="Mon", "Non-service", IF(D3="Tue", "Non-service", IF(D3="Wed", "Non-service", IF(D3="Thu", "Non-service", IF(D3="Fri", "Non-service", "")))))</f>
        <v>Non-service</v>
      </c>
      <c r="L180" s="40"/>
      <c r="M180" s="40" t="str">
        <f>IF(D3="Mon", "Non-service", IF(D3="Tue", "Non-service", IF(D3="Wed", "Non-service", IF(D3="Thu", "Non-service", IF(D3="Fri", "Non-service", "")))))</f>
        <v>Non-service</v>
      </c>
      <c r="N180" s="40"/>
      <c r="O180" s="40" t="str">
        <f t="shared" ref="O180" si="1698">IF(D180="Mon", "", IF(D180="Tue", "Non-service", IF(D180="Wed", "", IF(D180="Thu", "", IF(D180="Fri", "Non-service", "")))))</f>
        <v>Non-service</v>
      </c>
      <c r="P180" s="40"/>
      <c r="Q180" s="72" t="str">
        <f>IF(D3="Mon", "Non-service", IF(D3="Tue", "Non-service", IF(D3="Wed", "Non-service", IF(D3="Thu", "Non-service", IF(D3="Fri", "Non-service", "")))))</f>
        <v>Non-service</v>
      </c>
      <c r="R180" s="40"/>
      <c r="S180" s="40" t="str">
        <f t="shared" ref="S180" si="1699">IF(D180="Mon", "Non-service", IF(D180="Tue", "", IF(D180="Wed", "", IF(D180="Thu", "", IF(D180="Fri", "Non-service", IF(D180="Sat", "", IF(D180="Sun", "", "")))))))</f>
        <v>Non-service</v>
      </c>
      <c r="T180" s="40"/>
      <c r="U180" s="40" t="str">
        <f t="shared" ref="U180" si="1700">IF(D180="Mon", "", IF(D180="Tue", "", IF(D180="Wed", "", IF(D180="Thu", "Non-service", IF(D180="Fri", "Non-service", IF(D180="Sat", "", IF(D180="Sun", "", "")))))))</f>
        <v>Non-service</v>
      </c>
      <c r="V180" s="40"/>
      <c r="W180" s="38" t="str">
        <f t="shared" ref="W180:W194" si="1701">IF(D180="Mon", "Non-service", IF(D180="Tue", "Non-service", IF(D180="Wed", "Non-service", IF(D180="Thu", "Non-service", IF(D180="Fri", "Non-service", "")))))</f>
        <v>Non-service</v>
      </c>
      <c r="X180" s="41"/>
      <c r="Y180" s="17" t="str">
        <f>IF(D180="Mon", "Non-service", IF(D180="Tue", "Non-service", IF(D180="Wed", "Non-service", IF(D180="Thu", "Non-service", IF(D180="Fri", "Non-service", "")))))</f>
        <v>Non-service</v>
      </c>
      <c r="Z180" s="31"/>
      <c r="AA180" s="17" t="s">
        <v>52</v>
      </c>
      <c r="AB180" s="33"/>
      <c r="AC180" s="17" t="str">
        <f t="shared" si="1226"/>
        <v/>
      </c>
      <c r="AD180" s="32"/>
    </row>
    <row r="181" spans="1:30">
      <c r="A181" s="24" t="str">
        <f t="shared" ref="A181:A241" si="1702">A180</f>
        <v>Fri</v>
      </c>
      <c r="B181" s="204">
        <f t="shared" ref="B181:B214" si="1703">C180</f>
        <v>45842</v>
      </c>
      <c r="C181" s="317"/>
      <c r="D181" s="304"/>
      <c r="E181" s="201">
        <f t="shared" ca="1" si="1216"/>
        <v>0</v>
      </c>
      <c r="F181" s="139" t="s">
        <v>54</v>
      </c>
      <c r="G181" s="3" t="str">
        <f t="shared" ref="G181" si="1704">IF(D180="Mon", "", IF(D180="Tue", "Non-service", IF(D180="Wed", "", IF(D180="Thu", "", IF(D180="Fri", "Non-service", "")))))</f>
        <v>Non-service</v>
      </c>
      <c r="H181" s="33"/>
      <c r="I181" s="42" t="str">
        <f>IF(D3="Mon", "Non-service", IF(D3="Tue", "Non-service", IF(D3="Wed", "Non-service", IF(D3="Thu", "Non-service", IF(D3="Fri", "Non-service", "")))))</f>
        <v>Non-service</v>
      </c>
      <c r="J181" s="42"/>
      <c r="K181" s="42" t="str">
        <f>IF(D3="Mon", "Non-service", IF(D3="Tue", "Non-service", IF(D3="Wed", "Non-service", IF(D3="Thu", "Non-service", IF(D3="Fri", "Non-service", "")))))</f>
        <v>Non-service</v>
      </c>
      <c r="L181" s="42"/>
      <c r="M181" s="42" t="str">
        <f>IF(D3="Mon", "Non-service", IF(D3="Tue", "Non-service", IF(D3="Wed", "Non-service", IF(D3="Thu", "Non-service", IF(D3="Fri", "Non-service", "")))))</f>
        <v>Non-service</v>
      </c>
      <c r="N181" s="42"/>
      <c r="O181" s="42" t="str">
        <f t="shared" ref="O181" si="1705">IF(D180="Mon", "", IF(D180="Tue", "Non-service", IF(D180="Wed", "", IF(D180="Thu", "", IF(D180="Fri", "Non-service", "")))))</f>
        <v>Non-service</v>
      </c>
      <c r="P181" s="42"/>
      <c r="Q181" s="72" t="str">
        <f>IF(D3="Mon", "Non-service", IF(D3="Tue", "Non-service", IF(D3="Wed", "Non-service", IF(D3="Thu", "Non-service", IF(D3="Fri", "Non-service", "")))))</f>
        <v>Non-service</v>
      </c>
      <c r="R181" s="42"/>
      <c r="S181" s="42" t="str">
        <f t="shared" ref="S181" si="1706">IF(D180="Mon", "Non-service", IF(D180="Tue", "", IF(D180="Wed", "", IF(D180="Thu", "", IF(D180="Fri", "Non-service", IF(D180="Sat", "", IF(D180="Sun", "", "")))))))</f>
        <v>Non-service</v>
      </c>
      <c r="T181" s="42"/>
      <c r="U181" s="42" t="str">
        <f t="shared" ref="U181" si="1707">IF(D180="Mon", "", IF(D180="Tue", "", IF(D180="Wed", "", IF(D180="Thu", "Non-service", IF(D180="Fri", "Non-service", IF(D180="Sat", "", IF(D180="Sun", "", "")))))))</f>
        <v>Non-service</v>
      </c>
      <c r="V181" s="42"/>
      <c r="W181" s="37" t="str">
        <f t="shared" ref="W181:W194" si="1708">IF(D180="Mon", "Non-service", IF(D180="Tue", "Non-service", IF(D180="Wed", "Non-service", IF(D180="Thu", "Non-service", IF(D180="Fri", "Non-service", "")))))</f>
        <v>Non-service</v>
      </c>
      <c r="X181" s="43"/>
      <c r="Y181" s="17" t="str">
        <f>IF(D180="Mon", "Non-service", IF(D180="Tue", "Non-service", IF(D180="Wed", "Non-service", IF(D180="Thu", "Non-service", IF(D180="Fri", "Non-service", "")))))</f>
        <v>Non-service</v>
      </c>
      <c r="Z181" s="33"/>
      <c r="AA181" s="17" t="str">
        <f>IF(D180="Mon", "Non-service", IF(D180="Tue", "Non-service", IF(D180="Wed", "Non-service", IF(D180="Thu", "Non-service", IF(D180="Fri", "Non-service", "")))))</f>
        <v>Non-service</v>
      </c>
      <c r="AB181" s="33"/>
      <c r="AC181" s="17" t="str">
        <f t="shared" si="1226"/>
        <v/>
      </c>
      <c r="AD181" s="32"/>
    </row>
    <row r="182" spans="1:30">
      <c r="A182" s="24" t="str">
        <f t="shared" ref="A182:A242" si="1709">A180</f>
        <v>Fri</v>
      </c>
      <c r="B182" s="204">
        <f t="shared" ref="B182:B215" si="1710">C180</f>
        <v>45842</v>
      </c>
      <c r="C182" s="318"/>
      <c r="D182" s="305"/>
      <c r="E182" s="201">
        <f t="shared" ca="1" si="1216"/>
        <v>0</v>
      </c>
      <c r="F182" s="140" t="s">
        <v>56</v>
      </c>
      <c r="G182" s="20" t="str">
        <f t="shared" ref="G182" si="1711">IF(D180="Mon", "", IF(D180="Tue", "Non-service", IF(D180="Wed", "", IF(D180="Thu", "", IF(D180="Fri", "Non-service", "")))))</f>
        <v>Non-service</v>
      </c>
      <c r="H182" s="35"/>
      <c r="I182" s="44" t="str">
        <f>IF(D3="Mon", "Non-service", IF(D3="Tue", "Non-service", IF(D3="Wed", "Non-service", IF(D3="Thu", "Non-service", IF(D3="Fri", "Non-service", "")))))</f>
        <v>Non-service</v>
      </c>
      <c r="J182" s="44"/>
      <c r="K182" s="44" t="str">
        <f>IF(D3="Mon", "Non-service", IF(D3="Tue", "Non-service", IF(D3="Wed", "Non-service", IF(D3="Thu", "Non-service", IF(D3="Fri", "Non-service", "")))))</f>
        <v>Non-service</v>
      </c>
      <c r="L182" s="44"/>
      <c r="M182" s="44" t="str">
        <f>IF(D3="Mon", "Non-service", IF(D3="Tue", "Non-service", IF(D3="Wed", "Non-service", IF(D3="Thu", "Non-service", IF(D3="Fri", "Non-service", "")))))</f>
        <v>Non-service</v>
      </c>
      <c r="N182" s="44"/>
      <c r="O182" s="44" t="str">
        <f t="shared" ref="O182" si="1712">IF(D180="Mon", "", IF(D180="Tue", "Non-service", IF(D180="Wed", "", IF(D180="Thu", "", IF(D180="Fri", "Non-service", "")))))</f>
        <v>Non-service</v>
      </c>
      <c r="P182" s="44"/>
      <c r="Q182" s="72" t="str">
        <f>IF(D3="Mon", "Non-service", IF(D3="Tue", "Non-service", IF(D3="Wed", "Non-service", IF(D3="Thu", "Non-service", IF(D3="Fri", "Non-service", "")))))</f>
        <v>Non-service</v>
      </c>
      <c r="R182" s="44"/>
      <c r="S182" s="44" t="str">
        <f t="shared" ref="S182" si="1713">IF(D180="Mon", "Non-service", IF(D180="Tue", "", IF(D180="Wed", "", IF(D180="Thu", "", IF(D180="Fri", "Non-service", IF(D180="Sat", "", IF(D180="Sun", "", "")))))))</f>
        <v>Non-service</v>
      </c>
      <c r="T182" s="44"/>
      <c r="U182" s="44" t="str">
        <f t="shared" ref="U182" si="1714">IF(D180="Mon", "", IF(D180="Tue", "", IF(D180="Wed", "", IF(D180="Thu", "Non-service", IF(D180="Fri", "Non-service", IF(D180="Sat", "", IF(D180="Sun", "", "")))))))</f>
        <v>Non-service</v>
      </c>
      <c r="V182" s="44"/>
      <c r="W182" s="37" t="str">
        <f t="shared" ref="W182" si="1715">IF(D180="Mon", "Non-service", IF(D180="Tue", "Non-service", IF(D180="Wed", "Non-service", IF(D180="Thu", "Non-service", IF(D180="Fri", "Non-service", "")))))</f>
        <v>Non-service</v>
      </c>
      <c r="X182" s="45"/>
      <c r="Y182" s="17" t="str">
        <f>IF(D180="Mon", "Non-service", IF(D180="Tue", "Non-service", IF(D180="Wed", "Non-service", IF(D180="Thu", "Non-service", IF(D180="Fri", "Non-service", "")))))</f>
        <v>Non-service</v>
      </c>
      <c r="Z182" s="35"/>
      <c r="AA182" s="17" t="str">
        <f>IF(D180="Mon", "Non-service", IF(D180="Tue", "Non-service", IF(D180="Wed", "Non-service", IF(D180="Thu", "Non-service", IF(D180="Fri", "Non-service", "")))))</f>
        <v>Non-service</v>
      </c>
      <c r="AB182" s="33"/>
      <c r="AC182" s="17" t="str">
        <f t="shared" si="1226"/>
        <v/>
      </c>
      <c r="AD182" s="32"/>
    </row>
    <row r="183" spans="1:30">
      <c r="A183" s="24" t="str">
        <f t="shared" ref="A183" si="1716">TEXT(C183, "ddd")</f>
        <v>Mon</v>
      </c>
      <c r="B183" s="204">
        <f t="shared" ref="B183:B216" si="1717">C183</f>
        <v>45845</v>
      </c>
      <c r="C183" s="319">
        <f t="shared" si="1531"/>
        <v>45845</v>
      </c>
      <c r="D183" s="306" t="str">
        <f t="shared" ref="D183:D243" si="1718">IF(WEEKDAY(C180, 2) &lt; 5, TEXT(C180 + 1, "ddd"), TEXT(C180 + 3, "ddd"))</f>
        <v>Mon</v>
      </c>
      <c r="E183" s="201">
        <f t="shared" ca="1" si="1216"/>
        <v>1</v>
      </c>
      <c r="F183" s="141" t="s">
        <v>50</v>
      </c>
      <c r="G183" s="16" t="str">
        <f t="shared" ref="G183" si="1719">IF(D183="Mon", "", IF(D183="Tue", "Non-service", IF(D183="Wed", "", IF(D183="Thu", "", IF(D183="Fri", "Non-service", "")))))</f>
        <v/>
      </c>
      <c r="H183" s="28" t="s">
        <v>51</v>
      </c>
      <c r="I183" s="38" t="str">
        <f t="shared" ref="I183" si="1720">IF(D183="Mon", "", IF(D183="Tue", "", IF(D183="Wed", "", IF(D183="Thu", "", IF(D183="Fri", "", IF(D183="Sat", "", IF(D183="Sun", "", "")))))))</f>
        <v/>
      </c>
      <c r="J183" s="38" t="s">
        <v>65</v>
      </c>
      <c r="K183" s="38" t="str">
        <f t="shared" ref="K183" si="1721">IF(D183="Mon", "", IF(D183="Tue", "Non-service", IF(D183="Wed", "", IF(D183="Thu", "Non-service", IF(D183="Fri", "", IF(D183="Sat", "", IF(D183="Sun", "", "")))))))</f>
        <v/>
      </c>
      <c r="L183" s="38" t="s">
        <v>51</v>
      </c>
      <c r="M183" s="38" t="str">
        <f t="shared" ref="M183" si="1722">IF(D183="Mon", "", IF(D183="Tue", "Non-service", IF(D183="Wed", "", IF(D183="Thu", "Non-service", IF(D183="Fri", "", IF(D183="Sat", "", IF(D183="Sun", "", "")))))))</f>
        <v/>
      </c>
      <c r="N183" s="38" t="s">
        <v>58</v>
      </c>
      <c r="O183" s="38" t="str">
        <f t="shared" ref="O183" si="1723">IF(D183="Mon", "", IF(D183="Tue", "Non-service", IF(D183="Wed", "", IF(D183="Thu", "", IF(D183="Fri", "Non-service", "")))))</f>
        <v/>
      </c>
      <c r="P183" s="38" t="s">
        <v>51</v>
      </c>
      <c r="Q183" s="72" t="str">
        <f t="shared" ref="Q183" si="1724">IF(D93="Mon", "", IF(D93="Tue", "Non-service", IF(D93="Wed", "", IF(D93="Thu", "Non-service", IF(D93="Fri", "", "")))))</f>
        <v/>
      </c>
      <c r="R183" s="38" t="s">
        <v>51</v>
      </c>
      <c r="S183" s="38" t="str">
        <f t="shared" ref="S183" si="1725">IF(D183="Mon", "Non-service", IF(D183="Tue", "", IF(D183="Wed", "", IF(D183="Thu", "", IF(D183="Fri", "Non-service", IF(D183="Sat", "", IF(D183="Sun", "", "")))))))</f>
        <v>Non-service</v>
      </c>
      <c r="T183" s="38"/>
      <c r="U183" s="38" t="str">
        <f t="shared" ref="U183" si="1726">IF(D183="Mon", "", IF(D183="Tue", "", IF(D183="Wed", "", IF(D183="Thu", "Non-service", IF(D183="Fri", "Non-service", IF(D183="Sat", "", IF(D183="Sun", "", "")))))))</f>
        <v/>
      </c>
      <c r="V183" s="38" t="s">
        <v>51</v>
      </c>
      <c r="W183" s="38" t="str">
        <f t="shared" ref="W183:W194" si="1727">IF(D183="Mon", "Non-service", IF(D183="Tue", "Non-service", IF(D183="Wed", "Non-service", IF(D183="Thu", "Non-service", IF(D183="Fri", "Non-service", "")))))</f>
        <v>Non-service</v>
      </c>
      <c r="X183" s="46"/>
      <c r="Y183" s="17" t="str">
        <f>IF(D183="Mon", "Non-service", IF(D183="Tue", "Non-service", IF(D183="Wed", "Non-service", IF(D183="Thu", "Non-service", IF(D183="Fri", "Non-service", "")))))</f>
        <v>Non-service</v>
      </c>
      <c r="Z183" s="28"/>
      <c r="AA183" s="17" t="s">
        <v>52</v>
      </c>
      <c r="AB183" s="29"/>
      <c r="AC183" s="17" t="str">
        <f t="shared" si="1226"/>
        <v/>
      </c>
      <c r="AD183" s="17"/>
    </row>
    <row r="184" spans="1:30">
      <c r="A184" s="24" t="str">
        <f t="shared" ref="A184" si="1728">A183</f>
        <v>Mon</v>
      </c>
      <c r="B184" s="204">
        <f t="shared" ref="B184:B217" si="1729">C183</f>
        <v>45845</v>
      </c>
      <c r="C184" s="317"/>
      <c r="D184" s="307"/>
      <c r="E184" s="201">
        <f t="shared" ca="1" si="1216"/>
        <v>1</v>
      </c>
      <c r="F184" s="142" t="s">
        <v>54</v>
      </c>
      <c r="G184" s="2" t="str">
        <f t="shared" ref="G184" si="1730">IF(D183="Mon", "", IF(D183="Tue", "Non-service", IF(D183="Wed", "", IF(D183="Thu", "", IF(D183="Fri", "Non-service", "")))))</f>
        <v/>
      </c>
      <c r="H184" s="29" t="s">
        <v>51</v>
      </c>
      <c r="I184" s="37" t="str">
        <f t="shared" ref="I184" si="1731">IF(D183="Mon", "", IF(D183="Tue", "", IF(D183="Wed", "", IF(D183="Thu", "", IF(D183="Fri", "", IF(D183="Sat", "", IF(D183="Sun", "", "")))))))</f>
        <v/>
      </c>
      <c r="J184" s="37" t="s">
        <v>51</v>
      </c>
      <c r="K184" s="37" t="str">
        <f t="shared" ref="K184" si="1732">IF(D183="Mon", "", IF(D183="Tue", "Non-service", IF(D183="Wed", "", IF(D183="Thu", "Non-service", IF(D183="Fri", "", IF(D183="Sat", "", IF(D183="Sun", "", "")))))))</f>
        <v/>
      </c>
      <c r="L184" s="37" t="s">
        <v>51</v>
      </c>
      <c r="M184" s="37" t="str">
        <f t="shared" ref="M184" si="1733">IF(D183="Mon", "", IF(D183="Tue", "Non-service", IF(D183="Wed", "", IF(D183="Thu", "Non-service", IF(D183="Fri", "", IF(D183="Sat", "", IF(D183="Sun", "", "")))))))</f>
        <v/>
      </c>
      <c r="N184" s="37" t="s">
        <v>58</v>
      </c>
      <c r="O184" s="37" t="str">
        <f t="shared" ref="O184" si="1734">IF(D183="Mon", "", IF(D183="Tue", "Non-service", IF(D183="Wed", "", IF(D183="Thu", "", IF(D183="Fri", "Non-service", "")))))</f>
        <v/>
      </c>
      <c r="P184" s="37" t="s">
        <v>51</v>
      </c>
      <c r="Q184" s="72" t="str">
        <f t="shared" ref="Q184" si="1735">IF(D93="Mon", "", IF(D93="Tue", "Non-service", IF(D93="Wed", "", IF(D93="Thu", "Non-service", IF(D93="Fri", "", "")))))</f>
        <v/>
      </c>
      <c r="R184" s="37" t="s">
        <v>51</v>
      </c>
      <c r="S184" s="37" t="str">
        <f t="shared" ref="S184" si="1736">IF(D183="Mon", "Non-service", IF(D183="Tue", "", IF(D183="Wed", "", IF(D183="Thu", "", IF(D183="Fri", "Non-service", IF(D183="Sat", "", IF(D183="Sun", "", "")))))))</f>
        <v>Non-service</v>
      </c>
      <c r="T184" s="37"/>
      <c r="U184" s="37" t="str">
        <f t="shared" ref="U184" si="1737">IF(D183="Mon", "", IF(D183="Tue", "", IF(D183="Wed", "", IF(D183="Thu", "Non-service", IF(D183="Fri", "Non-service", IF(D183="Sat", "", IF(D183="Sun", "", "")))))))</f>
        <v/>
      </c>
      <c r="V184" s="37" t="s">
        <v>51</v>
      </c>
      <c r="W184" s="37" t="str">
        <f t="shared" ref="W184:W194" si="1738">IF(D183="Mon", "Non-service", IF(D183="Tue", "Non-service", IF(D183="Wed", "Non-service", IF(D183="Thu", "Non-service", IF(D183="Fri", "Non-service", "")))))</f>
        <v>Non-service</v>
      </c>
      <c r="X184" s="39"/>
      <c r="Y184" s="17" t="str">
        <f>IF(D183="Mon", "Non-service", IF(D183="Tue", "Non-service", IF(D183="Wed", "Non-service", IF(D183="Thu", "Non-service", IF(D183="Fri", "Non-service", "")))))</f>
        <v>Non-service</v>
      </c>
      <c r="Z184" s="29"/>
      <c r="AA184" s="17" t="str">
        <f>IF(D183="Mon", "Non-service", IF(D183="Tue", "Non-service", IF(D183="Wed", "Non-service", IF(D183="Thu", "Non-service", IF(D183="Fri", "Non-service", "")))))</f>
        <v>Non-service</v>
      </c>
      <c r="AB184" s="29"/>
      <c r="AC184" s="17" t="str">
        <f t="shared" si="1226"/>
        <v/>
      </c>
      <c r="AD184" s="17"/>
    </row>
    <row r="185" spans="1:30">
      <c r="A185" s="24" t="str">
        <f t="shared" ref="A185" si="1739">A183</f>
        <v>Mon</v>
      </c>
      <c r="B185" s="204">
        <f t="shared" ref="B185:B218" si="1740">C183</f>
        <v>45845</v>
      </c>
      <c r="C185" s="318"/>
      <c r="D185" s="308"/>
      <c r="E185" s="201">
        <f t="shared" ca="1" si="1216"/>
        <v>1</v>
      </c>
      <c r="F185" s="142" t="s">
        <v>56</v>
      </c>
      <c r="G185" s="2" t="str">
        <f t="shared" ref="G185" si="1741">IF(D183="Mon", "", IF(D183="Tue", "Non-service", IF(D183="Wed", "", IF(D183="Thu", "", IF(D183="Fri", "Non-service", "")))))</f>
        <v/>
      </c>
      <c r="H185" s="29" t="s">
        <v>51</v>
      </c>
      <c r="I185" s="37" t="str">
        <f t="shared" ref="I185" si="1742">IF(D183="Mon", "", IF(D183="Tue", "", IF(D183="Wed", "", IF(D183="Thu", "", IF(D183="Fri", "", IF(D183="Sat", "", IF(D183="Sun", "", "")))))))</f>
        <v/>
      </c>
      <c r="J185" s="37" t="s">
        <v>65</v>
      </c>
      <c r="K185" s="37" t="str">
        <f t="shared" ref="K185" si="1743">IF(D183="Mon", "", IF(D183="Tue", "Non-service", IF(D183="Wed", "", IF(D183="Thu", "Non-service", IF(D183="Fri", "", IF(D183="Sat", "", IF(D183="Sun", "", "")))))))</f>
        <v/>
      </c>
      <c r="L185" s="37" t="s">
        <v>51</v>
      </c>
      <c r="M185" s="37" t="str">
        <f t="shared" ref="M185" si="1744">IF(D183="Mon", "", IF(D183="Tue", "Non-service", IF(D183="Wed", "", IF(D183="Thu", "Non-service", IF(D183="Fri", "", IF(D183="Sat", "", IF(D183="Sun", "", "")))))))</f>
        <v/>
      </c>
      <c r="N185" s="37" t="s">
        <v>58</v>
      </c>
      <c r="O185" s="37" t="str">
        <f t="shared" ref="O185" si="1745">IF(D183="Mon", "", IF(D183="Tue", "Non-service", IF(D183="Wed", "", IF(D183="Thu", "", IF(D183="Fri", "Non-service", "")))))</f>
        <v/>
      </c>
      <c r="P185" s="37" t="s">
        <v>51</v>
      </c>
      <c r="Q185" s="72" t="str">
        <f t="shared" ref="Q185" si="1746">IF(D93="Mon", "", IF(D93="Tue", "Non-service", IF(D93="Wed", "", IF(D93="Thu", "Non-service", IF(D93="Fri", "", "")))))</f>
        <v/>
      </c>
      <c r="R185" s="37" t="s">
        <v>51</v>
      </c>
      <c r="S185" s="37" t="str">
        <f t="shared" ref="S185" si="1747">IF(D183="Mon", "Non-service", IF(D183="Tue", "", IF(D183="Wed", "", IF(D183="Thu", "", IF(D183="Fri", "Non-service", IF(D183="Sat", "", IF(D183="Sun", "", "")))))))</f>
        <v>Non-service</v>
      </c>
      <c r="T185" s="37"/>
      <c r="U185" s="37" t="str">
        <f t="shared" ref="U185" si="1748">IF(D183="Mon", "", IF(D183="Tue", "", IF(D183="Wed", "", IF(D183="Thu", "Non-service", IF(D183="Fri", "Non-service", IF(D183="Sat", "", IF(D183="Sun", "", "")))))))</f>
        <v/>
      </c>
      <c r="V185" s="37" t="s">
        <v>51</v>
      </c>
      <c r="W185" s="37" t="str">
        <f t="shared" ref="W185" si="1749">IF(D183="Mon", "Non-service", IF(D183="Tue", "Non-service", IF(D183="Wed", "Non-service", IF(D183="Thu", "Non-service", IF(D183="Fri", "Non-service", "")))))</f>
        <v>Non-service</v>
      </c>
      <c r="X185" s="39"/>
      <c r="Y185" s="17" t="str">
        <f>IF(D183="Mon", "Non-service", IF(D183="Tue", "Non-service", IF(D183="Wed", "Non-service", IF(D183="Thu", "Non-service", IF(D183="Fri", "Non-service", "")))))</f>
        <v>Non-service</v>
      </c>
      <c r="Z185" s="29"/>
      <c r="AA185" s="17" t="str">
        <f>IF(D183="Mon", "Non-service", IF(D183="Tue", "Non-service", IF(D183="Wed", "Non-service", IF(D183="Thu", "Non-service", IF(D183="Fri", "Non-service", "")))))</f>
        <v>Non-service</v>
      </c>
      <c r="AB185" s="29"/>
      <c r="AC185" s="17" t="str">
        <f t="shared" si="1226"/>
        <v/>
      </c>
      <c r="AD185" s="17"/>
    </row>
    <row r="186" spans="1:30">
      <c r="A186" s="24" t="str">
        <f t="shared" si="1592"/>
        <v>Tue</v>
      </c>
      <c r="B186" s="204">
        <f t="shared" ref="B186:B219" si="1750">C186</f>
        <v>45846</v>
      </c>
      <c r="C186" s="319">
        <f t="shared" si="1531"/>
        <v>45846</v>
      </c>
      <c r="D186" s="303" t="str">
        <f t="shared" ref="D186" si="1751">IF(WEEKDAY(C183, 2) &lt; 5, TEXT(C183 + 1, "ddd"), TEXT(C183 + 3, "ddd"))</f>
        <v>Tue</v>
      </c>
      <c r="E186" s="201">
        <f t="shared" ca="1" si="1216"/>
        <v>1</v>
      </c>
      <c r="F186" s="138" t="s">
        <v>50</v>
      </c>
      <c r="G186" s="16" t="str">
        <f t="shared" ref="G186" si="1752">IF(D186="Mon", "", IF(D186="Tue", "Non-service", IF(D186="Wed", "", IF(D186="Thu", "", IF(D186="Fri", "Non-service", "")))))</f>
        <v>Non-service</v>
      </c>
      <c r="H186" s="28"/>
      <c r="I186" s="38" t="str">
        <f t="shared" ref="I186" si="1753">IF(D186="Mon", "", IF(D186="Tue", "", IF(D186="Wed", "", IF(D186="Thu", "", IF(D186="Fri", "", IF(D186="Sat", "", IF(D186="Sun", "", "")))))))</f>
        <v/>
      </c>
      <c r="J186" s="38" t="str">
        <f>IF(D3="Mon", "Non-service", IF(D3="Tue", "Non-service", IF(D3="Wed", "Non-service", IF(D3="Thu", "Non-service", IF(D3="Fri", "Non-service", "")))))</f>
        <v>Non-service</v>
      </c>
      <c r="K186" s="38" t="str">
        <f t="shared" ref="K186" si="1754">IF(D186="Mon", "", IF(D186="Tue", "Non-service", IF(D186="Wed", "", IF(D186="Thu", "Non-service", IF(D186="Fri", "", IF(D186="Sat", "", IF(D186="Sun", "", "")))))))</f>
        <v>Non-service</v>
      </c>
      <c r="L186" s="38"/>
      <c r="M186" s="38" t="str">
        <f t="shared" ref="M186" si="1755">IF(D186="Mon", "", IF(D186="Tue", "Non-service", IF(D186="Wed", "", IF(D186="Thu", "Non-service", IF(D186="Fri", "", IF(D186="Sat", "", IF(D186="Sun", "", "")))))))</f>
        <v>Non-service</v>
      </c>
      <c r="N186" s="38"/>
      <c r="O186" s="38" t="str">
        <f t="shared" ref="O186" si="1756">IF(D186="Mon", "", IF(D186="Tue", "Non-service", IF(D186="Wed", "", IF(D186="Thu", "", IF(D186="Fri", "Non-service", "")))))</f>
        <v>Non-service</v>
      </c>
      <c r="P186" s="38"/>
      <c r="Q186" s="72" t="str">
        <f t="shared" ref="Q186" si="1757">IF(D96="Mon", "", IF(D96="Tue", "Non-service", IF(D96="Wed", "", IF(D96="Thu", "Non-service", IF(D96="Fri", "", "")))))</f>
        <v>Non-service</v>
      </c>
      <c r="R186" s="38"/>
      <c r="S186" s="38" t="str">
        <f t="shared" ref="S186" si="1758">IF(D186="Mon", "Non-service", IF(D186="Tue", "", IF(D186="Wed", "", IF(D186="Thu", "", IF(D186="Fri", "Non-service", IF(D186="Sat", "", IF(D186="Sun", "", "")))))))</f>
        <v/>
      </c>
      <c r="T186" s="38" t="str">
        <f>IF(D3="Mon", "Non-service", IF(D3="Tue", "Non-service", IF(D3="Wed", "Non-service", IF(D3="Thu", "Non-service", IF(D3="Fri", "Non-service", "")))))</f>
        <v>Non-service</v>
      </c>
      <c r="U186" s="38" t="str">
        <f t="shared" ref="U186" si="1759">IF(D186="Mon", "", IF(D186="Tue", "", IF(D186="Wed", "", IF(D186="Thu", "Non-service", IF(D186="Fri", "Non-service", IF(D186="Sat", "", IF(D186="Sun", "", "")))))))</f>
        <v/>
      </c>
      <c r="V186" s="38" t="str">
        <f>IF(D3="Mon", "Non-service", IF(D3="Tue", "Non-service", IF(D3="Wed", "Non-service", IF(D3="Thu", "Non-service", IF(D3="Fri", "Non-service", "")))))</f>
        <v>Non-service</v>
      </c>
      <c r="W186" s="38" t="str">
        <f t="shared" ref="W186:W194" si="1760">IF(D186="Mon", "Non-service", IF(D186="Tue", "Non-service", IF(D186="Wed", "Non-service", IF(D186="Thu", "Non-service", IF(D186="Fri", "Non-service", "")))))</f>
        <v>Non-service</v>
      </c>
      <c r="X186" s="46"/>
      <c r="Y186" s="17" t="str">
        <f>IF(D186="Mon", "Non-service", IF(D186="Tue", "Non-service", IF(D186="Wed", "Non-service", IF(D186="Thu", "Non-service", IF(D186="Fri", "Non-service", "")))))</f>
        <v>Non-service</v>
      </c>
      <c r="Z186" s="28"/>
      <c r="AA186" s="17" t="s">
        <v>52</v>
      </c>
      <c r="AB186" s="29"/>
      <c r="AC186" s="17" t="str">
        <f t="shared" si="1226"/>
        <v/>
      </c>
      <c r="AD186" s="17"/>
    </row>
    <row r="187" spans="1:30">
      <c r="A187" s="24" t="str">
        <f t="shared" si="1604"/>
        <v>Tue</v>
      </c>
      <c r="B187" s="204">
        <f t="shared" ref="B187:B220" si="1761">C186</f>
        <v>45846</v>
      </c>
      <c r="C187" s="317"/>
      <c r="D187" s="304"/>
      <c r="E187" s="201">
        <f t="shared" ca="1" si="1216"/>
        <v>1</v>
      </c>
      <c r="F187" s="139" t="s">
        <v>54</v>
      </c>
      <c r="G187" s="2" t="str">
        <f t="shared" ref="G187" si="1762">IF(D186="Mon", "", IF(D186="Tue", "Non-service", IF(D186="Wed", "", IF(D186="Thu", "", IF(D186="Fri", "Non-service", "")))))</f>
        <v>Non-service</v>
      </c>
      <c r="H187" s="29"/>
      <c r="I187" s="37" t="str">
        <f t="shared" ref="I187" si="1763">IF(D186="Mon", "", IF(D186="Tue", "", IF(D186="Wed", "", IF(D186="Thu", "", IF(D186="Fri", "", IF(D186="Sat", "", IF(D186="Sun", "", "")))))))</f>
        <v/>
      </c>
      <c r="J187" s="37" t="str">
        <f>IF(D3="Mon", "Non-service", IF(D3="Tue", "Non-service", IF(D3="Wed", "Non-service", IF(D3="Thu", "Non-service", IF(D3="Fri", "Non-service", "")))))</f>
        <v>Non-service</v>
      </c>
      <c r="K187" s="37" t="str">
        <f t="shared" ref="K187" si="1764">IF(D186="Mon", "", IF(D186="Tue", "Non-service", IF(D186="Wed", "", IF(D186="Thu", "Non-service", IF(D186="Fri", "", IF(D186="Sat", "", IF(D186="Sun", "", "")))))))</f>
        <v>Non-service</v>
      </c>
      <c r="L187" s="37"/>
      <c r="M187" s="37" t="str">
        <f t="shared" ref="M187" si="1765">IF(D186="Mon", "", IF(D186="Tue", "Non-service", IF(D186="Wed", "", IF(D186="Thu", "Non-service", IF(D186="Fri", "", IF(D186="Sat", "", IF(D186="Sun", "", "")))))))</f>
        <v>Non-service</v>
      </c>
      <c r="N187" s="37"/>
      <c r="O187" s="37" t="str">
        <f t="shared" ref="O187" si="1766">IF(D186="Mon", "", IF(D186="Tue", "Non-service", IF(D186="Wed", "", IF(D186="Thu", "", IF(D186="Fri", "Non-service", "")))))</f>
        <v>Non-service</v>
      </c>
      <c r="P187" s="37"/>
      <c r="Q187" s="72" t="str">
        <f t="shared" ref="Q187" si="1767">IF(D96="Mon", "", IF(D96="Tue", "Non-service", IF(D96="Wed", "", IF(D96="Thu", "Non-service", IF(D96="Fri", "", "")))))</f>
        <v>Non-service</v>
      </c>
      <c r="R187" s="37"/>
      <c r="S187" s="37" t="str">
        <f t="shared" ref="S187" si="1768">IF(D186="Mon", "Non-service", IF(D186="Tue", "", IF(D186="Wed", "", IF(D186="Thu", "", IF(D186="Fri", "Non-service", IF(D186="Sat", "", IF(D186="Sun", "", "")))))))</f>
        <v/>
      </c>
      <c r="T187" s="37" t="str">
        <f>IF(D3="Mon", "Non-service", IF(D3="Tue", "Non-service", IF(D3="Wed", "Non-service", IF(D3="Thu", "Non-service", IF(D3="Fri", "Non-service", "")))))</f>
        <v>Non-service</v>
      </c>
      <c r="U187" s="37" t="str">
        <f t="shared" ref="U187" si="1769">IF(D186="Mon", "", IF(D186="Tue", "", IF(D186="Wed", "", IF(D186="Thu", "Non-service", IF(D186="Fri", "Non-service", IF(D186="Sat", "", IF(D186="Sun", "", "")))))))</f>
        <v/>
      </c>
      <c r="V187" s="37" t="str">
        <f>IF(D3="Mon", "Non-service", IF(D3="Tue", "Non-service", IF(D3="Wed", "Non-service", IF(D3="Thu", "Non-service", IF(D3="Fri", "Non-service", "")))))</f>
        <v>Non-service</v>
      </c>
      <c r="W187" s="37" t="str">
        <f t="shared" ref="W187:W194" si="1770">IF(D186="Mon", "Non-service", IF(D186="Tue", "Non-service", IF(D186="Wed", "Non-service", IF(D186="Thu", "Non-service", IF(D186="Fri", "Non-service", "")))))</f>
        <v>Non-service</v>
      </c>
      <c r="X187" s="39"/>
      <c r="Y187" s="17" t="str">
        <f>IF(D186="Mon", "Non-service", IF(D186="Tue", "Non-service", IF(D186="Wed", "Non-service", IF(D186="Thu", "Non-service", IF(D186="Fri", "Non-service", "")))))</f>
        <v>Non-service</v>
      </c>
      <c r="Z187" s="29"/>
      <c r="AA187" s="17" t="str">
        <f>IF(D186="Mon", "Non-service", IF(D186="Tue", "Non-service", IF(D186="Wed", "Non-service", IF(D186="Thu", "Non-service", IF(D186="Fri", "Non-service", "")))))</f>
        <v>Non-service</v>
      </c>
      <c r="AB187" s="29"/>
      <c r="AC187" s="17" t="str">
        <f t="shared" si="1226"/>
        <v/>
      </c>
      <c r="AD187" s="17"/>
    </row>
    <row r="188" spans="1:30">
      <c r="A188" s="24" t="str">
        <f t="shared" si="1615"/>
        <v>Tue</v>
      </c>
      <c r="B188" s="204">
        <f t="shared" ref="B188:B221" si="1771">C186</f>
        <v>45846</v>
      </c>
      <c r="C188" s="318"/>
      <c r="D188" s="305"/>
      <c r="E188" s="201">
        <f t="shared" ca="1" si="1216"/>
        <v>1</v>
      </c>
      <c r="F188" s="140" t="s">
        <v>56</v>
      </c>
      <c r="G188" s="2" t="str">
        <f t="shared" ref="G188" si="1772">IF(D186="Mon", "", IF(D186="Tue", "Non-service", IF(D186="Wed", "", IF(D186="Thu", "", IF(D186="Fri", "Non-service", "")))))</f>
        <v>Non-service</v>
      </c>
      <c r="H188" s="29"/>
      <c r="I188" s="37" t="str">
        <f t="shared" ref="I188" si="1773">IF(D186="Mon", "", IF(D186="Tue", "", IF(D186="Wed", "", IF(D186="Thu", "", IF(D186="Fri", "", IF(D186="Sat", "", IF(D186="Sun", "", "")))))))</f>
        <v/>
      </c>
      <c r="J188" s="37" t="str">
        <f>IF(D3="Mon", "Non-service", IF(D3="Tue", "Non-service", IF(D3="Wed", "Non-service", IF(D3="Thu", "Non-service", IF(D3="Fri", "Non-service", "")))))</f>
        <v>Non-service</v>
      </c>
      <c r="K188" s="37" t="str">
        <f t="shared" ref="K188" si="1774">IF(D186="Mon", "", IF(D186="Tue", "Non-service", IF(D186="Wed", "", IF(D186="Thu", "Non-service", IF(D186="Fri", "", IF(D186="Sat", "", IF(D186="Sun", "", "")))))))</f>
        <v>Non-service</v>
      </c>
      <c r="L188" s="37"/>
      <c r="M188" s="37" t="str">
        <f t="shared" ref="M188" si="1775">IF(D186="Mon", "", IF(D186="Tue", "Non-service", IF(D186="Wed", "", IF(D186="Thu", "Non-service", IF(D186="Fri", "", IF(D186="Sat", "", IF(D186="Sun", "", "")))))))</f>
        <v>Non-service</v>
      </c>
      <c r="N188" s="37"/>
      <c r="O188" s="37" t="str">
        <f t="shared" ref="O188" si="1776">IF(D186="Mon", "", IF(D186="Tue", "Non-service", IF(D186="Wed", "", IF(D186="Thu", "", IF(D186="Fri", "Non-service", "")))))</f>
        <v>Non-service</v>
      </c>
      <c r="P188" s="37"/>
      <c r="Q188" s="72" t="str">
        <f t="shared" ref="Q188" si="1777">IF(D96="Mon", "", IF(D96="Tue", "Non-service", IF(D96="Wed", "", IF(D96="Thu", "Non-service", IF(D96="Fri", "", "")))))</f>
        <v>Non-service</v>
      </c>
      <c r="R188" s="37"/>
      <c r="S188" s="37" t="str">
        <f t="shared" ref="S188" si="1778">IF(D186="Mon", "Non-service", IF(D186="Tue", "", IF(D186="Wed", "", IF(D186="Thu", "", IF(D186="Fri", "Non-service", IF(D186="Sat", "", IF(D186="Sun", "", "")))))))</f>
        <v/>
      </c>
      <c r="T188" s="37" t="str">
        <f>IF(D3="Mon", "Non-service", IF(D3="Tue", "Non-service", IF(D3="Wed", "Non-service", IF(D3="Thu", "Non-service", IF(D3="Fri", "Non-service", "")))))</f>
        <v>Non-service</v>
      </c>
      <c r="U188" s="37" t="str">
        <f t="shared" ref="U188" si="1779">IF(D186="Mon", "", IF(D186="Tue", "", IF(D186="Wed", "", IF(D186="Thu", "Non-service", IF(D186="Fri", "Non-service", IF(D186="Sat", "", IF(D186="Sun", "", "")))))))</f>
        <v/>
      </c>
      <c r="V188" s="37" t="str">
        <f>IF(D3="Mon", "Non-service", IF(D3="Tue", "Non-service", IF(D3="Wed", "Non-service", IF(D3="Thu", "Non-service", IF(D3="Fri", "Non-service", "")))))</f>
        <v>Non-service</v>
      </c>
      <c r="W188" s="37" t="str">
        <f t="shared" ref="W188" si="1780">IF(D186="Mon", "Non-service", IF(D186="Tue", "Non-service", IF(D186="Wed", "Non-service", IF(D186="Thu", "Non-service", IF(D186="Fri", "Non-service", "")))))</f>
        <v>Non-service</v>
      </c>
      <c r="X188" s="39"/>
      <c r="Y188" s="17" t="str">
        <f>IF(D186="Mon", "Non-service", IF(D186="Tue", "Non-service", IF(D186="Wed", "Non-service", IF(D186="Thu", "Non-service", IF(D186="Fri", "Non-service", "")))))</f>
        <v>Non-service</v>
      </c>
      <c r="Z188" s="29"/>
      <c r="AA188" s="17" t="str">
        <f>IF(D186="Mon", "Non-service", IF(D186="Tue", "Non-service", IF(D186="Wed", "Non-service", IF(D186="Thu", "Non-service", IF(D186="Fri", "Non-service", "")))))</f>
        <v>Non-service</v>
      </c>
      <c r="AB188" s="29"/>
      <c r="AC188" s="17" t="str">
        <f t="shared" si="1226"/>
        <v/>
      </c>
      <c r="AD188" s="17"/>
    </row>
    <row r="189" spans="1:30">
      <c r="A189" s="24" t="str">
        <f t="shared" si="1626"/>
        <v>Wed</v>
      </c>
      <c r="B189" s="204">
        <f t="shared" ref="B189:B222" si="1781">C189</f>
        <v>45847</v>
      </c>
      <c r="C189" s="319">
        <f t="shared" si="1531"/>
        <v>45847</v>
      </c>
      <c r="D189" s="306" t="str">
        <f t="shared" si="1628"/>
        <v>Wed</v>
      </c>
      <c r="E189" s="201">
        <f t="shared" ca="1" si="1216"/>
        <v>1</v>
      </c>
      <c r="F189" s="141" t="s">
        <v>50</v>
      </c>
      <c r="G189" s="19" t="str">
        <f t="shared" ref="G189" si="1782">IF(D189="Mon", "", IF(D189="Tue", "Non-service", IF(D189="Wed", "", IF(D189="Thu", "", IF(D189="Fri", "Non-service", "")))))</f>
        <v/>
      </c>
      <c r="H189" s="31" t="s">
        <v>51</v>
      </c>
      <c r="I189" s="40" t="str">
        <f t="shared" ref="I189" si="1783">IF(D189="Mon", "", IF(D189="Tue", "", IF(D189="Wed", "", IF(D189="Thu", "", IF(D189="Fri", "", IF(D189="Sat", "", IF(D189="Sun", "", "")))))))</f>
        <v/>
      </c>
      <c r="J189" s="40" t="s">
        <v>65</v>
      </c>
      <c r="K189" s="40" t="str">
        <f t="shared" ref="K189" si="1784">IF(D189="Mon", "", IF(D189="Tue", "Non-service", IF(D189="Wed", "", IF(D189="Thu", "Non-service", IF(D189="Fri", "", IF(D189="Sat", "", IF(D189="Sun", "", "")))))))</f>
        <v/>
      </c>
      <c r="L189" s="40" t="s">
        <v>51</v>
      </c>
      <c r="M189" s="40" t="str">
        <f t="shared" ref="M189" si="1785">IF(D189="Mon", "", IF(D189="Tue", "Non-service", IF(D189="Wed", "", IF(D189="Thu", "Non-service", IF(D189="Fri", "", IF(D189="Sat", "", IF(D189="Sun", "", "")))))))</f>
        <v/>
      </c>
      <c r="N189" s="40" t="s">
        <v>62</v>
      </c>
      <c r="O189" s="40" t="str">
        <f t="shared" ref="O189" si="1786">IF(D189="Mon", "", IF(D189="Tue", "Non-service", IF(D189="Wed", "", IF(D189="Thu", "", IF(D189="Fri", "Non-service", "")))))</f>
        <v/>
      </c>
      <c r="P189" s="40" t="s">
        <v>51</v>
      </c>
      <c r="Q189" s="72" t="str">
        <f t="shared" ref="Q189" si="1787">IF(D99="Mon", "", IF(D99="Tue", "Non-service", IF(D99="Wed", "", IF(D99="Thu", "Non-service", IF(D99="Fri", "", "")))))</f>
        <v/>
      </c>
      <c r="R189" s="40" t="s">
        <v>51</v>
      </c>
      <c r="S189" s="40" t="str">
        <f t="shared" ref="S189" si="1788">IF(D189="Mon", "Non-service", IF(D189="Tue", "", IF(D189="Wed", "", IF(D189="Thu", "", IF(D189="Fri", "Non-service", IF(D189="Sat", "", IF(D189="Sun", "", "")))))))</f>
        <v/>
      </c>
      <c r="T189" s="40" t="s">
        <v>65</v>
      </c>
      <c r="U189" s="40" t="str">
        <f t="shared" ref="U189" si="1789">IF(D189="Mon", "", IF(D189="Tue", "", IF(D189="Wed", "", IF(D189="Thu", "Non-service", IF(D189="Fri", "Non-service", IF(D189="Sat", "", IF(D189="Sun", "", "")))))))</f>
        <v/>
      </c>
      <c r="V189" s="40" t="s">
        <v>51</v>
      </c>
      <c r="W189" s="38" t="str">
        <f t="shared" ref="W189:W194" si="1790">IF(D189="Mon", "Non-service", IF(D189="Tue", "Non-service", IF(D189="Wed", "Non-service", IF(D189="Thu", "Non-service", IF(D189="Fri", "Non-service", "")))))</f>
        <v>Non-service</v>
      </c>
      <c r="X189" s="41"/>
      <c r="Y189" s="17" t="str">
        <f>IF(D189="Mon", "Non-service", IF(D189="Tue", "Non-service", IF(D189="Wed", "Non-service", IF(D189="Thu", "Non-service", IF(D189="Fri", "Non-service", "")))))</f>
        <v>Non-service</v>
      </c>
      <c r="Z189" s="31"/>
      <c r="AA189" s="17" t="s">
        <v>52</v>
      </c>
      <c r="AB189" s="33"/>
      <c r="AC189" s="17" t="str">
        <f t="shared" si="1226"/>
        <v/>
      </c>
      <c r="AD189" s="32"/>
    </row>
    <row r="190" spans="1:30">
      <c r="A190" s="24" t="str">
        <f t="shared" si="1638"/>
        <v>Wed</v>
      </c>
      <c r="B190" s="204">
        <f t="shared" ref="B190:B223" si="1791">C189</f>
        <v>45847</v>
      </c>
      <c r="C190" s="317"/>
      <c r="D190" s="307"/>
      <c r="E190" s="201">
        <f t="shared" ca="1" si="1216"/>
        <v>1</v>
      </c>
      <c r="F190" s="142" t="s">
        <v>54</v>
      </c>
      <c r="G190" s="3" t="str">
        <f t="shared" ref="G190" si="1792">IF(D189="Mon", "", IF(D189="Tue", "Non-service", IF(D189="Wed", "", IF(D189="Thu", "", IF(D189="Fri", "Non-service", "")))))</f>
        <v/>
      </c>
      <c r="H190" s="33" t="s">
        <v>51</v>
      </c>
      <c r="I190" s="42" t="str">
        <f t="shared" ref="I190" si="1793">IF(D189="Mon", "", IF(D189="Tue", "", IF(D189="Wed", "", IF(D189="Thu", "", IF(D189="Fri", "", IF(D189="Sat", "", IF(D189="Sun", "", "")))))))</f>
        <v/>
      </c>
      <c r="J190" s="42" t="s">
        <v>51</v>
      </c>
      <c r="K190" s="42" t="str">
        <f t="shared" ref="K190" si="1794">IF(D189="Mon", "", IF(D189="Tue", "Non-service", IF(D189="Wed", "", IF(D189="Thu", "Non-service", IF(D189="Fri", "", IF(D189="Sat", "", IF(D189="Sun", "", "")))))))</f>
        <v/>
      </c>
      <c r="L190" s="42" t="s">
        <v>51</v>
      </c>
      <c r="M190" s="42" t="str">
        <f t="shared" ref="M190" si="1795">IF(D189="Mon", "", IF(D189="Tue", "Non-service", IF(D189="Wed", "", IF(D189="Thu", "Non-service", IF(D189="Fri", "", IF(D189="Sat", "", IF(D189="Sun", "", "")))))))</f>
        <v/>
      </c>
      <c r="N190" s="42" t="s">
        <v>51</v>
      </c>
      <c r="O190" s="42" t="str">
        <f t="shared" ref="O190" si="1796">IF(D189="Mon", "", IF(D189="Tue", "Non-service", IF(D189="Wed", "", IF(D189="Thu", "", IF(D189="Fri", "Non-service", "")))))</f>
        <v/>
      </c>
      <c r="P190" s="42" t="s">
        <v>51</v>
      </c>
      <c r="Q190" s="72" t="str">
        <f t="shared" ref="Q190" si="1797">IF(D99="Mon", "", IF(D99="Tue", "Non-service", IF(D99="Wed", "", IF(D99="Thu", "Non-service", IF(D99="Fri", "", "")))))</f>
        <v/>
      </c>
      <c r="R190" s="42" t="s">
        <v>51</v>
      </c>
      <c r="S190" s="42" t="str">
        <f t="shared" ref="S190" si="1798">IF(D189="Mon", "Non-service", IF(D189="Tue", "", IF(D189="Wed", "", IF(D189="Thu", "", IF(D189="Fri", "Non-service", IF(D189="Sat", "", IF(D189="Sun", "", "")))))))</f>
        <v/>
      </c>
      <c r="T190" s="42" t="s">
        <v>65</v>
      </c>
      <c r="U190" s="42" t="str">
        <f t="shared" ref="U190" si="1799">IF(D189="Mon", "", IF(D189="Tue", "", IF(D189="Wed", "", IF(D189="Thu", "Non-service", IF(D189="Fri", "Non-service", IF(D189="Sat", "", IF(D189="Sun", "", "")))))))</f>
        <v/>
      </c>
      <c r="V190" s="42" t="s">
        <v>51</v>
      </c>
      <c r="W190" s="37" t="str">
        <f t="shared" ref="W190:W194" si="1800">IF(D189="Mon", "Non-service", IF(D189="Tue", "Non-service", IF(D189="Wed", "Non-service", IF(D189="Thu", "Non-service", IF(D189="Fri", "Non-service", "")))))</f>
        <v>Non-service</v>
      </c>
      <c r="X190" s="43"/>
      <c r="Y190" s="17" t="str">
        <f>IF(D189="Mon", "Non-service", IF(D189="Tue", "Non-service", IF(D189="Wed", "Non-service", IF(D189="Thu", "Non-service", IF(D189="Fri", "Non-service", "")))))</f>
        <v>Non-service</v>
      </c>
      <c r="Z190" s="33"/>
      <c r="AA190" s="17" t="str">
        <f>IF(D189="Mon", "Non-service", IF(D189="Tue", "Non-service", IF(D189="Wed", "Non-service", IF(D189="Thu", "Non-service", IF(D189="Fri", "Non-service", "")))))</f>
        <v>Non-service</v>
      </c>
      <c r="AB190" s="33"/>
      <c r="AC190" s="17" t="str">
        <f t="shared" si="1226"/>
        <v/>
      </c>
      <c r="AD190" s="32"/>
    </row>
    <row r="191" spans="1:30">
      <c r="A191" s="24" t="str">
        <f t="shared" si="1649"/>
        <v>Wed</v>
      </c>
      <c r="B191" s="204">
        <f t="shared" ref="B191:B224" si="1801">C189</f>
        <v>45847</v>
      </c>
      <c r="C191" s="318"/>
      <c r="D191" s="308"/>
      <c r="E191" s="201">
        <f t="shared" ca="1" si="1216"/>
        <v>1</v>
      </c>
      <c r="F191" s="142" t="s">
        <v>56</v>
      </c>
      <c r="G191" s="20" t="str">
        <f t="shared" ref="G191" si="1802">IF(D189="Mon", "", IF(D189="Tue", "Non-service", IF(D189="Wed", "", IF(D189="Thu", "", IF(D189="Fri", "Non-service", "")))))</f>
        <v/>
      </c>
      <c r="H191" s="35" t="s">
        <v>51</v>
      </c>
      <c r="I191" s="44" t="str">
        <f t="shared" ref="I191" si="1803">IF(D189="Mon", "", IF(D189="Tue", "", IF(D189="Wed", "", IF(D189="Thu", "", IF(D189="Fri", "", IF(D189="Sat", "", IF(D189="Sun", "", "")))))))</f>
        <v/>
      </c>
      <c r="J191" s="44" t="s">
        <v>65</v>
      </c>
      <c r="K191" s="44" t="str">
        <f t="shared" ref="K191" si="1804">IF(D189="Mon", "", IF(D189="Tue", "Non-service", IF(D189="Wed", "", IF(D189="Thu", "Non-service", IF(D189="Fri", "", IF(D189="Sat", "", IF(D189="Sun", "", "")))))))</f>
        <v/>
      </c>
      <c r="L191" s="44" t="s">
        <v>51</v>
      </c>
      <c r="M191" s="44" t="str">
        <f t="shared" ref="M191" si="1805">IF(D189="Mon", "", IF(D189="Tue", "Non-service", IF(D189="Wed", "", IF(D189="Thu", "Non-service", IF(D189="Fri", "", IF(D189="Sat", "", IF(D189="Sun", "", "")))))))</f>
        <v/>
      </c>
      <c r="N191" s="44" t="s">
        <v>51</v>
      </c>
      <c r="O191" s="44" t="str">
        <f t="shared" ref="O191" si="1806">IF(D189="Mon", "", IF(D189="Tue", "Non-service", IF(D189="Wed", "", IF(D189="Thu", "", IF(D189="Fri", "Non-service", "")))))</f>
        <v/>
      </c>
      <c r="P191" s="44" t="s">
        <v>51</v>
      </c>
      <c r="Q191" s="72" t="str">
        <f t="shared" ref="Q191" si="1807">IF(D99="Mon", "", IF(D99="Tue", "Non-service", IF(D99="Wed", "", IF(D99="Thu", "Non-service", IF(D99="Fri", "", "")))))</f>
        <v/>
      </c>
      <c r="R191" s="44" t="s">
        <v>51</v>
      </c>
      <c r="S191" s="44" t="str">
        <f t="shared" ref="S191" si="1808">IF(D189="Mon", "Non-service", IF(D189="Tue", "", IF(D189="Wed", "", IF(D189="Thu", "", IF(D189="Fri", "Non-service", IF(D189="Sat", "", IF(D189="Sun", "", "")))))))</f>
        <v/>
      </c>
      <c r="T191" s="44" t="s">
        <v>65</v>
      </c>
      <c r="U191" s="44" t="str">
        <f t="shared" ref="U191" si="1809">IF(D189="Mon", "", IF(D189="Tue", "", IF(D189="Wed", "", IF(D189="Thu", "Non-service", IF(D189="Fri", "Non-service", IF(D189="Sat", "", IF(D189="Sun", "", "")))))))</f>
        <v/>
      </c>
      <c r="V191" s="44" t="s">
        <v>51</v>
      </c>
      <c r="W191" s="37" t="str">
        <f>IF(D189="Mon", "Non-service", IF(D189="Tue", "Non-service", IF(D189="Wed", "Non-service", IF(D189="Thu", "Non-service", IF(D189="Fri", "Non-service", "")))))</f>
        <v>Non-service</v>
      </c>
      <c r="X191" s="45"/>
      <c r="Y191" s="17" t="str">
        <f>IF(D189="Mon", "Non-service", IF(D189="Tue", "Non-service", IF(D189="Wed", "Non-service", IF(D189="Thu", "Non-service", IF(D189="Fri", "Non-service", "")))))</f>
        <v>Non-service</v>
      </c>
      <c r="Z191" s="35"/>
      <c r="AA191" s="17" t="str">
        <f>IF(D189="Mon", "Non-service", IF(D189="Tue", "Non-service", IF(D189="Wed", "Non-service", IF(D189="Thu", "Non-service", IF(D189="Fri", "Non-service", "")))))</f>
        <v>Non-service</v>
      </c>
      <c r="AB191" s="33"/>
      <c r="AC191" s="17" t="str">
        <f t="shared" si="1226"/>
        <v/>
      </c>
      <c r="AD191" s="32"/>
    </row>
    <row r="192" spans="1:30">
      <c r="A192" s="24" t="str">
        <f t="shared" si="1660"/>
        <v>Thu</v>
      </c>
      <c r="B192" s="204">
        <f t="shared" ref="B192:B225" si="1810">C192</f>
        <v>45848</v>
      </c>
      <c r="C192" s="319">
        <f t="shared" si="1531"/>
        <v>45848</v>
      </c>
      <c r="D192" s="303" t="str">
        <f t="shared" si="1662"/>
        <v>Thu</v>
      </c>
      <c r="E192" s="201">
        <f t="shared" ca="1" si="1216"/>
        <v>1</v>
      </c>
      <c r="F192" s="138" t="s">
        <v>50</v>
      </c>
      <c r="G192" s="16" t="str">
        <f t="shared" ref="G192" si="1811">IF(D192="Mon", "", IF(D192="Tue", "Non-service", IF(D192="Wed", "", IF(D192="Thu", "", IF(D192="Fri", "Non-service", "")))))</f>
        <v/>
      </c>
      <c r="H192" s="28" t="s">
        <v>58</v>
      </c>
      <c r="I192" s="38" t="str">
        <f t="shared" ref="I192" si="1812">IF(D192="Mon", "", IF(D192="Tue", "", IF(D192="Wed", "", IF(D192="Thu", "", IF(D192="Fri", "", IF(D192="Sat", "", IF(D192="Sun", "", "")))))))</f>
        <v/>
      </c>
      <c r="J192" s="38" t="s">
        <v>58</v>
      </c>
      <c r="K192" s="38" t="str">
        <f t="shared" ref="K192" si="1813">IF(D192="Mon", "", IF(D192="Tue", "Non-service", IF(D192="Wed", "", IF(D192="Thu", "Non-service", IF(D192="Fri", "", IF(D192="Sat", "", IF(D192="Sun", "", "")))))))</f>
        <v>Non-service</v>
      </c>
      <c r="L192" s="38"/>
      <c r="M192" s="38" t="str">
        <f t="shared" ref="M192" si="1814">IF(D192="Mon", "", IF(D192="Tue", "Non-service", IF(D192="Wed", "", IF(D192="Thu", "Non-service", IF(D192="Fri", "", IF(D192="Sat", "", IF(D192="Sun", "", "")))))))</f>
        <v>Non-service</v>
      </c>
      <c r="N192" s="38"/>
      <c r="O192" s="38" t="str">
        <f t="shared" ref="O192" si="1815">IF(D192="Mon", "", IF(D192="Tue", "Non-service", IF(D192="Wed", "", IF(D192="Thu", "", IF(D192="Fri", "Non-service", "")))))</f>
        <v/>
      </c>
      <c r="P192" s="38" t="s">
        <v>51</v>
      </c>
      <c r="Q192" s="72" t="str">
        <f t="shared" ref="Q192" si="1816">IF(D102="Mon", "", IF(D102="Tue", "Non-service", IF(D102="Wed", "", IF(D102="Thu", "Non-service", IF(D102="Fri", "", "")))))</f>
        <v>Non-service</v>
      </c>
      <c r="R192" s="38"/>
      <c r="S192" s="38" t="str">
        <f t="shared" ref="S192" si="1817">IF(D192="Mon", "Non-service", IF(D192="Tue", "", IF(D192="Wed", "", IF(D192="Thu", "", IF(D192="Fri", "Non-service", IF(D192="Sat", "", IF(D192="Sun", "", "")))))))</f>
        <v/>
      </c>
      <c r="T192" s="38" t="str">
        <f>IF(D3="Mon", "Non-service", IF(D3="Tue", "Non-service", IF(D3="Wed", "Non-service", IF(D3="Thu", "Non-service", IF(D3="Fri", "Non-service", "")))))</f>
        <v>Non-service</v>
      </c>
      <c r="U192" s="38" t="str">
        <f t="shared" ref="U192" si="1818">IF(D192="Mon", "", IF(D192="Tue", "", IF(D192="Wed", "", IF(D192="Thu", "Non-service", IF(D192="Fri", "Non-service", IF(D192="Sat", "", IF(D192="Sun", "", "")))))))</f>
        <v>Non-service</v>
      </c>
      <c r="V192" s="38"/>
      <c r="W192" s="38" t="str">
        <f t="shared" ref="W192:W194" si="1819">IF(D192="Mon", "Non-service", IF(D192="Tue", "Non-service", IF(D192="Wed", "Non-service", IF(D192="Thu", "Non-service", IF(D192="Fri", "Non-service", "")))))</f>
        <v>Non-service</v>
      </c>
      <c r="X192" s="46"/>
      <c r="Y192" s="17" t="str">
        <f>IF(D192="Mon", "Non-service", IF(D192="Tue", "Non-service", IF(D192="Wed", "Non-service", IF(D192="Thu", "Non-service", IF(D192="Fri", "Non-service", "")))))</f>
        <v>Non-service</v>
      </c>
      <c r="Z192" s="28"/>
      <c r="AA192" s="17" t="s">
        <v>52</v>
      </c>
      <c r="AB192" s="29"/>
      <c r="AC192" s="17" t="str">
        <f t="shared" si="1226"/>
        <v/>
      </c>
      <c r="AD192" s="17"/>
    </row>
    <row r="193" spans="1:30">
      <c r="A193" s="24" t="str">
        <f t="shared" si="1672"/>
        <v>Thu</v>
      </c>
      <c r="B193" s="204">
        <f t="shared" ref="B193:B226" si="1820">C192</f>
        <v>45848</v>
      </c>
      <c r="C193" s="317"/>
      <c r="D193" s="304"/>
      <c r="E193" s="201">
        <f t="shared" ca="1" si="1216"/>
        <v>1</v>
      </c>
      <c r="F193" s="139" t="s">
        <v>54</v>
      </c>
      <c r="G193" s="2" t="str">
        <f t="shared" ref="G193" si="1821">IF(D192="Mon", "", IF(D192="Tue", "Non-service", IF(D192="Wed", "", IF(D192="Thu", "", IF(D192="Fri", "Non-service", "")))))</f>
        <v/>
      </c>
      <c r="H193" s="29" t="s">
        <v>58</v>
      </c>
      <c r="I193" s="37" t="str">
        <f t="shared" ref="I193" si="1822">IF(D192="Mon", "", IF(D192="Tue", "", IF(D192="Wed", "", IF(D192="Thu", "", IF(D192="Fri", "", IF(D192="Sat", "", IF(D192="Sun", "", "")))))))</f>
        <v/>
      </c>
      <c r="J193" s="37" t="s">
        <v>58</v>
      </c>
      <c r="K193" s="37" t="str">
        <f t="shared" ref="K193" si="1823">IF(D192="Mon", "", IF(D192="Tue", "Non-service", IF(D192="Wed", "", IF(D192="Thu", "Non-service", IF(D192="Fri", "", IF(D192="Sat", "", IF(D192="Sun", "", "")))))))</f>
        <v>Non-service</v>
      </c>
      <c r="L193" s="37"/>
      <c r="M193" s="37" t="str">
        <f t="shared" ref="M193" si="1824">IF(D192="Mon", "", IF(D192="Tue", "Non-service", IF(D192="Wed", "", IF(D192="Thu", "Non-service", IF(D192="Fri", "", IF(D192="Sat", "", IF(D192="Sun", "", "")))))))</f>
        <v>Non-service</v>
      </c>
      <c r="N193" s="37"/>
      <c r="O193" s="37" t="str">
        <f t="shared" ref="O193" si="1825">IF(D192="Mon", "", IF(D192="Tue", "Non-service", IF(D192="Wed", "", IF(D192="Thu", "", IF(D192="Fri", "Non-service", "")))))</f>
        <v/>
      </c>
      <c r="P193" s="37" t="s">
        <v>51</v>
      </c>
      <c r="Q193" s="72" t="str">
        <f t="shared" ref="Q193" si="1826">IF(D102="Mon", "", IF(D102="Tue", "Non-service", IF(D102="Wed", "", IF(D102="Thu", "Non-service", IF(D102="Fri", "", "")))))</f>
        <v>Non-service</v>
      </c>
      <c r="R193" s="37"/>
      <c r="S193" s="37" t="str">
        <f t="shared" ref="S193" si="1827">IF(D192="Mon", "Non-service", IF(D192="Tue", "", IF(D192="Wed", "", IF(D192="Thu", "", IF(D192="Fri", "Non-service", IF(D192="Sat", "", IF(D192="Sun", "", "")))))))</f>
        <v/>
      </c>
      <c r="T193" s="37" t="str">
        <f>IF(D3="Mon", "Non-service", IF(D3="Tue", "Non-service", IF(D3="Wed", "Non-service", IF(D3="Thu", "Non-service", IF(D3="Fri", "Non-service", "")))))</f>
        <v>Non-service</v>
      </c>
      <c r="U193" s="37" t="str">
        <f t="shared" ref="U193" si="1828">IF(D192="Mon", "", IF(D192="Tue", "", IF(D192="Wed", "", IF(D192="Thu", "Non-service", IF(D192="Fri", "Non-service", IF(D192="Sat", "", IF(D192="Sun", "", "")))))))</f>
        <v>Non-service</v>
      </c>
      <c r="V193" s="37"/>
      <c r="W193" s="37" t="str">
        <f t="shared" ref="W193:W194" si="1829">IF(D192="Mon", "Non-service", IF(D192="Tue", "Non-service", IF(D192="Wed", "Non-service", IF(D192="Thu", "Non-service", IF(D192="Fri", "Non-service", "")))))</f>
        <v>Non-service</v>
      </c>
      <c r="X193" s="39"/>
      <c r="Y193" s="17" t="str">
        <f>IF(D192="Mon", "Non-service", IF(D192="Tue", "Non-service", IF(D192="Wed", "Non-service", IF(D192="Thu", "Non-service", IF(D192="Fri", "Non-service", "")))))</f>
        <v>Non-service</v>
      </c>
      <c r="Z193" s="29"/>
      <c r="AA193" s="17" t="str">
        <f>IF(D192="Mon", "Non-service", IF(D192="Tue", "Non-service", IF(D192="Wed", "Non-service", IF(D192="Thu", "Non-service", IF(D192="Fri", "Non-service", "")))))</f>
        <v>Non-service</v>
      </c>
      <c r="AB193" s="29"/>
      <c r="AC193" s="17" t="str">
        <f t="shared" si="1226"/>
        <v/>
      </c>
      <c r="AD193" s="17"/>
    </row>
    <row r="194" spans="1:30">
      <c r="A194" s="24" t="str">
        <f t="shared" si="1683"/>
        <v>Thu</v>
      </c>
      <c r="B194" s="204">
        <f t="shared" ref="B194:B227" si="1830">C192</f>
        <v>45848</v>
      </c>
      <c r="C194" s="318"/>
      <c r="D194" s="305"/>
      <c r="E194" s="201">
        <f t="shared" ca="1" si="1216"/>
        <v>1</v>
      </c>
      <c r="F194" s="140" t="s">
        <v>56</v>
      </c>
      <c r="G194" s="2" t="str">
        <f t="shared" ref="G194" si="1831">IF(D192="Mon", "", IF(D192="Tue", "Non-service", IF(D192="Wed", "", IF(D192="Thu", "", IF(D192="Fri", "Non-service", "")))))</f>
        <v/>
      </c>
      <c r="H194" s="29" t="s">
        <v>58</v>
      </c>
      <c r="I194" s="37" t="str">
        <f t="shared" ref="I194" si="1832">IF(D192="Mon", "", IF(D192="Tue", "", IF(D192="Wed", "", IF(D192="Thu", "", IF(D192="Fri", "", IF(D192="Sat", "", IF(D192="Sun", "", "")))))))</f>
        <v/>
      </c>
      <c r="J194" s="37" t="s">
        <v>58</v>
      </c>
      <c r="K194" s="37" t="str">
        <f t="shared" ref="K194" si="1833">IF(D192="Mon", "", IF(D192="Tue", "Non-service", IF(D192="Wed", "", IF(D192="Thu", "Non-service", IF(D192="Fri", "", IF(D192="Sat", "", IF(D192="Sun", "", "")))))))</f>
        <v>Non-service</v>
      </c>
      <c r="L194" s="37"/>
      <c r="M194" s="37" t="str">
        <f t="shared" ref="M194" si="1834">IF(D192="Mon", "", IF(D192="Tue", "Non-service", IF(D192="Wed", "", IF(D192="Thu", "Non-service", IF(D192="Fri", "", IF(D192="Sat", "", IF(D192="Sun", "", "")))))))</f>
        <v>Non-service</v>
      </c>
      <c r="N194" s="37"/>
      <c r="O194" s="37" t="str">
        <f t="shared" ref="O194" si="1835">IF(D192="Mon", "", IF(D192="Tue", "Non-service", IF(D192="Wed", "", IF(D192="Thu", "", IF(D192="Fri", "Non-service", "")))))</f>
        <v/>
      </c>
      <c r="P194" s="37" t="s">
        <v>51</v>
      </c>
      <c r="Q194" s="72" t="str">
        <f t="shared" ref="Q194" si="1836">IF(D102="Mon", "", IF(D102="Tue", "Non-service", IF(D102="Wed", "", IF(D102="Thu", "Non-service", IF(D102="Fri", "", "")))))</f>
        <v>Non-service</v>
      </c>
      <c r="R194" s="37"/>
      <c r="S194" s="37" t="str">
        <f t="shared" ref="S194" si="1837">IF(D192="Mon", "Non-service", IF(D192="Tue", "", IF(D192="Wed", "", IF(D192="Thu", "", IF(D192="Fri", "Non-service", IF(D192="Sat", "", IF(D192="Sun", "", "")))))))</f>
        <v/>
      </c>
      <c r="T194" s="37" t="str">
        <f>IF(D3="Mon", "Non-service", IF(D3="Tue", "Non-service", IF(D3="Wed", "Non-service", IF(D3="Thu", "Non-service", IF(D3="Fri", "Non-service", "")))))</f>
        <v>Non-service</v>
      </c>
      <c r="U194" s="37" t="str">
        <f t="shared" ref="U194" si="1838">IF(D192="Mon", "", IF(D192="Tue", "", IF(D192="Wed", "", IF(D192="Thu", "Non-service", IF(D192="Fri", "Non-service", IF(D192="Sat", "", IF(D192="Sun", "", "")))))))</f>
        <v>Non-service</v>
      </c>
      <c r="V194" s="37"/>
      <c r="W194" s="37" t="str">
        <f t="shared" ref="W194" si="1839">IF(D192="Mon", "Non-service", IF(D192="Tue", "Non-service", IF(D192="Wed", "Non-service", IF(D192="Thu", "Non-service", IF(D192="Fri", "Non-service", "")))))</f>
        <v>Non-service</v>
      </c>
      <c r="X194" s="39"/>
      <c r="Y194" s="17" t="str">
        <f>IF(D192="Mon", "Non-service", IF(D192="Tue", "Non-service", IF(D192="Wed", "Non-service", IF(D192="Thu", "Non-service", IF(D192="Fri", "Non-service", "")))))</f>
        <v>Non-service</v>
      </c>
      <c r="Z194" s="29"/>
      <c r="AA194" s="17" t="str">
        <f>IF(D192="Mon", "Non-service", IF(D192="Tue", "Non-service", IF(D192="Wed", "Non-service", IF(D192="Thu", "Non-service", IF(D192="Fri", "Non-service", "")))))</f>
        <v>Non-service</v>
      </c>
      <c r="AB194" s="29"/>
      <c r="AC194" s="17" t="str">
        <f t="shared" si="1226"/>
        <v/>
      </c>
      <c r="AD194" s="17"/>
    </row>
    <row r="195" spans="1:30">
      <c r="A195" s="24" t="str">
        <f t="shared" si="1694"/>
        <v>Fri</v>
      </c>
      <c r="B195" s="204">
        <f t="shared" ref="B195:B228" si="1840">C195</f>
        <v>45849</v>
      </c>
      <c r="C195" s="319">
        <f t="shared" si="1531"/>
        <v>45849</v>
      </c>
      <c r="D195" s="306" t="str">
        <f t="shared" si="1696"/>
        <v>Fri</v>
      </c>
      <c r="E195" s="201">
        <f t="shared" ca="1" si="1216"/>
        <v>1</v>
      </c>
      <c r="F195" s="141" t="s">
        <v>50</v>
      </c>
      <c r="G195" s="19" t="str">
        <f t="shared" ref="G195" si="1841">IF(D195="Mon", "", IF(D195="Tue", "Non-service", IF(D195="Wed", "", IF(D195="Thu", "", IF(D195="Fri", "Non-service", "")))))</f>
        <v>Non-service</v>
      </c>
      <c r="H195" s="31"/>
      <c r="I195" s="40" t="str">
        <f t="shared" ref="I195" si="1842">IF(D195="Mon", "", IF(D195="Tue", "", IF(D195="Wed", "", IF(D195="Thu", "", IF(D195="Fri", "", IF(D195="Sat", "", IF(D195="Sun", "", "")))))))</f>
        <v/>
      </c>
      <c r="J195" s="40" t="s">
        <v>62</v>
      </c>
      <c r="K195" s="40" t="str">
        <f t="shared" ref="K195" si="1843">IF(D195="Mon", "", IF(D195="Tue", "Non-service", IF(D195="Wed", "", IF(D195="Thu", "Non-service", IF(D195="Fri", "", IF(D195="Sat", "", IF(D195="Sun", "", "")))))))</f>
        <v/>
      </c>
      <c r="L195" s="40" t="s">
        <v>51</v>
      </c>
      <c r="M195" s="40" t="str">
        <f t="shared" ref="M195" si="1844">IF(D195="Mon", "", IF(D195="Tue", "Non-service", IF(D195="Wed", "", IF(D195="Thu", "Non-service", IF(D195="Fri", "", IF(D195="Sat", "", IF(D195="Sun", "", "")))))))</f>
        <v/>
      </c>
      <c r="N195" s="40" t="s">
        <v>62</v>
      </c>
      <c r="O195" s="40" t="str">
        <f t="shared" ref="O195" si="1845">IF(D195="Mon", "", IF(D195="Tue", "Non-service", IF(D195="Wed", "", IF(D195="Thu", "", IF(D195="Fri", "Non-service", "")))))</f>
        <v>Non-service</v>
      </c>
      <c r="P195" s="40"/>
      <c r="Q195" s="72" t="str">
        <f t="shared" ref="Q195" si="1846">IF(D105="Mon", "", IF(D105="Tue", "Non-service", IF(D105="Wed", "", IF(D105="Thu", "Non-service", IF(D105="Fri", "", "")))))</f>
        <v/>
      </c>
      <c r="R195" s="40" t="s">
        <v>65</v>
      </c>
      <c r="S195" s="40" t="str">
        <f t="shared" ref="S195" si="1847">IF(D195="Mon", "Non-service", IF(D195="Tue", "", IF(D195="Wed", "", IF(D195="Thu", "", IF(D195="Fri", "Non-service", IF(D195="Sat", "", IF(D195="Sun", "", "")))))))</f>
        <v>Non-service</v>
      </c>
      <c r="T195" s="40"/>
      <c r="U195" s="40" t="str">
        <f t="shared" ref="U195" si="1848">IF(D195="Mon", "", IF(D195="Tue", "", IF(D195="Wed", "", IF(D195="Thu", "Non-service", IF(D195="Fri", "Non-service", IF(D195="Sat", "", IF(D195="Sun", "", "")))))))</f>
        <v>Non-service</v>
      </c>
      <c r="V195" s="40"/>
      <c r="W195" s="58" t="str">
        <f>IF(D3="Mon", "", IF(D3="Tue", "Non-service", IF(D3="Wed", "", IF(D3="Thu", "Non-service", IF(D3="Fri", "", "")))))</f>
        <v/>
      </c>
      <c r="X195" s="41" t="s">
        <v>102</v>
      </c>
      <c r="Y195" s="17" t="str">
        <f>IF(D195="Mon", "Non-service", IF(D195="Tue", "Non-service", IF(D195="Wed", "Non-service", IF(D195="Thu", "Non-service", IF(D195="Fri", "Non-service", "")))))</f>
        <v>Non-service</v>
      </c>
      <c r="Z195" s="31"/>
      <c r="AA195" s="17" t="s">
        <v>52</v>
      </c>
      <c r="AB195" s="33"/>
      <c r="AC195" s="17" t="str">
        <f t="shared" si="1226"/>
        <v/>
      </c>
      <c r="AD195" s="32"/>
    </row>
    <row r="196" spans="1:30">
      <c r="A196" s="24" t="str">
        <f t="shared" si="1702"/>
        <v>Fri</v>
      </c>
      <c r="B196" s="204">
        <f t="shared" ref="B196:B229" si="1849">C195</f>
        <v>45849</v>
      </c>
      <c r="C196" s="317"/>
      <c r="D196" s="307"/>
      <c r="E196" s="201">
        <f t="shared" ref="E196:E259" ca="1" si="1850">IF(AND(WEEKDAY(B199, 2) &lt;= 5, B199 &lt;= TODAY(), COUNTIF(AF$37:AF$49, B196) = 0), 1, IF(AND(WEEKDAY(TODAY(), 2) &gt; 5, B199 = TODAY() - WEEKDAY(TODAY(), 2) + 5, COUNTIF(AF$37:AF$49, B196) = 0), 1, 0))</f>
        <v>1</v>
      </c>
      <c r="F196" s="142" t="s">
        <v>54</v>
      </c>
      <c r="G196" s="3" t="str">
        <f t="shared" ref="G196" si="1851">IF(D195="Mon", "", IF(D195="Tue", "Non-service", IF(D195="Wed", "", IF(D195="Thu", "", IF(D195="Fri", "Non-service", "")))))</f>
        <v>Non-service</v>
      </c>
      <c r="H196" s="33"/>
      <c r="I196" s="42" t="str">
        <f t="shared" ref="I196" si="1852">IF(D195="Mon", "", IF(D195="Tue", "", IF(D195="Wed", "", IF(D195="Thu", "", IF(D195="Fri", "", IF(D195="Sat", "", IF(D195="Sun", "", "")))))))</f>
        <v/>
      </c>
      <c r="J196" s="42" t="s">
        <v>51</v>
      </c>
      <c r="K196" s="42" t="str">
        <f t="shared" ref="K196" si="1853">IF(D195="Mon", "", IF(D195="Tue", "Non-service", IF(D195="Wed", "", IF(D195="Thu", "Non-service", IF(D195="Fri", "", IF(D195="Sat", "", IF(D195="Sun", "", "")))))))</f>
        <v/>
      </c>
      <c r="L196" s="42" t="s">
        <v>51</v>
      </c>
      <c r="M196" s="42" t="str">
        <f t="shared" ref="M196" si="1854">IF(D195="Mon", "", IF(D195="Tue", "Non-service", IF(D195="Wed", "", IF(D195="Thu", "Non-service", IF(D195="Fri", "", IF(D195="Sat", "", IF(D195="Sun", "", "")))))))</f>
        <v/>
      </c>
      <c r="N196" s="42" t="s">
        <v>51</v>
      </c>
      <c r="O196" s="42" t="str">
        <f t="shared" ref="O196" si="1855">IF(D195="Mon", "", IF(D195="Tue", "Non-service", IF(D195="Wed", "", IF(D195="Thu", "", IF(D195="Fri", "Non-service", "")))))</f>
        <v>Non-service</v>
      </c>
      <c r="P196" s="42"/>
      <c r="Q196" s="72" t="str">
        <f t="shared" ref="Q196" si="1856">IF(D105="Mon", "", IF(D105="Tue", "Non-service", IF(D105="Wed", "", IF(D105="Thu", "Non-service", IF(D105="Fri", "", "")))))</f>
        <v/>
      </c>
      <c r="R196" s="42" t="s">
        <v>62</v>
      </c>
      <c r="S196" s="42" t="str">
        <f t="shared" ref="S196" si="1857">IF(D195="Mon", "Non-service", IF(D195="Tue", "", IF(D195="Wed", "", IF(D195="Thu", "", IF(D195="Fri", "Non-service", IF(D195="Sat", "", IF(D195="Sun", "", "")))))))</f>
        <v>Non-service</v>
      </c>
      <c r="T196" s="42"/>
      <c r="U196" s="42" t="str">
        <f t="shared" ref="U196" si="1858">IF(D195="Mon", "", IF(D195="Tue", "", IF(D195="Wed", "", IF(D195="Thu", "Non-service", IF(D195="Fri", "Non-service", IF(D195="Sat", "", IF(D195="Sun", "", "")))))))</f>
        <v>Non-service</v>
      </c>
      <c r="V196" s="42"/>
      <c r="W196" s="58" t="str">
        <f>IF(D3="Mon", "", IF(D3="Tue", "Non-service", IF(D3="Wed", "", IF(D3="Thu", "Non-service", IF(D3="Fri", "", "")))))</f>
        <v/>
      </c>
      <c r="X196" s="43" t="s">
        <v>51</v>
      </c>
      <c r="Y196" s="17" t="str">
        <f>IF(D195="Mon", "Non-service", IF(D195="Tue", "Non-service", IF(D195="Wed", "Non-service", IF(D195="Thu", "Non-service", IF(D195="Fri", "Non-service", "")))))</f>
        <v>Non-service</v>
      </c>
      <c r="Z196" s="33"/>
      <c r="AA196" s="17" t="str">
        <f>IF(D195="Mon", "Non-service", IF(D195="Tue", "Non-service", IF(D195="Wed", "Non-service", IF(D195="Thu", "Non-service", IF(D195="Fri", "Non-service", "")))))</f>
        <v>Non-service</v>
      </c>
      <c r="AB196" s="33"/>
      <c r="AC196" s="17" t="str">
        <f t="shared" ref="AC196:AC259" si="1859">IF(D196="Mon", "", IF(D196="Tue", "", IF(D196="Wed", "", IF(D196="Thu", "", IF(D196="Fri", "", "")))))</f>
        <v/>
      </c>
      <c r="AD196" s="32"/>
    </row>
    <row r="197" spans="1:30">
      <c r="A197" s="24" t="str">
        <f t="shared" si="1709"/>
        <v>Fri</v>
      </c>
      <c r="B197" s="204">
        <f t="shared" ref="B197:B230" si="1860">C195</f>
        <v>45849</v>
      </c>
      <c r="C197" s="318"/>
      <c r="D197" s="308"/>
      <c r="E197" s="201">
        <f t="shared" ca="1" si="1850"/>
        <v>1</v>
      </c>
      <c r="F197" s="142" t="s">
        <v>56</v>
      </c>
      <c r="G197" s="20" t="str">
        <f t="shared" ref="G197" si="1861">IF(D195="Mon", "", IF(D195="Tue", "Non-service", IF(D195="Wed", "", IF(D195="Thu", "", IF(D195="Fri", "Non-service", "")))))</f>
        <v>Non-service</v>
      </c>
      <c r="H197" s="35"/>
      <c r="I197" s="44" t="str">
        <f t="shared" ref="I197" si="1862">IF(D195="Mon", "", IF(D195="Tue", "", IF(D195="Wed", "", IF(D195="Thu", "", IF(D195="Fri", "", IF(D195="Sat", "", IF(D195="Sun", "", "")))))))</f>
        <v/>
      </c>
      <c r="J197" s="44" t="s">
        <v>51</v>
      </c>
      <c r="K197" s="44" t="str">
        <f t="shared" ref="K197" si="1863">IF(D195="Mon", "", IF(D195="Tue", "Non-service", IF(D195="Wed", "", IF(D195="Thu", "Non-service", IF(D195="Fri", "", IF(D195="Sat", "", IF(D195="Sun", "", "")))))))</f>
        <v/>
      </c>
      <c r="L197" s="44" t="s">
        <v>51</v>
      </c>
      <c r="M197" s="44" t="str">
        <f t="shared" ref="M197" si="1864">IF(D195="Mon", "", IF(D195="Tue", "Non-service", IF(D195="Wed", "", IF(D195="Thu", "Non-service", IF(D195="Fri", "", IF(D195="Sat", "", IF(D195="Sun", "", "")))))))</f>
        <v/>
      </c>
      <c r="N197" s="44" t="s">
        <v>51</v>
      </c>
      <c r="O197" s="44" t="str">
        <f t="shared" ref="O197" si="1865">IF(D195="Mon", "", IF(D195="Tue", "Non-service", IF(D195="Wed", "", IF(D195="Thu", "", IF(D195="Fri", "Non-service", "")))))</f>
        <v>Non-service</v>
      </c>
      <c r="P197" s="44"/>
      <c r="Q197" s="72" t="str">
        <f t="shared" ref="Q197" si="1866">IF(D105="Mon", "", IF(D105="Tue", "Non-service", IF(D105="Wed", "", IF(D105="Thu", "Non-service", IF(D105="Fri", "", "")))))</f>
        <v/>
      </c>
      <c r="R197" s="44" t="s">
        <v>51</v>
      </c>
      <c r="S197" s="44" t="str">
        <f t="shared" ref="S197" si="1867">IF(D195="Mon", "Non-service", IF(D195="Tue", "", IF(D195="Wed", "", IF(D195="Thu", "", IF(D195="Fri", "Non-service", IF(D195="Sat", "", IF(D195="Sun", "", "")))))))</f>
        <v>Non-service</v>
      </c>
      <c r="T197" s="44"/>
      <c r="U197" s="44" t="str">
        <f t="shared" ref="U197" si="1868">IF(D195="Mon", "", IF(D195="Tue", "", IF(D195="Wed", "", IF(D195="Thu", "Non-service", IF(D195="Fri", "Non-service", IF(D195="Sat", "", IF(D195="Sun", "", "")))))))</f>
        <v>Non-service</v>
      </c>
      <c r="V197" s="44"/>
      <c r="W197" s="63" t="str">
        <f>IF(D3="Mon", "", IF(D3="Tue", "Non-service", IF(D3="Wed", "", IF(D3="Thu", "Non-service", IF(D3="Fri", "", "")))))</f>
        <v/>
      </c>
      <c r="X197" s="45" t="s">
        <v>51</v>
      </c>
      <c r="Y197" s="17" t="str">
        <f>IF(D195="Mon", "Non-service", IF(D195="Tue", "Non-service", IF(D195="Wed", "Non-service", IF(D195="Thu", "Non-service", IF(D195="Fri", "Non-service", "")))))</f>
        <v>Non-service</v>
      </c>
      <c r="Z197" s="35"/>
      <c r="AA197" s="17" t="str">
        <f>IF(D195="Mon", "Non-service", IF(D195="Tue", "Non-service", IF(D195="Wed", "Non-service", IF(D195="Thu", "Non-service", IF(D195="Fri", "Non-service", "")))))</f>
        <v>Non-service</v>
      </c>
      <c r="AB197" s="33"/>
      <c r="AC197" s="17" t="str">
        <f t="shared" si="1859"/>
        <v/>
      </c>
      <c r="AD197" s="32"/>
    </row>
    <row r="198" spans="1:30">
      <c r="A198" s="24" t="str">
        <f t="shared" ref="A198" si="1869">TEXT(C198, "ddd")</f>
        <v>Mon</v>
      </c>
      <c r="B198" s="204">
        <f t="shared" ref="B198:B231" si="1870">C198</f>
        <v>45852</v>
      </c>
      <c r="C198" s="319">
        <f t="shared" si="1531"/>
        <v>45852</v>
      </c>
      <c r="D198" s="303" t="str">
        <f t="shared" si="1718"/>
        <v>Mon</v>
      </c>
      <c r="E198" s="201">
        <f t="shared" ca="1" si="1850"/>
        <v>1</v>
      </c>
      <c r="F198" s="138" t="s">
        <v>50</v>
      </c>
      <c r="G198" s="16" t="str">
        <f t="shared" ref="G198" si="1871">IF(D198="Mon", "", IF(D198="Tue", "Non-service", IF(D198="Wed", "", IF(D198="Thu", "", IF(D198="Fri", "Non-service", "")))))</f>
        <v/>
      </c>
      <c r="H198" s="28"/>
      <c r="I198" s="38" t="str">
        <f t="shared" ref="I198" si="1872">IF(D198="Mon", "", IF(D198="Tue", "", IF(D198="Wed", "", IF(D198="Thu", "", IF(D198="Fri", "", IF(D198="Sat", "", IF(D198="Sun", "", "")))))))</f>
        <v/>
      </c>
      <c r="J198" s="38" t="s">
        <v>51</v>
      </c>
      <c r="K198" s="38" t="str">
        <f t="shared" ref="K198" si="1873">IF(D198="Mon", "", IF(D198="Tue", "Non-service", IF(D198="Wed", "", IF(D198="Thu", "Non-service", IF(D198="Fri", "", IF(D198="Sat", "", IF(D198="Sun", "", "")))))))</f>
        <v/>
      </c>
      <c r="L198" s="38" t="s">
        <v>51</v>
      </c>
      <c r="M198" s="38" t="str">
        <f t="shared" ref="M198" si="1874">IF(D198="Mon", "", IF(D198="Tue", "Non-service", IF(D198="Wed", "", IF(D198="Thu", "Non-service", IF(D198="Fri", "", IF(D198="Sat", "", IF(D198="Sun", "", "")))))))</f>
        <v/>
      </c>
      <c r="N198" s="38" t="s">
        <v>51</v>
      </c>
      <c r="O198" s="38" t="str">
        <f t="shared" ref="O198" si="1875">IF(D198="Mon", "", IF(D198="Tue", "Non-service", IF(D198="Wed", "", IF(D198="Thu", "", IF(D198="Fri", "Non-service", "")))))</f>
        <v/>
      </c>
      <c r="P198" s="38" t="s">
        <v>51</v>
      </c>
      <c r="Q198" s="72" t="str">
        <f t="shared" ref="Q198" si="1876">IF(D108="Mon", "", IF(D108="Tue", "Non-service", IF(D108="Wed", "", IF(D108="Thu", "Non-service", IF(D108="Fri", "", "")))))</f>
        <v/>
      </c>
      <c r="R198" s="38" t="s">
        <v>65</v>
      </c>
      <c r="S198" s="38" t="str">
        <f t="shared" ref="S198" si="1877">IF(D198="Mon", "Non-service", IF(D198="Tue", "", IF(D198="Wed", "", IF(D198="Thu", "", IF(D198="Fri", "Non-service", IF(D198="Sat", "", IF(D198="Sun", "", "")))))))</f>
        <v>Non-service</v>
      </c>
      <c r="T198" s="38"/>
      <c r="U198" s="38" t="str">
        <f t="shared" ref="U198" si="1878">IF(D198="Mon", "", IF(D198="Tue", "", IF(D198="Wed", "", IF(D198="Thu", "Non-service", IF(D198="Fri", "Non-service", IF(D198="Sat", "", IF(D198="Sun", "", "")))))))</f>
        <v/>
      </c>
      <c r="V198" s="46" t="s">
        <v>51</v>
      </c>
      <c r="W198" s="63" t="str">
        <f>IF(D198="Mon", "", IF(D198="Tue", "Non-service", IF(D198="Wed", "", IF(D198="Thu", "Non-service", IF(D198="Fri", "", "")))))</f>
        <v/>
      </c>
      <c r="X198" s="15" t="s">
        <v>58</v>
      </c>
      <c r="Y198" s="17" t="str">
        <f>IF(D198="Mon", "Non-service", IF(D198="Tue", "Non-service", IF(D198="Wed", "Non-service", IF(D198="Thu", "Non-service", IF(D198="Fri", "Non-service", "")))))</f>
        <v>Non-service</v>
      </c>
      <c r="Z198" s="28"/>
      <c r="AA198" s="17" t="s">
        <v>52</v>
      </c>
      <c r="AB198" s="29"/>
      <c r="AC198" s="17" t="str">
        <f t="shared" si="1859"/>
        <v/>
      </c>
      <c r="AD198" s="17"/>
    </row>
    <row r="199" spans="1:30">
      <c r="A199" s="24" t="str">
        <f t="shared" ref="A199" si="1879">A198</f>
        <v>Mon</v>
      </c>
      <c r="B199" s="204">
        <f t="shared" ref="B199:B232" si="1880">C198</f>
        <v>45852</v>
      </c>
      <c r="C199" s="317"/>
      <c r="D199" s="304"/>
      <c r="E199" s="201">
        <f t="shared" ca="1" si="1850"/>
        <v>1</v>
      </c>
      <c r="F199" s="139" t="s">
        <v>54</v>
      </c>
      <c r="G199" s="2" t="str">
        <f t="shared" ref="G199" si="1881">IF(D198="Mon", "", IF(D198="Tue", "Non-service", IF(D198="Wed", "", IF(D198="Thu", "", IF(D198="Fri", "Non-service", "")))))</f>
        <v/>
      </c>
      <c r="H199" s="29"/>
      <c r="I199" s="37" t="str">
        <f t="shared" ref="I199" si="1882">IF(D198="Mon", "", IF(D198="Tue", "", IF(D198="Wed", "", IF(D198="Thu", "", IF(D198="Fri", "", IF(D198="Sat", "", IF(D198="Sun", "", "")))))))</f>
        <v/>
      </c>
      <c r="J199" s="37" t="s">
        <v>51</v>
      </c>
      <c r="K199" s="37" t="str">
        <f t="shared" ref="K199" si="1883">IF(D198="Mon", "", IF(D198="Tue", "Non-service", IF(D198="Wed", "", IF(D198="Thu", "Non-service", IF(D198="Fri", "", IF(D198="Sat", "", IF(D198="Sun", "", "")))))))</f>
        <v/>
      </c>
      <c r="L199" s="37" t="s">
        <v>51</v>
      </c>
      <c r="M199" s="37" t="str">
        <f t="shared" ref="M199" si="1884">IF(D198="Mon", "", IF(D198="Tue", "Non-service", IF(D198="Wed", "", IF(D198="Thu", "Non-service", IF(D198="Fri", "", IF(D198="Sat", "", IF(D198="Sun", "", "")))))))</f>
        <v/>
      </c>
      <c r="N199" s="37" t="s">
        <v>51</v>
      </c>
      <c r="O199" s="37" t="str">
        <f t="shared" ref="O199" si="1885">IF(D198="Mon", "", IF(D198="Tue", "Non-service", IF(D198="Wed", "", IF(D198="Thu", "", IF(D198="Fri", "Non-service", "")))))</f>
        <v/>
      </c>
      <c r="P199" s="37" t="s">
        <v>51</v>
      </c>
      <c r="Q199" s="72" t="str">
        <f t="shared" ref="Q199" si="1886">IF(D108="Mon", "", IF(D108="Tue", "Non-service", IF(D108="Wed", "", IF(D108="Thu", "Non-service", IF(D108="Fri", "", "")))))</f>
        <v/>
      </c>
      <c r="R199" s="37" t="s">
        <v>62</v>
      </c>
      <c r="S199" s="37" t="str">
        <f t="shared" ref="S199" si="1887">IF(D198="Mon", "Non-service", IF(D198="Tue", "", IF(D198="Wed", "", IF(D198="Thu", "", IF(D198="Fri", "Non-service", IF(D198="Sat", "", IF(D198="Sun", "", "")))))))</f>
        <v>Non-service</v>
      </c>
      <c r="T199" s="37"/>
      <c r="U199" s="37" t="str">
        <f t="shared" ref="U199" si="1888">IF(D198="Mon", "", IF(D198="Tue", "", IF(D198="Wed", "", IF(D198="Thu", "Non-service", IF(D198="Fri", "Non-service", IF(D198="Sat", "", IF(D198="Sun", "", "")))))))</f>
        <v/>
      </c>
      <c r="V199" s="39" t="s">
        <v>51</v>
      </c>
      <c r="W199" s="211" t="str">
        <f>IF(D198="Mon", "", IF(D198="Tue", "Non-service", IF(D198="Wed", "", IF(D198="Thu", "Non-service", IF(D198="Fri", "", "")))))</f>
        <v/>
      </c>
      <c r="X199" s="17" t="s">
        <v>58</v>
      </c>
      <c r="Y199" s="17" t="str">
        <f>IF(D198="Mon", "Non-service", IF(D198="Tue", "Non-service", IF(D198="Wed", "Non-service", IF(D198="Thu", "Non-service", IF(D198="Fri", "Non-service", "")))))</f>
        <v>Non-service</v>
      </c>
      <c r="Z199" s="29"/>
      <c r="AA199" s="17" t="str">
        <f>IF(D198="Mon", "Non-service", IF(D198="Tue", "Non-service", IF(D198="Wed", "Non-service", IF(D198="Thu", "Non-service", IF(D198="Fri", "Non-service", "")))))</f>
        <v>Non-service</v>
      </c>
      <c r="AB199" s="29"/>
      <c r="AC199" s="17" t="str">
        <f t="shared" si="1859"/>
        <v/>
      </c>
      <c r="AD199" s="17"/>
    </row>
    <row r="200" spans="1:30">
      <c r="A200" s="24" t="str">
        <f t="shared" ref="A200" si="1889">A198</f>
        <v>Mon</v>
      </c>
      <c r="B200" s="204">
        <f t="shared" ref="B200:B233" si="1890">C198</f>
        <v>45852</v>
      </c>
      <c r="C200" s="318"/>
      <c r="D200" s="305"/>
      <c r="E200" s="201">
        <f t="shared" ca="1" si="1850"/>
        <v>1</v>
      </c>
      <c r="F200" s="140" t="s">
        <v>56</v>
      </c>
      <c r="G200" s="2" t="str">
        <f t="shared" ref="G200" si="1891">IF(D198="Mon", "", IF(D198="Tue", "Non-service", IF(D198="Wed", "", IF(D198="Thu", "", IF(D198="Fri", "Non-service", "")))))</f>
        <v/>
      </c>
      <c r="H200" s="29"/>
      <c r="I200" s="37" t="str">
        <f t="shared" ref="I200" si="1892">IF(D198="Mon", "", IF(D198="Tue", "", IF(D198="Wed", "", IF(D198="Thu", "", IF(D198="Fri", "", IF(D198="Sat", "", IF(D198="Sun", "", "")))))))</f>
        <v/>
      </c>
      <c r="J200" s="37" t="s">
        <v>62</v>
      </c>
      <c r="K200" s="37" t="str">
        <f t="shared" ref="K200" si="1893">IF(D198="Mon", "", IF(D198="Tue", "Non-service", IF(D198="Wed", "", IF(D198="Thu", "Non-service", IF(D198="Fri", "", IF(D198="Sat", "", IF(D198="Sun", "", "")))))))</f>
        <v/>
      </c>
      <c r="L200" s="37" t="s">
        <v>51</v>
      </c>
      <c r="M200" s="37" t="str">
        <f t="shared" ref="M200" si="1894">IF(D198="Mon", "", IF(D198="Tue", "Non-service", IF(D198="Wed", "", IF(D198="Thu", "Non-service", IF(D198="Fri", "", IF(D198="Sat", "", IF(D198="Sun", "", "")))))))</f>
        <v/>
      </c>
      <c r="N200" s="37" t="s">
        <v>51</v>
      </c>
      <c r="O200" s="37" t="str">
        <f t="shared" ref="O200" si="1895">IF(D198="Mon", "", IF(D198="Tue", "Non-service", IF(D198="Wed", "", IF(D198="Thu", "", IF(D198="Fri", "Non-service", "")))))</f>
        <v/>
      </c>
      <c r="P200" s="37" t="s">
        <v>51</v>
      </c>
      <c r="Q200" s="72" t="str">
        <f t="shared" ref="Q200" si="1896">IF(D108="Mon", "", IF(D108="Tue", "Non-service", IF(D108="Wed", "", IF(D108="Thu", "Non-service", IF(D108="Fri", "", "")))))</f>
        <v/>
      </c>
      <c r="R200" s="37" t="s">
        <v>51</v>
      </c>
      <c r="S200" s="37" t="str">
        <f t="shared" ref="S200" si="1897">IF(D198="Mon", "Non-service", IF(D198="Tue", "", IF(D198="Wed", "", IF(D198="Thu", "", IF(D198="Fri", "Non-service", IF(D198="Sat", "", IF(D198="Sun", "", "")))))))</f>
        <v>Non-service</v>
      </c>
      <c r="T200" s="37"/>
      <c r="U200" s="37" t="str">
        <f t="shared" ref="U200" si="1898">IF(D198="Mon", "", IF(D198="Tue", "", IF(D198="Wed", "", IF(D198="Thu", "Non-service", IF(D198="Fri", "Non-service", IF(D198="Sat", "", IF(D198="Sun", "", "")))))))</f>
        <v/>
      </c>
      <c r="V200" s="39" t="s">
        <v>51</v>
      </c>
      <c r="W200" s="64" t="str">
        <f>IF(D198="Mon", "", IF(D198="Tue", "Non-service", IF(D198="Wed", "", IF(D198="Thu", "Non-service", IF(D198="Fri", "", "")))))</f>
        <v/>
      </c>
      <c r="X200" s="17" t="s">
        <v>58</v>
      </c>
      <c r="Y200" s="17" t="str">
        <f>IF(D198="Mon", "Non-service", IF(D198="Tue", "Non-service", IF(D198="Wed", "Non-service", IF(D198="Thu", "Non-service", IF(D198="Fri", "Non-service", "")))))</f>
        <v>Non-service</v>
      </c>
      <c r="Z200" s="29"/>
      <c r="AA200" s="17" t="str">
        <f>IF(D198="Mon", "Non-service", IF(D198="Tue", "Non-service", IF(D198="Wed", "Non-service", IF(D198="Thu", "Non-service", IF(D198="Fri", "Non-service", "")))))</f>
        <v>Non-service</v>
      </c>
      <c r="AB200" s="29"/>
      <c r="AC200" s="17" t="str">
        <f t="shared" si="1859"/>
        <v/>
      </c>
      <c r="AD200" s="17"/>
    </row>
    <row r="201" spans="1:30">
      <c r="A201" s="24" t="str">
        <f t="shared" si="1592"/>
        <v>Tue</v>
      </c>
      <c r="B201" s="204">
        <f t="shared" ref="B201" si="1899">C201</f>
        <v>45853</v>
      </c>
      <c r="C201" s="319">
        <f t="shared" si="1531"/>
        <v>45853</v>
      </c>
      <c r="D201" s="306" t="str">
        <f t="shared" ref="D201" si="1900">IF(WEEKDAY(C198, 2) &lt; 5, TEXT(C198 + 1, "ddd"), TEXT(C198 + 3, "ddd"))</f>
        <v>Tue</v>
      </c>
      <c r="E201" s="201">
        <f t="shared" ca="1" si="1850"/>
        <v>1</v>
      </c>
      <c r="F201" s="141" t="s">
        <v>50</v>
      </c>
      <c r="G201" s="16" t="str">
        <f t="shared" ref="G201" si="1901">IF(D201="Mon", "", IF(D201="Tue", "Non-service", IF(D201="Wed", "", IF(D201="Thu", "", IF(D201="Fri", "Non-service", "")))))</f>
        <v>Non-service</v>
      </c>
      <c r="H201" s="28"/>
      <c r="I201" s="38" t="str">
        <f t="shared" ref="I201" si="1902">IF(D201="Mon", "", IF(D201="Tue", "", IF(D201="Wed", "", IF(D201="Thu", "", IF(D201="Fri", "", IF(D201="Sat", "", IF(D201="Sun", "", "")))))))</f>
        <v/>
      </c>
      <c r="J201" s="38" t="s">
        <v>65</v>
      </c>
      <c r="K201" s="38" t="str">
        <f t="shared" ref="K201" si="1903">IF(D201="Mon", "", IF(D201="Tue", "Non-service", IF(D201="Wed", "", IF(D201="Thu", "Non-service", IF(D201="Fri", "", IF(D201="Sat", "", IF(D201="Sun", "", "")))))))</f>
        <v>Non-service</v>
      </c>
      <c r="L201" s="38"/>
      <c r="M201" s="38" t="str">
        <f t="shared" ref="M201" si="1904">IF(D201="Mon", "", IF(D201="Tue", "Non-service", IF(D201="Wed", "", IF(D201="Thu", "Non-service", IF(D201="Fri", "", IF(D201="Sat", "", IF(D201="Sun", "", "")))))))</f>
        <v>Non-service</v>
      </c>
      <c r="N201" s="38"/>
      <c r="O201" s="38" t="str">
        <f t="shared" ref="O201" si="1905">IF(D201="Mon", "", IF(D201="Tue", "Non-service", IF(D201="Wed", "", IF(D201="Thu", "", IF(D201="Fri", "Non-service", "")))))</f>
        <v>Non-service</v>
      </c>
      <c r="P201" s="38"/>
      <c r="Q201" s="72" t="str">
        <f t="shared" ref="Q201" si="1906">IF(D111="Mon", "", IF(D111="Tue", "Non-service", IF(D111="Wed", "", IF(D111="Thu", "Non-service", IF(D111="Fri", "", "")))))</f>
        <v>Non-service</v>
      </c>
      <c r="R201" s="38"/>
      <c r="S201" s="38" t="str">
        <f t="shared" ref="S201" si="1907">IF(D201="Mon", "Non-service", IF(D201="Tue", "", IF(D201="Wed", "", IF(D201="Thu", "", IF(D201="Fri", "Non-service", IF(D201="Sat", "", IF(D201="Sun", "", "")))))))</f>
        <v/>
      </c>
      <c r="T201" s="38" t="s">
        <v>65</v>
      </c>
      <c r="U201" s="38" t="str">
        <f t="shared" ref="U201" si="1908">IF(D201="Mon", "", IF(D201="Tue", "", IF(D201="Wed", "", IF(D201="Thu", "Non-service", IF(D201="Fri", "Non-service", IF(D201="Sat", "", IF(D201="Sun", "", "")))))))</f>
        <v/>
      </c>
      <c r="V201" s="38" t="s">
        <v>51</v>
      </c>
      <c r="W201" s="63"/>
      <c r="X201" s="46" t="s">
        <v>51</v>
      </c>
      <c r="Y201" s="17" t="str">
        <f>IF(D201="Mon", "Non-service", IF(D201="Tue", "Non-service", IF(D201="Wed", "Non-service", IF(D201="Thu", "Non-service", IF(D201="Fri", "Non-service", "")))))</f>
        <v>Non-service</v>
      </c>
      <c r="Z201" s="28"/>
      <c r="AA201" s="17" t="s">
        <v>52</v>
      </c>
      <c r="AB201" s="29"/>
      <c r="AC201" s="17" t="str">
        <f t="shared" si="1859"/>
        <v/>
      </c>
      <c r="AD201" s="17"/>
    </row>
    <row r="202" spans="1:30">
      <c r="A202" s="24" t="str">
        <f t="shared" si="1604"/>
        <v>Tue</v>
      </c>
      <c r="B202" s="204">
        <f t="shared" ref="B202" si="1909">C201</f>
        <v>45853</v>
      </c>
      <c r="C202" s="317"/>
      <c r="D202" s="307"/>
      <c r="E202" s="201">
        <f t="shared" ca="1" si="1850"/>
        <v>1</v>
      </c>
      <c r="F202" s="142" t="s">
        <v>54</v>
      </c>
      <c r="G202" s="2" t="str">
        <f t="shared" ref="G202" si="1910">IF(D201="Mon", "", IF(D201="Tue", "Non-service", IF(D201="Wed", "", IF(D201="Thu", "", IF(D201="Fri", "Non-service", "")))))</f>
        <v>Non-service</v>
      </c>
      <c r="H202" s="29"/>
      <c r="I202" s="37" t="str">
        <f t="shared" ref="I202" si="1911">IF(D201="Mon", "", IF(D201="Tue", "", IF(D201="Wed", "", IF(D201="Thu", "", IF(D201="Fri", "", IF(D201="Sat", "", IF(D201="Sun", "", "")))))))</f>
        <v/>
      </c>
      <c r="J202" s="37" t="s">
        <v>51</v>
      </c>
      <c r="K202" s="37" t="str">
        <f t="shared" ref="K202" si="1912">IF(D201="Mon", "", IF(D201="Tue", "Non-service", IF(D201="Wed", "", IF(D201="Thu", "Non-service", IF(D201="Fri", "", IF(D201="Sat", "", IF(D201="Sun", "", "")))))))</f>
        <v>Non-service</v>
      </c>
      <c r="L202" s="37"/>
      <c r="M202" s="37" t="str">
        <f t="shared" ref="M202" si="1913">IF(D201="Mon", "", IF(D201="Tue", "Non-service", IF(D201="Wed", "", IF(D201="Thu", "Non-service", IF(D201="Fri", "", IF(D201="Sat", "", IF(D201="Sun", "", "")))))))</f>
        <v>Non-service</v>
      </c>
      <c r="N202" s="37"/>
      <c r="O202" s="37" t="str">
        <f t="shared" ref="O202" si="1914">IF(D201="Mon", "", IF(D201="Tue", "Non-service", IF(D201="Wed", "", IF(D201="Thu", "", IF(D201="Fri", "Non-service", "")))))</f>
        <v>Non-service</v>
      </c>
      <c r="P202" s="37"/>
      <c r="Q202" s="72" t="str">
        <f t="shared" ref="Q202" si="1915">IF(D111="Mon", "", IF(D111="Tue", "Non-service", IF(D111="Wed", "", IF(D111="Thu", "Non-service", IF(D111="Fri", "", "")))))</f>
        <v>Non-service</v>
      </c>
      <c r="R202" s="37"/>
      <c r="S202" s="37" t="str">
        <f t="shared" ref="S202" si="1916">IF(D201="Mon", "Non-service", IF(D201="Tue", "", IF(D201="Wed", "", IF(D201="Thu", "", IF(D201="Fri", "Non-service", IF(D201="Sat", "", IF(D201="Sun", "", "")))))))</f>
        <v/>
      </c>
      <c r="T202" s="37" t="s">
        <v>51</v>
      </c>
      <c r="U202" s="37" t="str">
        <f t="shared" ref="U202" si="1917">IF(D201="Mon", "", IF(D201="Tue", "", IF(D201="Wed", "", IF(D201="Thu", "Non-service", IF(D201="Fri", "Non-service", IF(D201="Sat", "", IF(D201="Sun", "", "")))))))</f>
        <v/>
      </c>
      <c r="V202" s="37" t="s">
        <v>51</v>
      </c>
      <c r="W202" s="211"/>
      <c r="X202" s="39" t="s">
        <v>51</v>
      </c>
      <c r="Y202" s="17" t="str">
        <f>IF(D201="Mon", "Non-service", IF(D201="Tue", "Non-service", IF(D201="Wed", "Non-service", IF(D201="Thu", "Non-service", IF(D201="Fri", "Non-service", "")))))</f>
        <v>Non-service</v>
      </c>
      <c r="Z202" s="29"/>
      <c r="AA202" s="17" t="str">
        <f>IF(D201="Mon", "Non-service", IF(D201="Tue", "Non-service", IF(D201="Wed", "Non-service", IF(D201="Thu", "Non-service", IF(D201="Fri", "Non-service", "")))))</f>
        <v>Non-service</v>
      </c>
      <c r="AB202" s="29"/>
      <c r="AC202" s="17" t="str">
        <f t="shared" si="1859"/>
        <v/>
      </c>
      <c r="AD202" s="17"/>
    </row>
    <row r="203" spans="1:30">
      <c r="A203" s="24" t="str">
        <f t="shared" si="1615"/>
        <v>Tue</v>
      </c>
      <c r="B203" s="204">
        <f t="shared" ref="B203" si="1918">C201</f>
        <v>45853</v>
      </c>
      <c r="C203" s="318"/>
      <c r="D203" s="308"/>
      <c r="E203" s="201">
        <f t="shared" ca="1" si="1850"/>
        <v>1</v>
      </c>
      <c r="F203" s="142" t="s">
        <v>56</v>
      </c>
      <c r="G203" s="2" t="str">
        <f t="shared" ref="G203" si="1919">IF(D201="Mon", "", IF(D201="Tue", "Non-service", IF(D201="Wed", "", IF(D201="Thu", "", IF(D201="Fri", "Non-service", "")))))</f>
        <v>Non-service</v>
      </c>
      <c r="H203" s="29"/>
      <c r="I203" s="37" t="str">
        <f t="shared" ref="I203" si="1920">IF(D201="Mon", "", IF(D201="Tue", "", IF(D201="Wed", "", IF(D201="Thu", "", IF(D201="Fri", "", IF(D201="Sat", "", IF(D201="Sun", "", "")))))))</f>
        <v/>
      </c>
      <c r="J203" s="37" t="s">
        <v>65</v>
      </c>
      <c r="K203" s="37" t="str">
        <f t="shared" ref="K203" si="1921">IF(D201="Mon", "", IF(D201="Tue", "Non-service", IF(D201="Wed", "", IF(D201="Thu", "Non-service", IF(D201="Fri", "", IF(D201="Sat", "", IF(D201="Sun", "", "")))))))</f>
        <v>Non-service</v>
      </c>
      <c r="L203" s="37"/>
      <c r="M203" s="37" t="str">
        <f t="shared" ref="M203" si="1922">IF(D201="Mon", "", IF(D201="Tue", "Non-service", IF(D201="Wed", "", IF(D201="Thu", "Non-service", IF(D201="Fri", "", IF(D201="Sat", "", IF(D201="Sun", "", "")))))))</f>
        <v>Non-service</v>
      </c>
      <c r="N203" s="37"/>
      <c r="O203" s="37" t="str">
        <f t="shared" ref="O203" si="1923">IF(D201="Mon", "", IF(D201="Tue", "Non-service", IF(D201="Wed", "", IF(D201="Thu", "", IF(D201="Fri", "Non-service", "")))))</f>
        <v>Non-service</v>
      </c>
      <c r="P203" s="37"/>
      <c r="Q203" s="72" t="str">
        <f t="shared" ref="Q203" si="1924">IF(D111="Mon", "", IF(D111="Tue", "Non-service", IF(D111="Wed", "", IF(D111="Thu", "Non-service", IF(D111="Fri", "", "")))))</f>
        <v>Non-service</v>
      </c>
      <c r="R203" s="37"/>
      <c r="S203" s="37" t="str">
        <f t="shared" ref="S203" si="1925">IF(D201="Mon", "Non-service", IF(D201="Tue", "", IF(D201="Wed", "", IF(D201="Thu", "", IF(D201="Fri", "Non-service", IF(D201="Sat", "", IF(D201="Sun", "", "")))))))</f>
        <v/>
      </c>
      <c r="T203" s="37" t="s">
        <v>65</v>
      </c>
      <c r="U203" s="37" t="str">
        <f t="shared" ref="U203" si="1926">IF(D201="Mon", "", IF(D201="Tue", "", IF(D201="Wed", "", IF(D201="Thu", "Non-service", IF(D201="Fri", "Non-service", IF(D201="Sat", "", IF(D201="Sun", "", "")))))))</f>
        <v/>
      </c>
      <c r="V203" s="37" t="s">
        <v>51</v>
      </c>
      <c r="W203" s="64"/>
      <c r="X203" s="39" t="s">
        <v>51</v>
      </c>
      <c r="Y203" s="17" t="str">
        <f>IF(D201="Mon", "Non-service", IF(D201="Tue", "Non-service", IF(D201="Wed", "Non-service", IF(D201="Thu", "Non-service", IF(D201="Fri", "Non-service", "")))))</f>
        <v>Non-service</v>
      </c>
      <c r="Z203" s="29"/>
      <c r="AA203" s="17" t="str">
        <f>IF(D201="Mon", "Non-service", IF(D201="Tue", "Non-service", IF(D201="Wed", "Non-service", IF(D201="Thu", "Non-service", IF(D201="Fri", "Non-service", "")))))</f>
        <v>Non-service</v>
      </c>
      <c r="AB203" s="29"/>
      <c r="AC203" s="17" t="str">
        <f t="shared" si="1859"/>
        <v/>
      </c>
      <c r="AD203" s="17"/>
    </row>
    <row r="204" spans="1:30">
      <c r="A204" s="24" t="str">
        <f t="shared" si="1626"/>
        <v>Wed</v>
      </c>
      <c r="B204" s="204">
        <f t="shared" ref="B204" si="1927">C204</f>
        <v>45854</v>
      </c>
      <c r="C204" s="319">
        <f t="shared" si="1531"/>
        <v>45854</v>
      </c>
      <c r="D204" s="303" t="str">
        <f t="shared" si="1628"/>
        <v>Wed</v>
      </c>
      <c r="E204" s="201">
        <f t="shared" ca="1" si="1850"/>
        <v>1</v>
      </c>
      <c r="F204" s="138" t="s">
        <v>50</v>
      </c>
      <c r="G204" s="19" t="str">
        <f t="shared" ref="G204" si="1928">IF(D204="Mon", "", IF(D204="Tue", "Non-service", IF(D204="Wed", "", IF(D204="Thu", "", IF(D204="Fri", "Non-service", "")))))</f>
        <v/>
      </c>
      <c r="H204" s="31"/>
      <c r="I204" s="40" t="str">
        <f t="shared" ref="I204" si="1929">IF(D204="Mon", "", IF(D204="Tue", "", IF(D204="Wed", "", IF(D204="Thu", "", IF(D204="Fri", "", IF(D204="Sat", "", IF(D204="Sun", "", "")))))))</f>
        <v/>
      </c>
      <c r="J204" s="40" t="s">
        <v>51</v>
      </c>
      <c r="K204" s="40" t="str">
        <f t="shared" ref="K204" si="1930">IF(D204="Mon", "", IF(D204="Tue", "Non-service", IF(D204="Wed", "", IF(D204="Thu", "Non-service", IF(D204="Fri", "", IF(D204="Sat", "", IF(D204="Sun", "", "")))))))</f>
        <v/>
      </c>
      <c r="L204" s="40" t="s">
        <v>51</v>
      </c>
      <c r="M204" s="40" t="str">
        <f t="shared" ref="M204" si="1931">IF(D204="Mon", "", IF(D204="Tue", "Non-service", IF(D204="Wed", "", IF(D204="Thu", "Non-service", IF(D204="Fri", "", IF(D204="Sat", "", IF(D204="Sun", "", "")))))))</f>
        <v/>
      </c>
      <c r="N204" s="40" t="s">
        <v>62</v>
      </c>
      <c r="O204" s="40" t="str">
        <f t="shared" ref="O204" si="1932">IF(D204="Mon", "", IF(D204="Tue", "Non-service", IF(D204="Wed", "", IF(D204="Thu", "", IF(D204="Fri", "Non-service", "")))))</f>
        <v/>
      </c>
      <c r="P204" s="40" t="s">
        <v>51</v>
      </c>
      <c r="Q204" s="72" t="str">
        <f t="shared" ref="Q204" si="1933">IF(D114="Mon", "", IF(D114="Tue", "Non-service", IF(D114="Wed", "", IF(D114="Thu", "Non-service", IF(D114="Fri", "", "")))))</f>
        <v/>
      </c>
      <c r="R204" s="40" t="s">
        <v>65</v>
      </c>
      <c r="S204" s="40" t="str">
        <f t="shared" ref="S204" si="1934">IF(D204="Mon", "Non-service", IF(D204="Tue", "", IF(D204="Wed", "", IF(D204="Thu", "", IF(D204="Fri", "Non-service", IF(D204="Sat", "", IF(D204="Sun", "", "")))))))</f>
        <v/>
      </c>
      <c r="T204" s="40" t="s">
        <v>65</v>
      </c>
      <c r="U204" s="40" t="str">
        <f t="shared" ref="U204" si="1935">IF(D204="Mon", "", IF(D204="Tue", "", IF(D204="Wed", "", IF(D204="Thu", "Non-service", IF(D204="Fri", "Non-service", IF(D204="Sat", "", IF(D204="Sun", "", "")))))))</f>
        <v/>
      </c>
      <c r="V204" s="40" t="s">
        <v>51</v>
      </c>
      <c r="W204" s="63" t="str">
        <f>IF(D204="Mon", "", IF(D204="Tue", "Non-service", IF(D204="Wed", "", IF(D204="Thu", "Non-service", IF(D204="Fri", "", "")))))</f>
        <v/>
      </c>
      <c r="X204" s="41" t="s">
        <v>51</v>
      </c>
      <c r="Y204" s="17" t="str">
        <f>IF(D204="Mon", "Non-service", IF(D204="Tue", "Non-service", IF(D204="Wed", "Non-service", IF(D204="Thu", "Non-service", IF(D204="Fri", "Non-service", "")))))</f>
        <v>Non-service</v>
      </c>
      <c r="Z204" s="31"/>
      <c r="AA204" s="17" t="s">
        <v>52</v>
      </c>
      <c r="AB204" s="33"/>
      <c r="AC204" s="17" t="str">
        <f t="shared" si="1859"/>
        <v/>
      </c>
      <c r="AD204" s="32"/>
    </row>
    <row r="205" spans="1:30">
      <c r="A205" s="24" t="str">
        <f t="shared" si="1638"/>
        <v>Wed</v>
      </c>
      <c r="B205" s="204">
        <f t="shared" ref="B205" si="1936">C204</f>
        <v>45854</v>
      </c>
      <c r="C205" s="317"/>
      <c r="D205" s="304"/>
      <c r="E205" s="201">
        <f t="shared" ca="1" si="1850"/>
        <v>1</v>
      </c>
      <c r="F205" s="139" t="s">
        <v>54</v>
      </c>
      <c r="G205" s="3" t="str">
        <f t="shared" ref="G205" si="1937">IF(D204="Mon", "", IF(D204="Tue", "Non-service", IF(D204="Wed", "", IF(D204="Thu", "", IF(D204="Fri", "Non-service", "")))))</f>
        <v/>
      </c>
      <c r="H205" s="33"/>
      <c r="I205" s="42" t="str">
        <f t="shared" ref="I205" si="1938">IF(D204="Mon", "", IF(D204="Tue", "", IF(D204="Wed", "", IF(D204="Thu", "", IF(D204="Fri", "", IF(D204="Sat", "", IF(D204="Sun", "", "")))))))</f>
        <v/>
      </c>
      <c r="J205" s="42" t="s">
        <v>51</v>
      </c>
      <c r="K205" s="42" t="str">
        <f t="shared" ref="K205" si="1939">IF(D204="Mon", "", IF(D204="Tue", "Non-service", IF(D204="Wed", "", IF(D204="Thu", "Non-service", IF(D204="Fri", "", IF(D204="Sat", "", IF(D204="Sun", "", "")))))))</f>
        <v/>
      </c>
      <c r="L205" s="42" t="s">
        <v>51</v>
      </c>
      <c r="M205" s="42" t="str">
        <f t="shared" ref="M205" si="1940">IF(D204="Mon", "", IF(D204="Tue", "Non-service", IF(D204="Wed", "", IF(D204="Thu", "Non-service", IF(D204="Fri", "", IF(D204="Sat", "", IF(D204="Sun", "", "")))))))</f>
        <v/>
      </c>
      <c r="N205" s="42" t="s">
        <v>51</v>
      </c>
      <c r="O205" s="42" t="str">
        <f t="shared" ref="O205" si="1941">IF(D204="Mon", "", IF(D204="Tue", "Non-service", IF(D204="Wed", "", IF(D204="Thu", "", IF(D204="Fri", "Non-service", "")))))</f>
        <v/>
      </c>
      <c r="P205" s="42" t="s">
        <v>51</v>
      </c>
      <c r="Q205" s="72" t="str">
        <f t="shared" ref="Q205" si="1942">IF(D114="Mon", "", IF(D114="Tue", "Non-service", IF(D114="Wed", "", IF(D114="Thu", "Non-service", IF(D114="Fri", "", "")))))</f>
        <v/>
      </c>
      <c r="R205" s="42" t="s">
        <v>62</v>
      </c>
      <c r="S205" s="42" t="str">
        <f t="shared" ref="S205" si="1943">IF(D204="Mon", "Non-service", IF(D204="Tue", "", IF(D204="Wed", "", IF(D204="Thu", "", IF(D204="Fri", "Non-service", IF(D204="Sat", "", IF(D204="Sun", "", "")))))))</f>
        <v/>
      </c>
      <c r="T205" s="42" t="s">
        <v>51</v>
      </c>
      <c r="U205" s="42" t="str">
        <f t="shared" ref="U205" si="1944">IF(D204="Mon", "", IF(D204="Tue", "", IF(D204="Wed", "", IF(D204="Thu", "Non-service", IF(D204="Fri", "Non-service", IF(D204="Sat", "", IF(D204="Sun", "", "")))))))</f>
        <v/>
      </c>
      <c r="V205" s="42" t="s">
        <v>51</v>
      </c>
      <c r="W205" s="211" t="str">
        <f>IF(D204="Mon", "", IF(D204="Tue", "Non-service", IF(D204="Wed", "", IF(D204="Thu", "Non-service", IF(D204="Fri", "", "")))))</f>
        <v/>
      </c>
      <c r="X205" s="43" t="s">
        <v>51</v>
      </c>
      <c r="Y205" s="17" t="str">
        <f>IF(D204="Mon", "Non-service", IF(D204="Tue", "Non-service", IF(D204="Wed", "Non-service", IF(D204="Thu", "Non-service", IF(D204="Fri", "Non-service", "")))))</f>
        <v>Non-service</v>
      </c>
      <c r="Z205" s="33"/>
      <c r="AA205" s="17" t="str">
        <f>IF(D204="Mon", "Non-service", IF(D204="Tue", "Non-service", IF(D204="Wed", "Non-service", IF(D204="Thu", "Non-service", IF(D204="Fri", "Non-service", "")))))</f>
        <v>Non-service</v>
      </c>
      <c r="AB205" s="33"/>
      <c r="AC205" s="17" t="str">
        <f t="shared" si="1859"/>
        <v/>
      </c>
      <c r="AD205" s="32"/>
    </row>
    <row r="206" spans="1:30">
      <c r="A206" s="24" t="str">
        <f t="shared" si="1649"/>
        <v>Wed</v>
      </c>
      <c r="B206" s="204">
        <f t="shared" ref="B206" si="1945">C204</f>
        <v>45854</v>
      </c>
      <c r="C206" s="318"/>
      <c r="D206" s="305"/>
      <c r="E206" s="201">
        <f t="shared" ca="1" si="1850"/>
        <v>1</v>
      </c>
      <c r="F206" s="140" t="s">
        <v>56</v>
      </c>
      <c r="G206" s="20" t="str">
        <f t="shared" ref="G206" si="1946">IF(D204="Mon", "", IF(D204="Tue", "Non-service", IF(D204="Wed", "", IF(D204="Thu", "", IF(D204="Fri", "Non-service", "")))))</f>
        <v/>
      </c>
      <c r="H206" s="35"/>
      <c r="I206" s="44" t="str">
        <f t="shared" ref="I206" si="1947">IF(D204="Mon", "", IF(D204="Tue", "", IF(D204="Wed", "", IF(D204="Thu", "", IF(D204="Fri", "", IF(D204="Sat", "", IF(D204="Sun", "", "")))))))</f>
        <v/>
      </c>
      <c r="J206" s="44" t="s">
        <v>58</v>
      </c>
      <c r="K206" s="44" t="str">
        <f t="shared" ref="K206" si="1948">IF(D204="Mon", "", IF(D204="Tue", "Non-service", IF(D204="Wed", "", IF(D204="Thu", "Non-service", IF(D204="Fri", "", IF(D204="Sat", "", IF(D204="Sun", "", "")))))))</f>
        <v/>
      </c>
      <c r="L206" s="44" t="s">
        <v>51</v>
      </c>
      <c r="M206" s="44" t="str">
        <f t="shared" ref="M206" si="1949">IF(D204="Mon", "", IF(D204="Tue", "Non-service", IF(D204="Wed", "", IF(D204="Thu", "Non-service", IF(D204="Fri", "", IF(D204="Sat", "", IF(D204="Sun", "", "")))))))</f>
        <v/>
      </c>
      <c r="N206" s="44" t="s">
        <v>51</v>
      </c>
      <c r="O206" s="44" t="str">
        <f t="shared" ref="O206" si="1950">IF(D204="Mon", "", IF(D204="Tue", "Non-service", IF(D204="Wed", "", IF(D204="Thu", "", IF(D204="Fri", "Non-service", "")))))</f>
        <v/>
      </c>
      <c r="P206" s="44" t="s">
        <v>65</v>
      </c>
      <c r="Q206" s="72" t="str">
        <f t="shared" ref="Q206" si="1951">IF(D114="Mon", "", IF(D114="Tue", "Non-service", IF(D114="Wed", "", IF(D114="Thu", "Non-service", IF(D114="Fri", "", "")))))</f>
        <v/>
      </c>
      <c r="R206" s="44" t="s">
        <v>51</v>
      </c>
      <c r="S206" s="44" t="str">
        <f t="shared" ref="S206" si="1952">IF(D204="Mon", "Non-service", IF(D204="Tue", "", IF(D204="Wed", "", IF(D204="Thu", "", IF(D204="Fri", "Non-service", IF(D204="Sat", "", IF(D204="Sun", "", "")))))))</f>
        <v/>
      </c>
      <c r="T206" s="44" t="s">
        <v>65</v>
      </c>
      <c r="U206" s="44" t="str">
        <f t="shared" ref="U206" si="1953">IF(D204="Mon", "", IF(D204="Tue", "", IF(D204="Wed", "", IF(D204="Thu", "Non-service", IF(D204="Fri", "Non-service", IF(D204="Sat", "", IF(D204="Sun", "", "")))))))</f>
        <v/>
      </c>
      <c r="V206" s="44" t="s">
        <v>51</v>
      </c>
      <c r="W206" s="64" t="str">
        <f>IF(D204="Mon", "", IF(D204="Tue", "Non-service", IF(D204="Wed", "", IF(D204="Thu", "Non-service", IF(D204="Fri", "", "")))))</f>
        <v/>
      </c>
      <c r="X206" s="45" t="s">
        <v>51</v>
      </c>
      <c r="Y206" s="17" t="str">
        <f>IF(D204="Mon", "Non-service", IF(D204="Tue", "Non-service", IF(D204="Wed", "Non-service", IF(D204="Thu", "Non-service", IF(D204="Fri", "Non-service", "")))))</f>
        <v>Non-service</v>
      </c>
      <c r="Z206" s="35"/>
      <c r="AA206" s="17" t="str">
        <f>IF(D204="Mon", "Non-service", IF(D204="Tue", "Non-service", IF(D204="Wed", "Non-service", IF(D204="Thu", "Non-service", IF(D204="Fri", "Non-service", "")))))</f>
        <v>Non-service</v>
      </c>
      <c r="AB206" s="33"/>
      <c r="AC206" s="17" t="str">
        <f t="shared" si="1859"/>
        <v/>
      </c>
      <c r="AD206" s="32"/>
    </row>
    <row r="207" spans="1:30">
      <c r="A207" s="24" t="str">
        <f t="shared" si="1660"/>
        <v>Thu</v>
      </c>
      <c r="B207" s="204">
        <f t="shared" si="1627"/>
        <v>45855</v>
      </c>
      <c r="C207" s="319">
        <f t="shared" si="1531"/>
        <v>45855</v>
      </c>
      <c r="D207" s="306" t="str">
        <f t="shared" si="1662"/>
        <v>Thu</v>
      </c>
      <c r="E207" s="201">
        <f t="shared" ca="1" si="1850"/>
        <v>1</v>
      </c>
      <c r="F207" s="141" t="s">
        <v>50</v>
      </c>
      <c r="G207" s="16" t="str">
        <f t="shared" ref="G207" si="1954">IF(D207="Mon", "", IF(D207="Tue", "Non-service", IF(D207="Wed", "", IF(D207="Thu", "", IF(D207="Fri", "Non-service", "")))))</f>
        <v/>
      </c>
      <c r="H207" s="28"/>
      <c r="I207" s="38" t="str">
        <f t="shared" ref="I207" si="1955">IF(D207="Mon", "", IF(D207="Tue", "", IF(D207="Wed", "", IF(D207="Thu", "", IF(D207="Fri", "", IF(D207="Sat", "", IF(D207="Sun", "", "")))))))</f>
        <v/>
      </c>
      <c r="J207" s="38" t="s">
        <v>62</v>
      </c>
      <c r="K207" s="38" t="str">
        <f t="shared" ref="K207" si="1956">IF(D207="Mon", "", IF(D207="Tue", "Non-service", IF(D207="Wed", "", IF(D207="Thu", "Non-service", IF(D207="Fri", "", IF(D207="Sat", "", IF(D207="Sun", "", "")))))))</f>
        <v>Non-service</v>
      </c>
      <c r="L207" s="38"/>
      <c r="M207" s="38" t="str">
        <f t="shared" ref="M207" si="1957">IF(D207="Mon", "", IF(D207="Tue", "Non-service", IF(D207="Wed", "", IF(D207="Thu", "Non-service", IF(D207="Fri", "", IF(D207="Sat", "", IF(D207="Sun", "", "")))))))</f>
        <v>Non-service</v>
      </c>
      <c r="N207" s="38"/>
      <c r="O207" s="38" t="str">
        <f t="shared" ref="O207" si="1958">IF(D207="Mon", "", IF(D207="Tue", "Non-service", IF(D207="Wed", "", IF(D207="Thu", "", IF(D207="Fri", "Non-service", "")))))</f>
        <v/>
      </c>
      <c r="P207" s="38" t="s">
        <v>51</v>
      </c>
      <c r="Q207" s="72" t="str">
        <f t="shared" ref="Q207" si="1959">IF(D117="Mon", "", IF(D117="Tue", "Non-service", IF(D117="Wed", "", IF(D117="Thu", "Non-service", IF(D117="Fri", "", "")))))</f>
        <v>Non-service</v>
      </c>
      <c r="R207" s="38"/>
      <c r="S207" s="38" t="str">
        <f t="shared" ref="S207" si="1960">IF(D207="Mon", "Non-service", IF(D207="Tue", "", IF(D207="Wed", "", IF(D207="Thu", "", IF(D207="Fri", "Non-service", IF(D207="Sat", "", IF(D207="Sun", "", "")))))))</f>
        <v/>
      </c>
      <c r="T207" s="38" t="s">
        <v>65</v>
      </c>
      <c r="U207" s="38" t="str">
        <f t="shared" ref="U207" si="1961">IF(D207="Mon", "", IF(D207="Tue", "", IF(D207="Wed", "", IF(D207="Thu", "Non-service", IF(D207="Fri", "Non-service", IF(D207="Sat", "", IF(D207="Sun", "", "")))))))</f>
        <v>Non-service</v>
      </c>
      <c r="V207" s="38"/>
      <c r="W207" s="63" t="str">
        <f>IF(D207="Mon", "", IF(D207="Tue", "Non-service", IF(D207="Wed", "", IF(D207="Thu", "Non-service", IF(D207="Fri", "", "")))))</f>
        <v>Non-service</v>
      </c>
      <c r="X207" s="46"/>
      <c r="Y207" s="17" t="str">
        <f>IF(D207="Mon", "Non-service", IF(D207="Tue", "Non-service", IF(D207="Wed", "Non-service", IF(D207="Thu", "Non-service", IF(D207="Fri", "Non-service", "")))))</f>
        <v>Non-service</v>
      </c>
      <c r="Z207" s="28"/>
      <c r="AA207" s="17" t="s">
        <v>52</v>
      </c>
      <c r="AB207" s="29"/>
      <c r="AC207" s="17" t="str">
        <f t="shared" si="1859"/>
        <v/>
      </c>
      <c r="AD207" s="17"/>
    </row>
    <row r="208" spans="1:30">
      <c r="A208" s="24" t="str">
        <f t="shared" si="1672"/>
        <v>Thu</v>
      </c>
      <c r="B208" s="204">
        <f t="shared" si="1639"/>
        <v>45855</v>
      </c>
      <c r="C208" s="317"/>
      <c r="D208" s="307"/>
      <c r="E208" s="201">
        <f t="shared" ca="1" si="1850"/>
        <v>1</v>
      </c>
      <c r="F208" s="142" t="s">
        <v>54</v>
      </c>
      <c r="G208" s="2" t="str">
        <f t="shared" ref="G208" si="1962">IF(D207="Mon", "", IF(D207="Tue", "Non-service", IF(D207="Wed", "", IF(D207="Thu", "", IF(D207="Fri", "Non-service", "")))))</f>
        <v/>
      </c>
      <c r="H208" s="29"/>
      <c r="I208" s="37" t="str">
        <f t="shared" ref="I208" si="1963">IF(D207="Mon", "", IF(D207="Tue", "", IF(D207="Wed", "", IF(D207="Thu", "", IF(D207="Fri", "", IF(D207="Sat", "", IF(D207="Sun", "", "")))))))</f>
        <v/>
      </c>
      <c r="J208" s="37" t="s">
        <v>51</v>
      </c>
      <c r="K208" s="37" t="str">
        <f t="shared" ref="K208" si="1964">IF(D207="Mon", "", IF(D207="Tue", "Non-service", IF(D207="Wed", "", IF(D207="Thu", "Non-service", IF(D207="Fri", "", IF(D207="Sat", "", IF(D207="Sun", "", "")))))))</f>
        <v>Non-service</v>
      </c>
      <c r="L208" s="37"/>
      <c r="M208" s="37" t="str">
        <f t="shared" ref="M208" si="1965">IF(D207="Mon", "", IF(D207="Tue", "Non-service", IF(D207="Wed", "", IF(D207="Thu", "Non-service", IF(D207="Fri", "", IF(D207="Sat", "", IF(D207="Sun", "", "")))))))</f>
        <v>Non-service</v>
      </c>
      <c r="N208" s="37"/>
      <c r="O208" s="37" t="str">
        <f t="shared" ref="O208" si="1966">IF(D207="Mon", "", IF(D207="Tue", "Non-service", IF(D207="Wed", "", IF(D207="Thu", "", IF(D207="Fri", "Non-service", "")))))</f>
        <v/>
      </c>
      <c r="P208" s="37" t="s">
        <v>51</v>
      </c>
      <c r="Q208" s="72" t="str">
        <f t="shared" ref="Q208" si="1967">IF(D117="Mon", "", IF(D117="Tue", "Non-service", IF(D117="Wed", "", IF(D117="Thu", "Non-service", IF(D117="Fri", "", "")))))</f>
        <v>Non-service</v>
      </c>
      <c r="R208" s="37"/>
      <c r="S208" s="37" t="str">
        <f t="shared" ref="S208" si="1968">IF(D207="Mon", "Non-service", IF(D207="Tue", "", IF(D207="Wed", "", IF(D207="Thu", "", IF(D207="Fri", "Non-service", IF(D207="Sat", "", IF(D207="Sun", "", "")))))))</f>
        <v/>
      </c>
      <c r="T208" s="37" t="s">
        <v>51</v>
      </c>
      <c r="U208" s="37" t="str">
        <f t="shared" ref="U208" si="1969">IF(D207="Mon", "", IF(D207="Tue", "", IF(D207="Wed", "", IF(D207="Thu", "Non-service", IF(D207="Fri", "Non-service", IF(D207="Sat", "", IF(D207="Sun", "", "")))))))</f>
        <v>Non-service</v>
      </c>
      <c r="V208" s="37"/>
      <c r="W208" s="211" t="str">
        <f>IF(D207="Mon", "", IF(D207="Tue", "Non-service", IF(D207="Wed", "", IF(D207="Thu", "Non-service", IF(D207="Fri", "", "")))))</f>
        <v>Non-service</v>
      </c>
      <c r="X208" s="39"/>
      <c r="Y208" s="17" t="str">
        <f>IF(D207="Mon", "Non-service", IF(D207="Tue", "Non-service", IF(D207="Wed", "Non-service", IF(D207="Thu", "Non-service", IF(D207="Fri", "Non-service", "")))))</f>
        <v>Non-service</v>
      </c>
      <c r="Z208" s="29"/>
      <c r="AA208" s="17" t="str">
        <f>IF(D207="Mon", "Non-service", IF(D207="Tue", "Non-service", IF(D207="Wed", "Non-service", IF(D207="Thu", "Non-service", IF(D207="Fri", "Non-service", "")))))</f>
        <v>Non-service</v>
      </c>
      <c r="AB208" s="29"/>
      <c r="AC208" s="17" t="str">
        <f t="shared" si="1859"/>
        <v/>
      </c>
      <c r="AD208" s="17"/>
    </row>
    <row r="209" spans="1:30">
      <c r="A209" s="24" t="str">
        <f t="shared" si="1683"/>
        <v>Thu</v>
      </c>
      <c r="B209" s="204">
        <f t="shared" si="1650"/>
        <v>45855</v>
      </c>
      <c r="C209" s="318"/>
      <c r="D209" s="308"/>
      <c r="E209" s="201">
        <f t="shared" ca="1" si="1850"/>
        <v>1</v>
      </c>
      <c r="F209" s="142" t="s">
        <v>56</v>
      </c>
      <c r="G209" s="2" t="str">
        <f t="shared" ref="G209" si="1970">IF(D207="Mon", "", IF(D207="Tue", "Non-service", IF(D207="Wed", "", IF(D207="Thu", "", IF(D207="Fri", "Non-service", "")))))</f>
        <v/>
      </c>
      <c r="H209" s="29"/>
      <c r="I209" s="37" t="str">
        <f t="shared" ref="I209" si="1971">IF(D207="Mon", "", IF(D207="Tue", "", IF(D207="Wed", "", IF(D207="Thu", "", IF(D207="Fri", "", IF(D207="Sat", "", IF(D207="Sun", "", "")))))))</f>
        <v/>
      </c>
      <c r="J209" s="37" t="s">
        <v>58</v>
      </c>
      <c r="K209" s="37" t="str">
        <f t="shared" ref="K209" si="1972">IF(D207="Mon", "", IF(D207="Tue", "Non-service", IF(D207="Wed", "", IF(D207="Thu", "Non-service", IF(D207="Fri", "", IF(D207="Sat", "", IF(D207="Sun", "", "")))))))</f>
        <v>Non-service</v>
      </c>
      <c r="L209" s="37"/>
      <c r="M209" s="37" t="str">
        <f t="shared" ref="M209" si="1973">IF(D207="Mon", "", IF(D207="Tue", "Non-service", IF(D207="Wed", "", IF(D207="Thu", "Non-service", IF(D207="Fri", "", IF(D207="Sat", "", IF(D207="Sun", "", "")))))))</f>
        <v>Non-service</v>
      </c>
      <c r="N209" s="37"/>
      <c r="O209" s="37" t="str">
        <f t="shared" ref="O209" si="1974">IF(D207="Mon", "", IF(D207="Tue", "Non-service", IF(D207="Wed", "", IF(D207="Thu", "", IF(D207="Fri", "Non-service", "")))))</f>
        <v/>
      </c>
      <c r="P209" s="37" t="s">
        <v>51</v>
      </c>
      <c r="Q209" s="72" t="str">
        <f t="shared" ref="Q209" si="1975">IF(D117="Mon", "", IF(D117="Tue", "Non-service", IF(D117="Wed", "", IF(D117="Thu", "Non-service", IF(D117="Fri", "", "")))))</f>
        <v>Non-service</v>
      </c>
      <c r="R209" s="37"/>
      <c r="S209" s="37" t="str">
        <f t="shared" ref="S209" si="1976">IF(D207="Mon", "Non-service", IF(D207="Tue", "", IF(D207="Wed", "", IF(D207="Thu", "", IF(D207="Fri", "Non-service", IF(D207="Sat", "", IF(D207="Sun", "", "")))))))</f>
        <v/>
      </c>
      <c r="T209" s="37" t="s">
        <v>65</v>
      </c>
      <c r="U209" s="37" t="str">
        <f t="shared" ref="U209" si="1977">IF(D207="Mon", "", IF(D207="Tue", "", IF(D207="Wed", "", IF(D207="Thu", "Non-service", IF(D207="Fri", "Non-service", IF(D207="Sat", "", IF(D207="Sun", "", "")))))))</f>
        <v>Non-service</v>
      </c>
      <c r="V209" s="37"/>
      <c r="W209" s="64" t="str">
        <f>IF(D207="Mon", "", IF(D207="Tue", "Non-service", IF(D207="Wed", "", IF(D207="Thu", "Non-service", IF(D207="Fri", "", "")))))</f>
        <v>Non-service</v>
      </c>
      <c r="X209" s="39"/>
      <c r="Y209" s="17" t="str">
        <f>IF(D207="Mon", "Non-service", IF(D207="Tue", "Non-service", IF(D207="Wed", "Non-service", IF(D207="Thu", "Non-service", IF(D207="Fri", "Non-service", "")))))</f>
        <v>Non-service</v>
      </c>
      <c r="Z209" s="29"/>
      <c r="AA209" s="17" t="str">
        <f>IF(D207="Mon", "Non-service", IF(D207="Tue", "Non-service", IF(D207="Wed", "Non-service", IF(D207="Thu", "Non-service", IF(D207="Fri", "Non-service", "")))))</f>
        <v>Non-service</v>
      </c>
      <c r="AB209" s="29"/>
      <c r="AC209" s="17" t="str">
        <f t="shared" si="1859"/>
        <v/>
      </c>
      <c r="AD209" s="17"/>
    </row>
    <row r="210" spans="1:30">
      <c r="A210" s="24" t="str">
        <f t="shared" si="1694"/>
        <v>Fri</v>
      </c>
      <c r="B210" s="204">
        <f t="shared" si="1661"/>
        <v>45856</v>
      </c>
      <c r="C210" s="319">
        <f t="shared" si="1531"/>
        <v>45856</v>
      </c>
      <c r="D210" s="303" t="str">
        <f t="shared" si="1696"/>
        <v>Fri</v>
      </c>
      <c r="E210" s="201">
        <f t="shared" ca="1" si="1850"/>
        <v>1</v>
      </c>
      <c r="F210" s="138" t="s">
        <v>50</v>
      </c>
      <c r="G210" s="19" t="str">
        <f t="shared" ref="G210" si="1978">IF(D210="Mon", "", IF(D210="Tue", "Non-service", IF(D210="Wed", "", IF(D210="Thu", "", IF(D210="Fri", "Non-service", "")))))</f>
        <v>Non-service</v>
      </c>
      <c r="H210" s="31"/>
      <c r="I210" s="40" t="str">
        <f t="shared" ref="I210" si="1979">IF(D210="Mon", "", IF(D210="Tue", "", IF(D210="Wed", "", IF(D210="Thu", "", IF(D210="Fri", "", IF(D210="Sat", "", IF(D210="Sun", "", "")))))))</f>
        <v/>
      </c>
      <c r="J210" s="40" t="s">
        <v>58</v>
      </c>
      <c r="K210" s="40" t="str">
        <f t="shared" ref="K210" si="1980">IF(D210="Mon", "", IF(D210="Tue", "Non-service", IF(D210="Wed", "", IF(D210="Thu", "Non-service", IF(D210="Fri", "", IF(D210="Sat", "", IF(D210="Sun", "", "")))))))</f>
        <v/>
      </c>
      <c r="L210" s="40" t="s">
        <v>51</v>
      </c>
      <c r="M210" s="40" t="str">
        <f t="shared" ref="M210" si="1981">IF(D210="Mon", "", IF(D210="Tue", "Non-service", IF(D210="Wed", "", IF(D210="Thu", "Non-service", IF(D210="Fri", "", IF(D210="Sat", "", IF(D210="Sun", "", "")))))))</f>
        <v/>
      </c>
      <c r="N210" s="40" t="s">
        <v>62</v>
      </c>
      <c r="O210" s="40" t="str">
        <f t="shared" ref="O210" si="1982">IF(D210="Mon", "", IF(D210="Tue", "Non-service", IF(D210="Wed", "", IF(D210="Thu", "", IF(D210="Fri", "Non-service", "")))))</f>
        <v>Non-service</v>
      </c>
      <c r="P210" s="40"/>
      <c r="Q210" s="72" t="str">
        <f t="shared" ref="Q210" si="1983">IF(D120="Mon", "", IF(D120="Tue", "Non-service", IF(D120="Wed", "", IF(D120="Thu", "Non-service", IF(D120="Fri", "", "")))))</f>
        <v/>
      </c>
      <c r="R210" s="40" t="s">
        <v>65</v>
      </c>
      <c r="S210" s="40" t="str">
        <f t="shared" ref="S210" si="1984">IF(D210="Mon", "Non-service", IF(D210="Tue", "", IF(D210="Wed", "", IF(D210="Thu", "", IF(D210="Fri", "Non-service", IF(D210="Sat", "", IF(D210="Sun", "", "")))))))</f>
        <v>Non-service</v>
      </c>
      <c r="T210" s="40"/>
      <c r="U210" s="40" t="str">
        <f t="shared" ref="U210" si="1985">IF(D210="Mon", "", IF(D210="Tue", "", IF(D210="Wed", "", IF(D210="Thu", "Non-service", IF(D210="Fri", "Non-service", IF(D210="Sat", "", IF(D210="Sun", "", "")))))))</f>
        <v>Non-service</v>
      </c>
      <c r="V210" s="40"/>
      <c r="W210" s="63" t="str">
        <f>IF(D210="Mon", "", IF(D210="Tue", "Non-service", IF(D210="Wed", "", IF(D210="Thu", "Non-service", IF(D210="Fri", "", "")))))</f>
        <v/>
      </c>
      <c r="X210" s="41" t="s">
        <v>51</v>
      </c>
      <c r="Y210" s="17" t="str">
        <f>IF(D210="Mon", "Non-service", IF(D210="Tue", "Non-service", IF(D210="Wed", "Non-service", IF(D210="Thu", "Non-service", IF(D210="Fri", "Non-service", "")))))</f>
        <v>Non-service</v>
      </c>
      <c r="Z210" s="31"/>
      <c r="AA210" s="17" t="s">
        <v>52</v>
      </c>
      <c r="AB210" s="33"/>
      <c r="AC210" s="17" t="str">
        <f t="shared" si="1859"/>
        <v/>
      </c>
      <c r="AD210" s="32"/>
    </row>
    <row r="211" spans="1:30">
      <c r="A211" s="24" t="str">
        <f t="shared" si="1702"/>
        <v>Fri</v>
      </c>
      <c r="B211" s="204">
        <f t="shared" si="1673"/>
        <v>45856</v>
      </c>
      <c r="C211" s="317"/>
      <c r="D211" s="304"/>
      <c r="E211" s="201">
        <f t="shared" ca="1" si="1850"/>
        <v>1</v>
      </c>
      <c r="F211" s="139" t="s">
        <v>54</v>
      </c>
      <c r="G211" s="3" t="str">
        <f t="shared" ref="G211" si="1986">IF(D210="Mon", "", IF(D210="Tue", "Non-service", IF(D210="Wed", "", IF(D210="Thu", "", IF(D210="Fri", "Non-service", "")))))</f>
        <v>Non-service</v>
      </c>
      <c r="H211" s="33"/>
      <c r="I211" s="42" t="str">
        <f t="shared" ref="I211" si="1987">IF(D210="Mon", "", IF(D210="Tue", "", IF(D210="Wed", "", IF(D210="Thu", "", IF(D210="Fri", "", IF(D210="Sat", "", IF(D210="Sun", "", "")))))))</f>
        <v/>
      </c>
      <c r="J211" s="42" t="s">
        <v>51</v>
      </c>
      <c r="K211" s="42" t="str">
        <f t="shared" ref="K211" si="1988">IF(D210="Mon", "", IF(D210="Tue", "Non-service", IF(D210="Wed", "", IF(D210="Thu", "Non-service", IF(D210="Fri", "", IF(D210="Sat", "", IF(D210="Sun", "", "")))))))</f>
        <v/>
      </c>
      <c r="L211" s="42" t="s">
        <v>51</v>
      </c>
      <c r="M211" s="42" t="str">
        <f t="shared" ref="M211" si="1989">IF(D210="Mon", "", IF(D210="Tue", "Non-service", IF(D210="Wed", "", IF(D210="Thu", "Non-service", IF(D210="Fri", "", IF(D210="Sat", "", IF(D210="Sun", "", "")))))))</f>
        <v/>
      </c>
      <c r="N211" s="42" t="s">
        <v>51</v>
      </c>
      <c r="O211" s="42" t="str">
        <f t="shared" ref="O211" si="1990">IF(D210="Mon", "", IF(D210="Tue", "Non-service", IF(D210="Wed", "", IF(D210="Thu", "", IF(D210="Fri", "Non-service", "")))))</f>
        <v>Non-service</v>
      </c>
      <c r="P211" s="42"/>
      <c r="Q211" s="72" t="str">
        <f t="shared" ref="Q211" si="1991">IF(D120="Mon", "", IF(D120="Tue", "Non-service", IF(D120="Wed", "", IF(D120="Thu", "Non-service", IF(D120="Fri", "", "")))))</f>
        <v/>
      </c>
      <c r="R211" s="42" t="s">
        <v>62</v>
      </c>
      <c r="S211" s="42" t="str">
        <f t="shared" ref="S211" si="1992">IF(D210="Mon", "Non-service", IF(D210="Tue", "", IF(D210="Wed", "", IF(D210="Thu", "", IF(D210="Fri", "Non-service", IF(D210="Sat", "", IF(D210="Sun", "", "")))))))</f>
        <v>Non-service</v>
      </c>
      <c r="T211" s="42"/>
      <c r="U211" s="42" t="str">
        <f t="shared" ref="U211" si="1993">IF(D210="Mon", "", IF(D210="Tue", "", IF(D210="Wed", "", IF(D210="Thu", "Non-service", IF(D210="Fri", "Non-service", IF(D210="Sat", "", IF(D210="Sun", "", "")))))))</f>
        <v>Non-service</v>
      </c>
      <c r="V211" s="42"/>
      <c r="W211" s="211" t="str">
        <f>IF(D210="Mon", "", IF(D210="Tue", "Non-service", IF(D210="Wed", "", IF(D210="Thu", "Non-service", IF(D210="Fri", "", "")))))</f>
        <v/>
      </c>
      <c r="X211" s="43" t="s">
        <v>51</v>
      </c>
      <c r="Y211" s="17" t="str">
        <f>IF(D210="Mon", "Non-service", IF(D210="Tue", "Non-service", IF(D210="Wed", "Non-service", IF(D210="Thu", "Non-service", IF(D210="Fri", "Non-service", "")))))</f>
        <v>Non-service</v>
      </c>
      <c r="Z211" s="33"/>
      <c r="AA211" s="17" t="str">
        <f>IF(D210="Mon", "Non-service", IF(D210="Tue", "Non-service", IF(D210="Wed", "Non-service", IF(D210="Thu", "Non-service", IF(D210="Fri", "Non-service", "")))))</f>
        <v>Non-service</v>
      </c>
      <c r="AB211" s="33"/>
      <c r="AC211" s="17" t="str">
        <f t="shared" si="1859"/>
        <v/>
      </c>
      <c r="AD211" s="32"/>
    </row>
    <row r="212" spans="1:30">
      <c r="A212" s="24" t="str">
        <f t="shared" si="1709"/>
        <v>Fri</v>
      </c>
      <c r="B212" s="204">
        <f t="shared" si="1684"/>
        <v>45856</v>
      </c>
      <c r="C212" s="318"/>
      <c r="D212" s="305"/>
      <c r="E212" s="201">
        <f t="shared" ca="1" si="1850"/>
        <v>1</v>
      </c>
      <c r="F212" s="140" t="s">
        <v>56</v>
      </c>
      <c r="G212" s="20" t="str">
        <f t="shared" ref="G212" si="1994">IF(D210="Mon", "", IF(D210="Tue", "Non-service", IF(D210="Wed", "", IF(D210="Thu", "", IF(D210="Fri", "Non-service", "")))))</f>
        <v>Non-service</v>
      </c>
      <c r="H212" s="35"/>
      <c r="I212" s="44" t="str">
        <f t="shared" ref="I212" si="1995">IF(D210="Mon", "", IF(D210="Tue", "", IF(D210="Wed", "", IF(D210="Thu", "", IF(D210="Fri", "", IF(D210="Sat", "", IF(D210="Sun", "", "")))))))</f>
        <v/>
      </c>
      <c r="J212" s="44" t="s">
        <v>51</v>
      </c>
      <c r="K212" s="44" t="str">
        <f t="shared" ref="K212" si="1996">IF(D210="Mon", "", IF(D210="Tue", "Non-service", IF(D210="Wed", "", IF(D210="Thu", "Non-service", IF(D210="Fri", "", IF(D210="Sat", "", IF(D210="Sun", "", "")))))))</f>
        <v/>
      </c>
      <c r="L212" s="44" t="s">
        <v>51</v>
      </c>
      <c r="M212" s="44" t="str">
        <f t="shared" ref="M212" si="1997">IF(D210="Mon", "", IF(D210="Tue", "Non-service", IF(D210="Wed", "", IF(D210="Thu", "Non-service", IF(D210="Fri", "", IF(D210="Sat", "", IF(D210="Sun", "", "")))))))</f>
        <v/>
      </c>
      <c r="N212" s="44" t="s">
        <v>51</v>
      </c>
      <c r="O212" s="44" t="str">
        <f t="shared" ref="O212" si="1998">IF(D210="Mon", "", IF(D210="Tue", "Non-service", IF(D210="Wed", "", IF(D210="Thu", "", IF(D210="Fri", "Non-service", "")))))</f>
        <v>Non-service</v>
      </c>
      <c r="P212" s="44"/>
      <c r="Q212" s="72" t="str">
        <f t="shared" ref="Q212" si="1999">IF(D120="Mon", "", IF(D120="Tue", "Non-service", IF(D120="Wed", "", IF(D120="Thu", "Non-service", IF(D120="Fri", "", "")))))</f>
        <v/>
      </c>
      <c r="R212" s="44" t="s">
        <v>51</v>
      </c>
      <c r="S212" s="44" t="str">
        <f t="shared" ref="S212" si="2000">IF(D210="Mon", "Non-service", IF(D210="Tue", "", IF(D210="Wed", "", IF(D210="Thu", "", IF(D210="Fri", "Non-service", IF(D210="Sat", "", IF(D210="Sun", "", "")))))))</f>
        <v>Non-service</v>
      </c>
      <c r="T212" s="44"/>
      <c r="U212" s="44" t="str">
        <f t="shared" ref="U212" si="2001">IF(D210="Mon", "", IF(D210="Tue", "", IF(D210="Wed", "", IF(D210="Thu", "Non-service", IF(D210="Fri", "Non-service", IF(D210="Sat", "", IF(D210="Sun", "", "")))))))</f>
        <v>Non-service</v>
      </c>
      <c r="V212" s="44"/>
      <c r="W212" s="64" t="str">
        <f>IF(D210="Mon", "", IF(D210="Tue", "Non-service", IF(D210="Wed", "", IF(D210="Thu", "Non-service", IF(D210="Fri", "", "")))))</f>
        <v/>
      </c>
      <c r="X212" s="45" t="s">
        <v>51</v>
      </c>
      <c r="Y212" s="17" t="str">
        <f>IF(D210="Mon", "Non-service", IF(D210="Tue", "Non-service", IF(D210="Wed", "Non-service", IF(D210="Thu", "Non-service", IF(D210="Fri", "Non-service", "")))))</f>
        <v>Non-service</v>
      </c>
      <c r="Z212" s="35"/>
      <c r="AA212" s="17" t="str">
        <f>IF(D210="Mon", "Non-service", IF(D210="Tue", "Non-service", IF(D210="Wed", "Non-service", IF(D210="Thu", "Non-service", IF(D210="Fri", "Non-service", "")))))</f>
        <v>Non-service</v>
      </c>
      <c r="AB212" s="33"/>
      <c r="AC212" s="17" t="str">
        <f t="shared" si="1859"/>
        <v/>
      </c>
      <c r="AD212" s="32"/>
    </row>
    <row r="213" spans="1:30">
      <c r="A213" s="24" t="str">
        <f t="shared" ref="A213" si="2002">TEXT(C213, "ddd")</f>
        <v>Mon</v>
      </c>
      <c r="B213" s="204">
        <f t="shared" si="1695"/>
        <v>45859</v>
      </c>
      <c r="C213" s="319">
        <f t="shared" si="1531"/>
        <v>45859</v>
      </c>
      <c r="D213" s="306" t="str">
        <f t="shared" si="1718"/>
        <v>Mon</v>
      </c>
      <c r="E213" s="201">
        <f t="shared" ca="1" si="1850"/>
        <v>1</v>
      </c>
      <c r="F213" s="141" t="s">
        <v>50</v>
      </c>
      <c r="G213" s="16" t="str">
        <f t="shared" ref="G213" si="2003">IF(D213="Mon", "", IF(D213="Tue", "Non-service", IF(D213="Wed", "", IF(D213="Thu", "", IF(D213="Fri", "Non-service", "")))))</f>
        <v/>
      </c>
      <c r="H213" s="28"/>
      <c r="I213" s="38" t="str">
        <f t="shared" ref="I213" si="2004">IF(D213="Mon", "", IF(D213="Tue", "", IF(D213="Wed", "", IF(D213="Thu", "", IF(D213="Fri", "", IF(D213="Sat", "", IF(D213="Sun", "", "")))))))</f>
        <v/>
      </c>
      <c r="J213" s="38" t="s">
        <v>51</v>
      </c>
      <c r="K213" s="38" t="str">
        <f t="shared" ref="K213" si="2005">IF(D213="Mon", "", IF(D213="Tue", "Non-service", IF(D213="Wed", "", IF(D213="Thu", "Non-service", IF(D213="Fri", "", IF(D213="Sat", "", IF(D213="Sun", "", "")))))))</f>
        <v/>
      </c>
      <c r="L213" s="38" t="s">
        <v>51</v>
      </c>
      <c r="M213" s="38" t="str">
        <f t="shared" ref="M213" si="2006">IF(D213="Mon", "", IF(D213="Tue", "Non-service", IF(D213="Wed", "", IF(D213="Thu", "Non-service", IF(D213="Fri", "", IF(D213="Sat", "", IF(D213="Sun", "", "")))))))</f>
        <v/>
      </c>
      <c r="N213" s="38" t="s">
        <v>51</v>
      </c>
      <c r="O213" s="38" t="str">
        <f t="shared" ref="O213" si="2007">IF(D213="Mon", "", IF(D213="Tue", "Non-service", IF(D213="Wed", "", IF(D213="Thu", "", IF(D213="Fri", "Non-service", "")))))</f>
        <v/>
      </c>
      <c r="P213" s="38" t="s">
        <v>51</v>
      </c>
      <c r="Q213" s="72" t="str">
        <f t="shared" ref="Q213" si="2008">IF(D123="Mon", "", IF(D123="Tue", "Non-service", IF(D123="Wed", "", IF(D123="Thu", "Non-service", IF(D123="Fri", "", "")))))</f>
        <v/>
      </c>
      <c r="R213" s="38" t="s">
        <v>65</v>
      </c>
      <c r="S213" s="38" t="str">
        <f t="shared" ref="S213" si="2009">IF(D213="Mon", "Non-service", IF(D213="Tue", "", IF(D213="Wed", "", IF(D213="Thu", "", IF(D213="Fri", "Non-service", IF(D213="Sat", "", IF(D213="Sun", "", "")))))))</f>
        <v>Non-service</v>
      </c>
      <c r="T213" s="38"/>
      <c r="U213" s="38" t="str">
        <f t="shared" ref="U213" si="2010">IF(D213="Mon", "", IF(D213="Tue", "", IF(D213="Wed", "", IF(D213="Thu", "Non-service", IF(D213="Fri", "Non-service", IF(D213="Sat", "", IF(D213="Sun", "", "")))))))</f>
        <v/>
      </c>
      <c r="V213" s="38" t="s">
        <v>62</v>
      </c>
      <c r="W213" s="63" t="str">
        <f>IF(D213="Mon", "", IF(D213="Tue", "Non-service", IF(D213="Wed", "", IF(D213="Thu", "Non-service", IF(D213="Fri", "", "")))))</f>
        <v/>
      </c>
      <c r="X213" s="46" t="s">
        <v>51</v>
      </c>
      <c r="Y213" s="17" t="str">
        <f>IF(D213="Mon", "Non-service", IF(D213="Tue", "Non-service", IF(D213="Wed", "Non-service", IF(D213="Thu", "Non-service", IF(D213="Fri", "Non-service", "")))))</f>
        <v>Non-service</v>
      </c>
      <c r="Z213" s="28"/>
      <c r="AA213" s="17" t="s">
        <v>52</v>
      </c>
      <c r="AB213" s="29"/>
      <c r="AC213" s="17" t="str">
        <f t="shared" si="1859"/>
        <v/>
      </c>
      <c r="AD213" s="17"/>
    </row>
    <row r="214" spans="1:30">
      <c r="A214" s="24" t="str">
        <f t="shared" ref="A214" si="2011">A213</f>
        <v>Mon</v>
      </c>
      <c r="B214" s="204">
        <f t="shared" si="1703"/>
        <v>45859</v>
      </c>
      <c r="C214" s="317"/>
      <c r="D214" s="307"/>
      <c r="E214" s="201">
        <f t="shared" ca="1" si="1850"/>
        <v>1</v>
      </c>
      <c r="F214" s="142" t="s">
        <v>54</v>
      </c>
      <c r="G214" s="2" t="str">
        <f t="shared" ref="G214" si="2012">IF(D213="Mon", "", IF(D213="Tue", "Non-service", IF(D213="Wed", "", IF(D213="Thu", "", IF(D213="Fri", "Non-service", "")))))</f>
        <v/>
      </c>
      <c r="H214" s="29"/>
      <c r="I214" s="37" t="str">
        <f t="shared" ref="I214" si="2013">IF(D213="Mon", "", IF(D213="Tue", "", IF(D213="Wed", "", IF(D213="Thu", "", IF(D213="Fri", "", IF(D213="Sat", "", IF(D213="Sun", "", "")))))))</f>
        <v/>
      </c>
      <c r="J214" s="37" t="s">
        <v>51</v>
      </c>
      <c r="K214" s="37" t="str">
        <f t="shared" ref="K214" si="2014">IF(D213="Mon", "", IF(D213="Tue", "Non-service", IF(D213="Wed", "", IF(D213="Thu", "Non-service", IF(D213="Fri", "", IF(D213="Sat", "", IF(D213="Sun", "", "")))))))</f>
        <v/>
      </c>
      <c r="L214" s="37" t="s">
        <v>51</v>
      </c>
      <c r="M214" s="37" t="str">
        <f t="shared" ref="M214" si="2015">IF(D213="Mon", "", IF(D213="Tue", "Non-service", IF(D213="Wed", "", IF(D213="Thu", "Non-service", IF(D213="Fri", "", IF(D213="Sat", "", IF(D213="Sun", "", "")))))))</f>
        <v/>
      </c>
      <c r="N214" s="37" t="s">
        <v>51</v>
      </c>
      <c r="O214" s="37" t="str">
        <f t="shared" ref="O214" si="2016">IF(D213="Mon", "", IF(D213="Tue", "Non-service", IF(D213="Wed", "", IF(D213="Thu", "", IF(D213="Fri", "Non-service", "")))))</f>
        <v/>
      </c>
      <c r="P214" s="37" t="s">
        <v>51</v>
      </c>
      <c r="Q214" s="72" t="str">
        <f t="shared" ref="Q214" si="2017">IF(D123="Mon", "", IF(D123="Tue", "Non-service", IF(D123="Wed", "", IF(D123="Thu", "Non-service", IF(D123="Fri", "", "")))))</f>
        <v/>
      </c>
      <c r="R214" s="37" t="s">
        <v>62</v>
      </c>
      <c r="S214" s="37" t="str">
        <f t="shared" ref="S214" si="2018">IF(D213="Mon", "Non-service", IF(D213="Tue", "", IF(D213="Wed", "", IF(D213="Thu", "", IF(D213="Fri", "Non-service", IF(D213="Sat", "", IF(D213="Sun", "", "")))))))</f>
        <v>Non-service</v>
      </c>
      <c r="T214" s="37"/>
      <c r="U214" s="37" t="str">
        <f t="shared" ref="U214" si="2019">IF(D213="Mon", "", IF(D213="Tue", "", IF(D213="Wed", "", IF(D213="Thu", "Non-service", IF(D213="Fri", "Non-service", IF(D213="Sat", "", IF(D213="Sun", "", "")))))))</f>
        <v/>
      </c>
      <c r="V214" s="37" t="s">
        <v>51</v>
      </c>
      <c r="W214" s="211" t="str">
        <f>IF(D213="Mon", "", IF(D213="Tue", "Non-service", IF(D213="Wed", "", IF(D213="Thu", "Non-service", IF(D213="Fri", "", "")))))</f>
        <v/>
      </c>
      <c r="X214" s="39" t="s">
        <v>51</v>
      </c>
      <c r="Y214" s="17" t="str">
        <f>IF(D213="Mon", "Non-service", IF(D213="Tue", "Non-service", IF(D213="Wed", "Non-service", IF(D213="Thu", "Non-service", IF(D213="Fri", "Non-service", "")))))</f>
        <v>Non-service</v>
      </c>
      <c r="Z214" s="29"/>
      <c r="AA214" s="17" t="str">
        <f>IF(D213="Mon", "Non-service", IF(D213="Tue", "Non-service", IF(D213="Wed", "Non-service", IF(D213="Thu", "Non-service", IF(D213="Fri", "Non-service", "")))))</f>
        <v>Non-service</v>
      </c>
      <c r="AB214" s="29"/>
      <c r="AC214" s="17" t="str">
        <f t="shared" si="1859"/>
        <v/>
      </c>
      <c r="AD214" s="17"/>
    </row>
    <row r="215" spans="1:30">
      <c r="A215" s="24" t="str">
        <f t="shared" ref="A215" si="2020">A213</f>
        <v>Mon</v>
      </c>
      <c r="B215" s="204">
        <f t="shared" si="1710"/>
        <v>45859</v>
      </c>
      <c r="C215" s="318"/>
      <c r="D215" s="308"/>
      <c r="E215" s="201">
        <f t="shared" ca="1" si="1850"/>
        <v>1</v>
      </c>
      <c r="F215" s="142" t="s">
        <v>56</v>
      </c>
      <c r="G215" s="2" t="str">
        <f t="shared" ref="G215" si="2021">IF(D213="Mon", "", IF(D213="Tue", "Non-service", IF(D213="Wed", "", IF(D213="Thu", "", IF(D213="Fri", "Non-service", "")))))</f>
        <v/>
      </c>
      <c r="H215" s="29"/>
      <c r="I215" s="37" t="str">
        <f t="shared" ref="I215" si="2022">IF(D213="Mon", "", IF(D213="Tue", "", IF(D213="Wed", "", IF(D213="Thu", "", IF(D213="Fri", "", IF(D213="Sat", "", IF(D213="Sun", "", "")))))))</f>
        <v/>
      </c>
      <c r="J215" s="37" t="s">
        <v>65</v>
      </c>
      <c r="K215" s="37" t="str">
        <f t="shared" ref="K215" si="2023">IF(D213="Mon", "", IF(D213="Tue", "Non-service", IF(D213="Wed", "", IF(D213="Thu", "Non-service", IF(D213="Fri", "", IF(D213="Sat", "", IF(D213="Sun", "", "")))))))</f>
        <v/>
      </c>
      <c r="L215" s="37" t="s">
        <v>51</v>
      </c>
      <c r="M215" s="37" t="str">
        <f t="shared" ref="M215" si="2024">IF(D213="Mon", "", IF(D213="Tue", "Non-service", IF(D213="Wed", "", IF(D213="Thu", "Non-service", IF(D213="Fri", "", IF(D213="Sat", "", IF(D213="Sun", "", "")))))))</f>
        <v/>
      </c>
      <c r="N215" s="37" t="s">
        <v>51</v>
      </c>
      <c r="O215" s="37" t="str">
        <f t="shared" ref="O215" si="2025">IF(D213="Mon", "", IF(D213="Tue", "Non-service", IF(D213="Wed", "", IF(D213="Thu", "", IF(D213="Fri", "Non-service", "")))))</f>
        <v/>
      </c>
      <c r="P215" s="37" t="s">
        <v>51</v>
      </c>
      <c r="Q215" s="72" t="str">
        <f t="shared" ref="Q215" si="2026">IF(D123="Mon", "", IF(D123="Tue", "Non-service", IF(D123="Wed", "", IF(D123="Thu", "Non-service", IF(D123="Fri", "", "")))))</f>
        <v/>
      </c>
      <c r="R215" s="37" t="s">
        <v>51</v>
      </c>
      <c r="S215" s="37" t="str">
        <f t="shared" ref="S215" si="2027">IF(D213="Mon", "Non-service", IF(D213="Tue", "", IF(D213="Wed", "", IF(D213="Thu", "", IF(D213="Fri", "Non-service", IF(D213="Sat", "", IF(D213="Sun", "", "")))))))</f>
        <v>Non-service</v>
      </c>
      <c r="T215" s="37"/>
      <c r="U215" s="37" t="str">
        <f t="shared" ref="U215" si="2028">IF(D213="Mon", "", IF(D213="Tue", "", IF(D213="Wed", "", IF(D213="Thu", "Non-service", IF(D213="Fri", "Non-service", IF(D213="Sat", "", IF(D213="Sun", "", "")))))))</f>
        <v/>
      </c>
      <c r="V215" s="37" t="s">
        <v>51</v>
      </c>
      <c r="W215" s="64" t="str">
        <f>IF(D213="Mon", "", IF(D213="Tue", "Non-service", IF(D213="Wed", "", IF(D213="Thu", "Non-service", IF(D213="Fri", "", "")))))</f>
        <v/>
      </c>
      <c r="X215" s="39" t="s">
        <v>51</v>
      </c>
      <c r="Y215" s="17" t="str">
        <f>IF(D213="Mon", "Non-service", IF(D213="Tue", "Non-service", IF(D213="Wed", "Non-service", IF(D213="Thu", "Non-service", IF(D213="Fri", "Non-service", "")))))</f>
        <v>Non-service</v>
      </c>
      <c r="Z215" s="29"/>
      <c r="AA215" s="17" t="str">
        <f>IF(D213="Mon", "Non-service", IF(D213="Tue", "Non-service", IF(D213="Wed", "Non-service", IF(D213="Thu", "Non-service", IF(D213="Fri", "Non-service", "")))))</f>
        <v>Non-service</v>
      </c>
      <c r="AB215" s="29"/>
      <c r="AC215" s="17" t="str">
        <f t="shared" si="1859"/>
        <v/>
      </c>
      <c r="AD215" s="17"/>
    </row>
    <row r="216" spans="1:30">
      <c r="A216" s="24" t="str">
        <f t="shared" si="1592"/>
        <v>Tue</v>
      </c>
      <c r="B216" s="204">
        <f t="shared" si="1717"/>
        <v>45860</v>
      </c>
      <c r="C216" s="319">
        <f t="shared" si="1531"/>
        <v>45860</v>
      </c>
      <c r="D216" s="303" t="str">
        <f t="shared" ref="D216" si="2029">IF(WEEKDAY(C213, 2) &lt; 5, TEXT(C213 + 1, "ddd"), TEXT(C213 + 3, "ddd"))</f>
        <v>Tue</v>
      </c>
      <c r="E216" s="201">
        <f t="shared" ca="1" si="1850"/>
        <v>1</v>
      </c>
      <c r="F216" s="138" t="s">
        <v>50</v>
      </c>
      <c r="G216" s="16" t="str">
        <f t="shared" ref="G216" si="2030">IF(D216="Mon", "", IF(D216="Tue", "Non-service", IF(D216="Wed", "", IF(D216="Thu", "", IF(D216="Fri", "Non-service", "")))))</f>
        <v>Non-service</v>
      </c>
      <c r="H216" s="28"/>
      <c r="I216" s="38" t="str">
        <f t="shared" ref="I216" si="2031">IF(D216="Mon", "", IF(D216="Tue", "", IF(D216="Wed", "", IF(D216="Thu", "", IF(D216="Fri", "", IF(D216="Sat", "", IF(D216="Sun", "", "")))))))</f>
        <v/>
      </c>
      <c r="J216" s="38" t="s">
        <v>65</v>
      </c>
      <c r="K216" s="38" t="str">
        <f t="shared" ref="K216:K279" si="2032">IF(D216="Mon", "", IF(D216="Tue", "Non-service", IF(D216="Wed", "", IF(D216="Thu", "Non-service", IF(D216="Fri", "", IF(D216="Sat", "", IF(D216="Sun", "", "")))))))</f>
        <v>Non-service</v>
      </c>
      <c r="L216" s="38"/>
      <c r="M216" s="38" t="str">
        <f t="shared" ref="M216" si="2033">IF(D216="Mon", "", IF(D216="Tue", "Non-service", IF(D216="Wed", "", IF(D216="Thu", "Non-service", IF(D216="Fri", "", IF(D216="Sat", "", IF(D216="Sun", "", "")))))))</f>
        <v>Non-service</v>
      </c>
      <c r="N216" s="38"/>
      <c r="O216" s="38" t="str">
        <f t="shared" ref="O216" si="2034">IF(D216="Mon", "", IF(D216="Tue", "Non-service", IF(D216="Wed", "", IF(D216="Thu", "", IF(D216="Fri", "Non-service", "")))))</f>
        <v>Non-service</v>
      </c>
      <c r="P216" s="38"/>
      <c r="Q216" s="72" t="str">
        <f t="shared" ref="Q216" si="2035">IF(D126="Mon", "", IF(D126="Tue", "Non-service", IF(D126="Wed", "", IF(D126="Thu", "Non-service", IF(D126="Fri", "", "")))))</f>
        <v>Non-service</v>
      </c>
      <c r="R216" s="38"/>
      <c r="S216" s="38" t="str">
        <f t="shared" ref="S216" si="2036">IF(D216="Mon", "Non-service", IF(D216="Tue", "", IF(D216="Wed", "", IF(D216="Thu", "", IF(D216="Fri", "Non-service", IF(D216="Sat", "", IF(D216="Sun", "", "")))))))</f>
        <v/>
      </c>
      <c r="T216" s="38" t="str">
        <f>IF(D3="Mon", "Non-service", IF(D3="Tue", "Non-service", IF(D3="Wed", "Non-service", IF(D3="Thu", "Non-service", IF(D3="Fri", "Non-service", "")))))</f>
        <v>Non-service</v>
      </c>
      <c r="U216" s="38" t="str">
        <f t="shared" ref="U216" si="2037">IF(D216="Mon", "", IF(D216="Tue", "", IF(D216="Wed", "", IF(D216="Thu", "Non-service", IF(D216="Fri", "Non-service", IF(D216="Sat", "", IF(D216="Sun", "", "")))))))</f>
        <v/>
      </c>
      <c r="V216" s="38" t="s">
        <v>51</v>
      </c>
      <c r="W216" s="63" t="str">
        <f>IF(D216="Mon", "", IF(D216="Tue", "Non-service", IF(D216="Wed", "", IF(D216="Thu", "Non-service", IF(D216="Fri", "", "")))))</f>
        <v>Non-service</v>
      </c>
      <c r="X216" s="46"/>
      <c r="Y216" s="17" t="str">
        <f>IF(D216="Mon", "Non-service", IF(D216="Tue", "Non-service", IF(D216="Wed", "Non-service", IF(D216="Thu", "Non-service", IF(D216="Fri", "Non-service", "")))))</f>
        <v>Non-service</v>
      </c>
      <c r="Z216" s="28"/>
      <c r="AA216" s="17" t="s">
        <v>52</v>
      </c>
      <c r="AB216" s="29"/>
      <c r="AC216" s="17" t="str">
        <f t="shared" si="1859"/>
        <v/>
      </c>
      <c r="AD216" s="17"/>
    </row>
    <row r="217" spans="1:30">
      <c r="A217" s="24" t="str">
        <f t="shared" si="1604"/>
        <v>Tue</v>
      </c>
      <c r="B217" s="204">
        <f t="shared" si="1729"/>
        <v>45860</v>
      </c>
      <c r="C217" s="317"/>
      <c r="D217" s="304"/>
      <c r="E217" s="201">
        <f t="shared" ca="1" si="1850"/>
        <v>1</v>
      </c>
      <c r="F217" s="139" t="s">
        <v>54</v>
      </c>
      <c r="G217" s="2" t="str">
        <f t="shared" ref="G217" si="2038">IF(D216="Mon", "", IF(D216="Tue", "Non-service", IF(D216="Wed", "", IF(D216="Thu", "", IF(D216="Fri", "Non-service", "")))))</f>
        <v>Non-service</v>
      </c>
      <c r="H217" s="29"/>
      <c r="I217" s="37" t="str">
        <f t="shared" ref="I217" si="2039">IF(D216="Mon", "", IF(D216="Tue", "", IF(D216="Wed", "", IF(D216="Thu", "", IF(D216="Fri", "", IF(D216="Sat", "", IF(D216="Sun", "", "")))))))</f>
        <v/>
      </c>
      <c r="J217" s="37" t="s">
        <v>51</v>
      </c>
      <c r="K217" s="37" t="str">
        <f t="shared" ref="K217:K280" si="2040">IF(D216="Mon", "", IF(D216="Tue", "Non-service", IF(D216="Wed", "", IF(D216="Thu", "Non-service", IF(D216="Fri", "", IF(D216="Sat", "", IF(D216="Sun", "", "")))))))</f>
        <v>Non-service</v>
      </c>
      <c r="L217" s="37"/>
      <c r="M217" s="37" t="str">
        <f t="shared" ref="M217" si="2041">IF(D216="Mon", "", IF(D216="Tue", "Non-service", IF(D216="Wed", "", IF(D216="Thu", "Non-service", IF(D216="Fri", "", IF(D216="Sat", "", IF(D216="Sun", "", "")))))))</f>
        <v>Non-service</v>
      </c>
      <c r="N217" s="37"/>
      <c r="O217" s="37" t="str">
        <f t="shared" ref="O217" si="2042">IF(D216="Mon", "", IF(D216="Tue", "Non-service", IF(D216="Wed", "", IF(D216="Thu", "", IF(D216="Fri", "Non-service", "")))))</f>
        <v>Non-service</v>
      </c>
      <c r="P217" s="37"/>
      <c r="Q217" s="72" t="str">
        <f t="shared" ref="Q217" si="2043">IF(D126="Mon", "", IF(D126="Tue", "Non-service", IF(D126="Wed", "", IF(D126="Thu", "Non-service", IF(D126="Fri", "", "")))))</f>
        <v>Non-service</v>
      </c>
      <c r="R217" s="37"/>
      <c r="S217" s="37" t="str">
        <f t="shared" ref="S217" si="2044">IF(D216="Mon", "Non-service", IF(D216="Tue", "", IF(D216="Wed", "", IF(D216="Thu", "", IF(D216="Fri", "Non-service", IF(D216="Sat", "", IF(D216="Sun", "", "")))))))</f>
        <v/>
      </c>
      <c r="T217" s="37" t="s">
        <v>51</v>
      </c>
      <c r="U217" s="37" t="str">
        <f t="shared" ref="U217" si="2045">IF(D216="Mon", "", IF(D216="Tue", "", IF(D216="Wed", "", IF(D216="Thu", "Non-service", IF(D216="Fri", "Non-service", IF(D216="Sat", "", IF(D216="Sun", "", "")))))))</f>
        <v/>
      </c>
      <c r="V217" s="37" t="s">
        <v>51</v>
      </c>
      <c r="W217" s="211" t="str">
        <f>IF(D216="Mon", "", IF(D216="Tue", "Non-service", IF(D216="Wed", "", IF(D216="Thu", "Non-service", IF(D216="Fri", "", "")))))</f>
        <v>Non-service</v>
      </c>
      <c r="X217" s="39"/>
      <c r="Y217" s="17" t="str">
        <f>IF(D216="Mon", "Non-service", IF(D216="Tue", "Non-service", IF(D216="Wed", "Non-service", IF(D216="Thu", "Non-service", IF(D216="Fri", "Non-service", "")))))</f>
        <v>Non-service</v>
      </c>
      <c r="Z217" s="29"/>
      <c r="AA217" s="17" t="str">
        <f>IF(D216="Mon", "Non-service", IF(D216="Tue", "Non-service", IF(D216="Wed", "Non-service", IF(D216="Thu", "Non-service", IF(D216="Fri", "Non-service", "")))))</f>
        <v>Non-service</v>
      </c>
      <c r="AB217" s="29"/>
      <c r="AC217" s="17" t="str">
        <f t="shared" si="1859"/>
        <v/>
      </c>
      <c r="AD217" s="17"/>
    </row>
    <row r="218" spans="1:30">
      <c r="A218" s="24" t="str">
        <f t="shared" si="1615"/>
        <v>Tue</v>
      </c>
      <c r="B218" s="204">
        <f t="shared" si="1740"/>
        <v>45860</v>
      </c>
      <c r="C218" s="318"/>
      <c r="D218" s="305"/>
      <c r="E218" s="201">
        <f t="shared" ca="1" si="1850"/>
        <v>1</v>
      </c>
      <c r="F218" s="140" t="s">
        <v>56</v>
      </c>
      <c r="G218" s="2" t="str">
        <f t="shared" ref="G218" si="2046">IF(D216="Mon", "", IF(D216="Tue", "Non-service", IF(D216="Wed", "", IF(D216="Thu", "", IF(D216="Fri", "Non-service", "")))))</f>
        <v>Non-service</v>
      </c>
      <c r="H218" s="29"/>
      <c r="I218" s="37" t="str">
        <f t="shared" ref="I218" si="2047">IF(D216="Mon", "", IF(D216="Tue", "", IF(D216="Wed", "", IF(D216="Thu", "", IF(D216="Fri", "", IF(D216="Sat", "", IF(D216="Sun", "", "")))))))</f>
        <v/>
      </c>
      <c r="J218" s="37" t="s">
        <v>65</v>
      </c>
      <c r="K218" s="37" t="str">
        <f t="shared" ref="K218:K281" si="2048">IF(D216="Mon", "", IF(D216="Tue", "Non-service", IF(D216="Wed", "", IF(D216="Thu", "Non-service", IF(D216="Fri", "", IF(D216="Sat", "", IF(D216="Sun", "", "")))))))</f>
        <v>Non-service</v>
      </c>
      <c r="L218" s="37"/>
      <c r="M218" s="37" t="str">
        <f t="shared" ref="M218" si="2049">IF(D216="Mon", "", IF(D216="Tue", "Non-service", IF(D216="Wed", "", IF(D216="Thu", "Non-service", IF(D216="Fri", "", IF(D216="Sat", "", IF(D216="Sun", "", "")))))))</f>
        <v>Non-service</v>
      </c>
      <c r="N218" s="37"/>
      <c r="O218" s="37" t="str">
        <f t="shared" ref="O218" si="2050">IF(D216="Mon", "", IF(D216="Tue", "Non-service", IF(D216="Wed", "", IF(D216="Thu", "", IF(D216="Fri", "Non-service", "")))))</f>
        <v>Non-service</v>
      </c>
      <c r="P218" s="37"/>
      <c r="Q218" s="72" t="str">
        <f t="shared" ref="Q218" si="2051">IF(D126="Mon", "", IF(D126="Tue", "Non-service", IF(D126="Wed", "", IF(D126="Thu", "Non-service", IF(D126="Fri", "", "")))))</f>
        <v>Non-service</v>
      </c>
      <c r="R218" s="37"/>
      <c r="S218" s="37" t="str">
        <f t="shared" ref="S218" si="2052">IF(D216="Mon", "Non-service", IF(D216="Tue", "", IF(D216="Wed", "", IF(D216="Thu", "", IF(D216="Fri", "Non-service", IF(D216="Sat", "", IF(D216="Sun", "", "")))))))</f>
        <v/>
      </c>
      <c r="T218" s="37" t="str">
        <f>IF(D3="Mon", "Non-service", IF(D3="Tue", "Non-service", IF(D3="Wed", "Non-service", IF(D3="Thu", "Non-service", IF(D3="Fri", "Non-service", "")))))</f>
        <v>Non-service</v>
      </c>
      <c r="U218" s="37" t="str">
        <f t="shared" ref="U218" si="2053">IF(D216="Mon", "", IF(D216="Tue", "", IF(D216="Wed", "", IF(D216="Thu", "Non-service", IF(D216="Fri", "Non-service", IF(D216="Sat", "", IF(D216="Sun", "", "")))))))</f>
        <v/>
      </c>
      <c r="V218" s="37" t="s">
        <v>51</v>
      </c>
      <c r="W218" s="64" t="str">
        <f>IF(D216="Mon", "", IF(D216="Tue", "Non-service", IF(D216="Wed", "", IF(D216="Thu", "Non-service", IF(D216="Fri", "", "")))))</f>
        <v>Non-service</v>
      </c>
      <c r="X218" s="39"/>
      <c r="Y218" s="17" t="str">
        <f>IF(D216="Mon", "Non-service", IF(D216="Tue", "Non-service", IF(D216="Wed", "Non-service", IF(D216="Thu", "Non-service", IF(D216="Fri", "Non-service", "")))))</f>
        <v>Non-service</v>
      </c>
      <c r="Z218" s="29"/>
      <c r="AA218" s="17" t="str">
        <f>IF(D216="Mon", "Non-service", IF(D216="Tue", "Non-service", IF(D216="Wed", "Non-service", IF(D216="Thu", "Non-service", IF(D216="Fri", "Non-service", "")))))</f>
        <v>Non-service</v>
      </c>
      <c r="AB218" s="29"/>
      <c r="AC218" s="17" t="str">
        <f t="shared" si="1859"/>
        <v/>
      </c>
      <c r="AD218" s="17"/>
    </row>
    <row r="219" spans="1:30">
      <c r="A219" s="24" t="str">
        <f t="shared" si="1626"/>
        <v>Wed</v>
      </c>
      <c r="B219" s="204">
        <f t="shared" si="1750"/>
        <v>45861</v>
      </c>
      <c r="C219" s="319">
        <f t="shared" si="1531"/>
        <v>45861</v>
      </c>
      <c r="D219" s="306" t="str">
        <f t="shared" si="1628"/>
        <v>Wed</v>
      </c>
      <c r="E219" s="201">
        <f t="shared" ca="1" si="1850"/>
        <v>1</v>
      </c>
      <c r="F219" s="141" t="s">
        <v>50</v>
      </c>
      <c r="G219" s="19" t="str">
        <f t="shared" ref="G219" si="2054">IF(D219="Mon", "", IF(D219="Tue", "Non-service", IF(D219="Wed", "", IF(D219="Thu", "", IF(D219="Fri", "Non-service", "")))))</f>
        <v/>
      </c>
      <c r="H219" s="31"/>
      <c r="I219" s="40" t="str">
        <f t="shared" ref="I219" si="2055">IF(D219="Mon", "", IF(D219="Tue", "", IF(D219="Wed", "", IF(D219="Thu", "", IF(D219="Fri", "", IF(D219="Sat", "", IF(D219="Sun", "", "")))))))</f>
        <v/>
      </c>
      <c r="J219" s="40" t="s">
        <v>65</v>
      </c>
      <c r="K219" s="38" t="str">
        <f t="shared" si="2032"/>
        <v/>
      </c>
      <c r="L219" s="40" t="s">
        <v>51</v>
      </c>
      <c r="M219" s="40" t="str">
        <f t="shared" ref="M219" si="2056">IF(D219="Mon", "", IF(D219="Tue", "Non-service", IF(D219="Wed", "", IF(D219="Thu", "Non-service", IF(D219="Fri", "", IF(D219="Sat", "", IF(D219="Sun", "", "")))))))</f>
        <v/>
      </c>
      <c r="N219" s="40" t="s">
        <v>51</v>
      </c>
      <c r="O219" s="40" t="str">
        <f t="shared" ref="O219" si="2057">IF(D219="Mon", "", IF(D219="Tue", "Non-service", IF(D219="Wed", "", IF(D219="Thu", "", IF(D219="Fri", "Non-service", "")))))</f>
        <v/>
      </c>
      <c r="P219" s="40" t="s">
        <v>51</v>
      </c>
      <c r="Q219" s="72" t="str">
        <f t="shared" ref="Q219" si="2058">IF(D129="Mon", "", IF(D129="Tue", "Non-service", IF(D129="Wed", "", IF(D129="Thu", "Non-service", IF(D129="Fri", "", "")))))</f>
        <v/>
      </c>
      <c r="R219" s="40" t="s">
        <v>51</v>
      </c>
      <c r="S219" s="40" t="str">
        <f t="shared" ref="S219" si="2059">IF(D219="Mon", "Non-service", IF(D219="Tue", "", IF(D219="Wed", "", IF(D219="Thu", "", IF(D219="Fri", "Non-service", IF(D219="Sat", "", IF(D219="Sun", "", "")))))))</f>
        <v/>
      </c>
      <c r="T219" s="40" t="s">
        <v>51</v>
      </c>
      <c r="U219" s="40" t="str">
        <f t="shared" ref="U219" si="2060">IF(D219="Mon", "", IF(D219="Tue", "", IF(D219="Wed", "", IF(D219="Thu", "Non-service", IF(D219="Fri", "Non-service", IF(D219="Sat", "", IF(D219="Sun", "", "")))))))</f>
        <v/>
      </c>
      <c r="V219" s="40" t="s">
        <v>58</v>
      </c>
      <c r="W219" s="63" t="str">
        <f>IF(D219="Mon", "", IF(D219="Tue", "Non-service", IF(D219="Wed", "", IF(D219="Thu", "Non-service", IF(D219="Fri", "", "")))))</f>
        <v/>
      </c>
      <c r="X219" s="41" t="s">
        <v>51</v>
      </c>
      <c r="Y219" s="17" t="str">
        <f>IF(D219="Mon", "Non-service", IF(D219="Tue", "Non-service", IF(D219="Wed", "Non-service", IF(D219="Thu", "Non-service", IF(D219="Fri", "Non-service", "")))))</f>
        <v>Non-service</v>
      </c>
      <c r="Z219" s="31"/>
      <c r="AA219" s="17" t="s">
        <v>52</v>
      </c>
      <c r="AB219" s="33"/>
      <c r="AC219" s="17" t="str">
        <f t="shared" si="1859"/>
        <v/>
      </c>
      <c r="AD219" s="32"/>
    </row>
    <row r="220" spans="1:30">
      <c r="A220" s="24" t="str">
        <f t="shared" si="1638"/>
        <v>Wed</v>
      </c>
      <c r="B220" s="204">
        <f t="shared" si="1761"/>
        <v>45861</v>
      </c>
      <c r="C220" s="317"/>
      <c r="D220" s="307"/>
      <c r="E220" s="201">
        <f t="shared" ca="1" si="1850"/>
        <v>1</v>
      </c>
      <c r="F220" s="142" t="s">
        <v>54</v>
      </c>
      <c r="G220" s="3" t="str">
        <f t="shared" ref="G220" si="2061">IF(D219="Mon", "", IF(D219="Tue", "Non-service", IF(D219="Wed", "", IF(D219="Thu", "", IF(D219="Fri", "Non-service", "")))))</f>
        <v/>
      </c>
      <c r="H220" s="33"/>
      <c r="I220" s="42" t="str">
        <f t="shared" ref="I220" si="2062">IF(D219="Mon", "", IF(D219="Tue", "", IF(D219="Wed", "", IF(D219="Thu", "", IF(D219="Fri", "", IF(D219="Sat", "", IF(D219="Sun", "", "")))))))</f>
        <v/>
      </c>
      <c r="J220" s="42" t="s">
        <v>51</v>
      </c>
      <c r="K220" s="37" t="str">
        <f t="shared" si="2040"/>
        <v/>
      </c>
      <c r="L220" s="42" t="s">
        <v>51</v>
      </c>
      <c r="M220" s="42" t="str">
        <f t="shared" ref="M220" si="2063">IF(D219="Mon", "", IF(D219="Tue", "Non-service", IF(D219="Wed", "", IF(D219="Thu", "Non-service", IF(D219="Fri", "", IF(D219="Sat", "", IF(D219="Sun", "", "")))))))</f>
        <v/>
      </c>
      <c r="N220" s="42" t="s">
        <v>51</v>
      </c>
      <c r="O220" s="42" t="str">
        <f t="shared" ref="O220" si="2064">IF(D219="Mon", "", IF(D219="Tue", "Non-service", IF(D219="Wed", "", IF(D219="Thu", "", IF(D219="Fri", "Non-service", "")))))</f>
        <v/>
      </c>
      <c r="P220" s="42" t="s">
        <v>51</v>
      </c>
      <c r="Q220" s="72" t="str">
        <f t="shared" ref="Q220" si="2065">IF(D129="Mon", "", IF(D129="Tue", "Non-service", IF(D129="Wed", "", IF(D129="Thu", "Non-service", IF(D129="Fri", "", "")))))</f>
        <v/>
      </c>
      <c r="R220" s="42" t="s">
        <v>51</v>
      </c>
      <c r="S220" s="42" t="str">
        <f t="shared" ref="S220" si="2066">IF(D219="Mon", "Non-service", IF(D219="Tue", "", IF(D219="Wed", "", IF(D219="Thu", "", IF(D219="Fri", "Non-service", IF(D219="Sat", "", IF(D219="Sun", "", "")))))))</f>
        <v/>
      </c>
      <c r="T220" s="42" t="s">
        <v>51</v>
      </c>
      <c r="U220" s="42" t="str">
        <f t="shared" ref="U220" si="2067">IF(D219="Mon", "", IF(D219="Tue", "", IF(D219="Wed", "", IF(D219="Thu", "Non-service", IF(D219="Fri", "Non-service", IF(D219="Sat", "", IF(D219="Sun", "", "")))))))</f>
        <v/>
      </c>
      <c r="V220" s="42" t="s">
        <v>58</v>
      </c>
      <c r="W220" s="211" t="str">
        <f>IF(D219="Mon", "", IF(D219="Tue", "Non-service", IF(D219="Wed", "", IF(D219="Thu", "Non-service", IF(D219="Fri", "", "")))))</f>
        <v/>
      </c>
      <c r="X220" s="43" t="s">
        <v>51</v>
      </c>
      <c r="Y220" s="17" t="str">
        <f>IF(D219="Mon", "Non-service", IF(D219="Tue", "Non-service", IF(D219="Wed", "Non-service", IF(D219="Thu", "Non-service", IF(D219="Fri", "Non-service", "")))))</f>
        <v>Non-service</v>
      </c>
      <c r="Z220" s="33"/>
      <c r="AA220" s="17" t="str">
        <f>IF(D219="Mon", "Non-service", IF(D219="Tue", "Non-service", IF(D219="Wed", "Non-service", IF(D219="Thu", "Non-service", IF(D219="Fri", "Non-service", "")))))</f>
        <v>Non-service</v>
      </c>
      <c r="AB220" s="33"/>
      <c r="AC220" s="17" t="str">
        <f t="shared" si="1859"/>
        <v/>
      </c>
      <c r="AD220" s="32"/>
    </row>
    <row r="221" spans="1:30">
      <c r="A221" s="24" t="str">
        <f t="shared" si="1649"/>
        <v>Wed</v>
      </c>
      <c r="B221" s="204">
        <f t="shared" si="1771"/>
        <v>45861</v>
      </c>
      <c r="C221" s="318"/>
      <c r="D221" s="308"/>
      <c r="E221" s="201">
        <f t="shared" ca="1" si="1850"/>
        <v>1</v>
      </c>
      <c r="F221" s="142" t="s">
        <v>56</v>
      </c>
      <c r="G221" s="20" t="str">
        <f t="shared" ref="G221" si="2068">IF(D219="Mon", "", IF(D219="Tue", "Non-service", IF(D219="Wed", "", IF(D219="Thu", "", IF(D219="Fri", "Non-service", "")))))</f>
        <v/>
      </c>
      <c r="H221" s="35"/>
      <c r="I221" s="44" t="str">
        <f t="shared" ref="I221" si="2069">IF(D219="Mon", "", IF(D219="Tue", "", IF(D219="Wed", "", IF(D219="Thu", "", IF(D219="Fri", "", IF(D219="Sat", "", IF(D219="Sun", "", "")))))))</f>
        <v/>
      </c>
      <c r="J221" s="44" t="s">
        <v>65</v>
      </c>
      <c r="K221" s="37" t="str">
        <f t="shared" si="2048"/>
        <v/>
      </c>
      <c r="L221" s="44" t="s">
        <v>51</v>
      </c>
      <c r="M221" s="44" t="str">
        <f t="shared" ref="M221" si="2070">IF(D219="Mon", "", IF(D219="Tue", "Non-service", IF(D219="Wed", "", IF(D219="Thu", "Non-service", IF(D219="Fri", "", IF(D219="Sat", "", IF(D219="Sun", "", "")))))))</f>
        <v/>
      </c>
      <c r="N221" s="44" t="s">
        <v>51</v>
      </c>
      <c r="O221" s="44" t="str">
        <f t="shared" ref="O221" si="2071">IF(D219="Mon", "", IF(D219="Tue", "Non-service", IF(D219="Wed", "", IF(D219="Thu", "", IF(D219="Fri", "Non-service", "")))))</f>
        <v/>
      </c>
      <c r="P221" s="44" t="s">
        <v>51</v>
      </c>
      <c r="Q221" s="72" t="str">
        <f t="shared" ref="Q221" si="2072">IF(D129="Mon", "", IF(D129="Tue", "Non-service", IF(D129="Wed", "", IF(D129="Thu", "Non-service", IF(D129="Fri", "", "")))))</f>
        <v/>
      </c>
      <c r="R221" s="44" t="s">
        <v>51</v>
      </c>
      <c r="S221" s="44" t="str">
        <f t="shared" ref="S221" si="2073">IF(D219="Mon", "Non-service", IF(D219="Tue", "", IF(D219="Wed", "", IF(D219="Thu", "", IF(D219="Fri", "Non-service", IF(D219="Sat", "", IF(D219="Sun", "", "")))))))</f>
        <v/>
      </c>
      <c r="T221" s="44" t="s">
        <v>51</v>
      </c>
      <c r="U221" s="44" t="str">
        <f t="shared" ref="U221" si="2074">IF(D219="Mon", "", IF(D219="Tue", "", IF(D219="Wed", "", IF(D219="Thu", "Non-service", IF(D219="Fri", "Non-service", IF(D219="Sat", "", IF(D219="Sun", "", "")))))))</f>
        <v/>
      </c>
      <c r="V221" s="44" t="s">
        <v>58</v>
      </c>
      <c r="W221" s="64" t="str">
        <f>IF(D219="Mon", "", IF(D219="Tue", "Non-service", IF(D219="Wed", "", IF(D219="Thu", "Non-service", IF(D219="Fri", "", "")))))</f>
        <v/>
      </c>
      <c r="X221" s="45" t="s">
        <v>51</v>
      </c>
      <c r="Y221" s="17" t="str">
        <f>IF(D219="Mon", "Non-service", IF(D219="Tue", "Non-service", IF(D219="Wed", "Non-service", IF(D219="Thu", "Non-service", IF(D219="Fri", "Non-service", "")))))</f>
        <v>Non-service</v>
      </c>
      <c r="Z221" s="35"/>
      <c r="AA221" s="17" t="str">
        <f>IF(D219="Mon", "Non-service", IF(D219="Tue", "Non-service", IF(D219="Wed", "Non-service", IF(D219="Thu", "Non-service", IF(D219="Fri", "Non-service", "")))))</f>
        <v>Non-service</v>
      </c>
      <c r="AB221" s="33"/>
      <c r="AC221" s="17" t="str">
        <f t="shared" si="1859"/>
        <v/>
      </c>
      <c r="AD221" s="32"/>
    </row>
    <row r="222" spans="1:30">
      <c r="A222" s="24" t="str">
        <f t="shared" si="1660"/>
        <v>Thu</v>
      </c>
      <c r="B222" s="204">
        <f t="shared" si="1781"/>
        <v>45862</v>
      </c>
      <c r="C222" s="319">
        <f t="shared" si="1531"/>
        <v>45862</v>
      </c>
      <c r="D222" s="303" t="str">
        <f t="shared" si="1662"/>
        <v>Thu</v>
      </c>
      <c r="E222" s="201">
        <f t="shared" ca="1" si="1850"/>
        <v>0</v>
      </c>
      <c r="F222" s="138" t="s">
        <v>50</v>
      </c>
      <c r="G222" s="16" t="str">
        <f t="shared" ref="G222" si="2075">IF(D222="Mon", "", IF(D222="Tue", "Non-service", IF(D222="Wed", "", IF(D222="Thu", "", IF(D222="Fri", "Non-service", "")))))</f>
        <v/>
      </c>
      <c r="H222" s="28"/>
      <c r="I222" s="38" t="str">
        <f t="shared" ref="I222" si="2076">IF(D222="Mon", "", IF(D222="Tue", "", IF(D222="Wed", "", IF(D222="Thu", "", IF(D222="Fri", "", IF(D222="Sat", "", IF(D222="Sun", "", "")))))))</f>
        <v/>
      </c>
      <c r="J222" s="38"/>
      <c r="K222" s="38" t="str">
        <f t="shared" si="2032"/>
        <v>Non-service</v>
      </c>
      <c r="L222" s="38"/>
      <c r="M222" s="38" t="str">
        <f t="shared" ref="M222" si="2077">IF(D222="Mon", "", IF(D222="Tue", "Non-service", IF(D222="Wed", "", IF(D222="Thu", "Non-service", IF(D222="Fri", "", IF(D222="Sat", "", IF(D222="Sun", "", "")))))))</f>
        <v>Non-service</v>
      </c>
      <c r="N222" s="38"/>
      <c r="O222" s="38" t="str">
        <f t="shared" ref="O222" si="2078">IF(D222="Mon", "", IF(D222="Tue", "Non-service", IF(D222="Wed", "", IF(D222="Thu", "", IF(D222="Fri", "Non-service", "")))))</f>
        <v/>
      </c>
      <c r="P222" s="38" t="s">
        <v>51</v>
      </c>
      <c r="Q222" s="72" t="str">
        <f t="shared" ref="Q222" si="2079">IF(D132="Mon", "", IF(D132="Tue", "Non-service", IF(D132="Wed", "", IF(D132="Thu", "Non-service", IF(D132="Fri", "", "")))))</f>
        <v>Non-service</v>
      </c>
      <c r="R222" s="38"/>
      <c r="S222" s="38" t="str">
        <f t="shared" ref="S222" si="2080">IF(D222="Mon", "Non-service", IF(D222="Tue", "", IF(D222="Wed", "", IF(D222="Thu", "", IF(D222="Fri", "Non-service", IF(D222="Sat", "", IF(D222="Sun", "", "")))))))</f>
        <v/>
      </c>
      <c r="T222" s="38"/>
      <c r="U222" s="38" t="str">
        <f t="shared" ref="U222" si="2081">IF(D222="Mon", "", IF(D222="Tue", "", IF(D222="Wed", "", IF(D222="Thu", "Non-service", IF(D222="Fri", "Non-service", IF(D222="Sat", "", IF(D222="Sun", "", "")))))))</f>
        <v>Non-service</v>
      </c>
      <c r="V222" s="38"/>
      <c r="W222" s="63" t="str">
        <f>IF(D222="Mon", "", IF(D222="Tue", "Non-service", IF(D222="Wed", "", IF(D222="Thu", "Non-service", IF(D222="Fri", "", "")))))</f>
        <v>Non-service</v>
      </c>
      <c r="X222" s="46"/>
      <c r="Y222" s="17" t="str">
        <f>IF(D222="Mon", "Non-service", IF(D222="Tue", "Non-service", IF(D222="Wed", "Non-service", IF(D222="Thu", "Non-service", IF(D222="Fri", "Non-service", "")))))</f>
        <v>Non-service</v>
      </c>
      <c r="Z222" s="28"/>
      <c r="AA222" s="17" t="s">
        <v>52</v>
      </c>
      <c r="AB222" s="29"/>
      <c r="AC222" s="17" t="str">
        <f t="shared" si="1859"/>
        <v/>
      </c>
      <c r="AD222" s="17"/>
    </row>
    <row r="223" spans="1:30">
      <c r="A223" s="24" t="str">
        <f t="shared" si="1672"/>
        <v>Thu</v>
      </c>
      <c r="B223" s="204">
        <f t="shared" si="1791"/>
        <v>45862</v>
      </c>
      <c r="C223" s="317"/>
      <c r="D223" s="304"/>
      <c r="E223" s="201">
        <f t="shared" ca="1" si="1850"/>
        <v>0</v>
      </c>
      <c r="F223" s="139" t="s">
        <v>54</v>
      </c>
      <c r="G223" s="2" t="str">
        <f t="shared" ref="G223" si="2082">IF(D222="Mon", "", IF(D222="Tue", "Non-service", IF(D222="Wed", "", IF(D222="Thu", "", IF(D222="Fri", "Non-service", "")))))</f>
        <v/>
      </c>
      <c r="H223" s="29"/>
      <c r="I223" s="37" t="str">
        <f t="shared" ref="I223" si="2083">IF(D222="Mon", "", IF(D222="Tue", "", IF(D222="Wed", "", IF(D222="Thu", "", IF(D222="Fri", "", IF(D222="Sat", "", IF(D222="Sun", "", "")))))))</f>
        <v/>
      </c>
      <c r="J223" s="37"/>
      <c r="K223" s="37" t="str">
        <f t="shared" si="2040"/>
        <v>Non-service</v>
      </c>
      <c r="L223" s="37"/>
      <c r="M223" s="37" t="str">
        <f t="shared" ref="M223" si="2084">IF(D222="Mon", "", IF(D222="Tue", "Non-service", IF(D222="Wed", "", IF(D222="Thu", "Non-service", IF(D222="Fri", "", IF(D222="Sat", "", IF(D222="Sun", "", "")))))))</f>
        <v>Non-service</v>
      </c>
      <c r="N223" s="37"/>
      <c r="O223" s="37" t="str">
        <f t="shared" ref="O223" si="2085">IF(D222="Mon", "", IF(D222="Tue", "Non-service", IF(D222="Wed", "", IF(D222="Thu", "", IF(D222="Fri", "Non-service", "")))))</f>
        <v/>
      </c>
      <c r="P223" s="37" t="s">
        <v>51</v>
      </c>
      <c r="Q223" s="72" t="str">
        <f t="shared" ref="Q223" si="2086">IF(D132="Mon", "", IF(D132="Tue", "Non-service", IF(D132="Wed", "", IF(D132="Thu", "Non-service", IF(D132="Fri", "", "")))))</f>
        <v>Non-service</v>
      </c>
      <c r="R223" s="37"/>
      <c r="S223" s="37" t="str">
        <f t="shared" ref="S223" si="2087">IF(D222="Mon", "Non-service", IF(D222="Tue", "", IF(D222="Wed", "", IF(D222="Thu", "", IF(D222="Fri", "Non-service", IF(D222="Sat", "", IF(D222="Sun", "", "")))))))</f>
        <v/>
      </c>
      <c r="T223" s="37"/>
      <c r="U223" s="37" t="str">
        <f t="shared" ref="U223" si="2088">IF(D222="Mon", "", IF(D222="Tue", "", IF(D222="Wed", "", IF(D222="Thu", "Non-service", IF(D222="Fri", "Non-service", IF(D222="Sat", "", IF(D222="Sun", "", "")))))))</f>
        <v>Non-service</v>
      </c>
      <c r="V223" s="37"/>
      <c r="W223" s="211" t="str">
        <f>IF(D222="Mon", "", IF(D222="Tue", "Non-service", IF(D222="Wed", "", IF(D222="Thu", "Non-service", IF(D222="Fri", "", "")))))</f>
        <v>Non-service</v>
      </c>
      <c r="X223" s="39"/>
      <c r="Y223" s="17" t="str">
        <f>IF(D222="Mon", "Non-service", IF(D222="Tue", "Non-service", IF(D222="Wed", "Non-service", IF(D222="Thu", "Non-service", IF(D222="Fri", "Non-service", "")))))</f>
        <v>Non-service</v>
      </c>
      <c r="Z223" s="29"/>
      <c r="AA223" s="17" t="str">
        <f>IF(D222="Mon", "Non-service", IF(D222="Tue", "Non-service", IF(D222="Wed", "Non-service", IF(D222="Thu", "Non-service", IF(D222="Fri", "Non-service", "")))))</f>
        <v>Non-service</v>
      </c>
      <c r="AB223" s="29"/>
      <c r="AC223" s="17" t="str">
        <f t="shared" si="1859"/>
        <v/>
      </c>
      <c r="AD223" s="17"/>
    </row>
    <row r="224" spans="1:30">
      <c r="A224" s="24" t="str">
        <f t="shared" si="1683"/>
        <v>Thu</v>
      </c>
      <c r="B224" s="204">
        <f t="shared" si="1801"/>
        <v>45862</v>
      </c>
      <c r="C224" s="318"/>
      <c r="D224" s="305"/>
      <c r="E224" s="201">
        <f t="shared" ca="1" si="1850"/>
        <v>0</v>
      </c>
      <c r="F224" s="140" t="s">
        <v>56</v>
      </c>
      <c r="G224" s="2" t="str">
        <f t="shared" ref="G224" si="2089">IF(D222="Mon", "", IF(D222="Tue", "Non-service", IF(D222="Wed", "", IF(D222="Thu", "", IF(D222="Fri", "Non-service", "")))))</f>
        <v/>
      </c>
      <c r="H224" s="29"/>
      <c r="I224" s="37" t="str">
        <f t="shared" ref="I224" si="2090">IF(D222="Mon", "", IF(D222="Tue", "", IF(D222="Wed", "", IF(D222="Thu", "", IF(D222="Fri", "", IF(D222="Sat", "", IF(D222="Sun", "", "")))))))</f>
        <v/>
      </c>
      <c r="J224" s="37"/>
      <c r="K224" s="37" t="str">
        <f t="shared" si="2048"/>
        <v>Non-service</v>
      </c>
      <c r="L224" s="37"/>
      <c r="M224" s="37" t="str">
        <f t="shared" ref="M224" si="2091">IF(D222="Mon", "", IF(D222="Tue", "Non-service", IF(D222="Wed", "", IF(D222="Thu", "Non-service", IF(D222="Fri", "", IF(D222="Sat", "", IF(D222="Sun", "", "")))))))</f>
        <v>Non-service</v>
      </c>
      <c r="N224" s="37"/>
      <c r="O224" s="37" t="str">
        <f t="shared" ref="O224" si="2092">IF(D222="Mon", "", IF(D222="Tue", "Non-service", IF(D222="Wed", "", IF(D222="Thu", "", IF(D222="Fri", "Non-service", "")))))</f>
        <v/>
      </c>
      <c r="P224" s="37" t="s">
        <v>51</v>
      </c>
      <c r="Q224" s="72" t="str">
        <f t="shared" ref="Q224" si="2093">IF(D132="Mon", "", IF(D132="Tue", "Non-service", IF(D132="Wed", "", IF(D132="Thu", "Non-service", IF(D132="Fri", "", "")))))</f>
        <v>Non-service</v>
      </c>
      <c r="R224" s="37"/>
      <c r="S224" s="37" t="str">
        <f t="shared" ref="S224" si="2094">IF(D222="Mon", "Non-service", IF(D222="Tue", "", IF(D222="Wed", "", IF(D222="Thu", "", IF(D222="Fri", "Non-service", IF(D222="Sat", "", IF(D222="Sun", "", "")))))))</f>
        <v/>
      </c>
      <c r="T224" s="37"/>
      <c r="U224" s="37" t="str">
        <f t="shared" ref="U224" si="2095">IF(D222="Mon", "", IF(D222="Tue", "", IF(D222="Wed", "", IF(D222="Thu", "Non-service", IF(D222="Fri", "Non-service", IF(D222="Sat", "", IF(D222="Sun", "", "")))))))</f>
        <v>Non-service</v>
      </c>
      <c r="V224" s="37"/>
      <c r="W224" s="64" t="str">
        <f>IF(D222="Mon", "", IF(D222="Tue", "Non-service", IF(D222="Wed", "", IF(D222="Thu", "Non-service", IF(D222="Fri", "", "")))))</f>
        <v>Non-service</v>
      </c>
      <c r="X224" s="39"/>
      <c r="Y224" s="17" t="str">
        <f>IF(D222="Mon", "Non-service", IF(D222="Tue", "Non-service", IF(D222="Wed", "Non-service", IF(D222="Thu", "Non-service", IF(D222="Fri", "Non-service", "")))))</f>
        <v>Non-service</v>
      </c>
      <c r="Z224" s="29"/>
      <c r="AA224" s="17" t="str">
        <f>IF(D222="Mon", "Non-service", IF(D222="Tue", "Non-service", IF(D222="Wed", "Non-service", IF(D222="Thu", "Non-service", IF(D222="Fri", "Non-service", "")))))</f>
        <v>Non-service</v>
      </c>
      <c r="AB224" s="29"/>
      <c r="AC224" s="17" t="str">
        <f t="shared" si="1859"/>
        <v/>
      </c>
      <c r="AD224" s="17"/>
    </row>
    <row r="225" spans="1:30">
      <c r="A225" s="24" t="str">
        <f t="shared" si="1694"/>
        <v>Fri</v>
      </c>
      <c r="B225" s="204">
        <f t="shared" si="1810"/>
        <v>45863</v>
      </c>
      <c r="C225" s="319">
        <f t="shared" si="1531"/>
        <v>45863</v>
      </c>
      <c r="D225" s="306" t="str">
        <f t="shared" si="1696"/>
        <v>Fri</v>
      </c>
      <c r="E225" s="201">
        <f t="shared" ca="1" si="1850"/>
        <v>1</v>
      </c>
      <c r="F225" s="141" t="s">
        <v>50</v>
      </c>
      <c r="G225" s="19" t="str">
        <f t="shared" ref="G225" si="2096">IF(D225="Mon", "", IF(D225="Tue", "Non-service", IF(D225="Wed", "", IF(D225="Thu", "", IF(D225="Fri", "Non-service", "")))))</f>
        <v>Non-service</v>
      </c>
      <c r="H225" s="31"/>
      <c r="I225" s="40" t="str">
        <f t="shared" ref="I225" si="2097">IF(D225="Mon", "", IF(D225="Tue", "", IF(D225="Wed", "", IF(D225="Thu", "", IF(D225="Fri", "", IF(D225="Sat", "", IF(D225="Sun", "", "")))))))</f>
        <v/>
      </c>
      <c r="J225" s="41" t="s">
        <v>65</v>
      </c>
      <c r="K225" s="38" t="str">
        <f t="shared" si="2032"/>
        <v/>
      </c>
      <c r="L225" s="31" t="s">
        <v>51</v>
      </c>
      <c r="M225" s="40" t="str">
        <f t="shared" ref="M225" si="2098">IF(D225="Mon", "", IF(D225="Tue", "Non-service", IF(D225="Wed", "", IF(D225="Thu", "Non-service", IF(D225="Fri", "", IF(D225="Sat", "", IF(D225="Sun", "", "")))))))</f>
        <v/>
      </c>
      <c r="N225" s="40" t="s">
        <v>62</v>
      </c>
      <c r="O225" s="40" t="str">
        <f t="shared" ref="O225" si="2099">IF(D225="Mon", "", IF(D225="Tue", "Non-service", IF(D225="Wed", "", IF(D225="Thu", "", IF(D225="Fri", "Non-service", "")))))</f>
        <v>Non-service</v>
      </c>
      <c r="P225" s="40"/>
      <c r="Q225" s="72" t="str">
        <f t="shared" ref="Q225" si="2100">IF(D135="Mon", "", IF(D135="Tue", "Non-service", IF(D135="Wed", "", IF(D135="Thu", "Non-service", IF(D135="Fri", "", "")))))</f>
        <v/>
      </c>
      <c r="R225" s="40" t="s">
        <v>58</v>
      </c>
      <c r="S225" s="40" t="str">
        <f t="shared" ref="S225" si="2101">IF(D225="Mon", "Non-service", IF(D225="Tue", "", IF(D225="Wed", "", IF(D225="Thu", "", IF(D225="Fri", "Non-service", IF(D225="Sat", "", IF(D225="Sun", "", "")))))))</f>
        <v>Non-service</v>
      </c>
      <c r="T225" s="40"/>
      <c r="U225" s="40" t="str">
        <f t="shared" ref="U225" si="2102">IF(D225="Mon", "", IF(D225="Tue", "", IF(D225="Wed", "", IF(D225="Thu", "Non-service", IF(D225="Fri", "Non-service", IF(D225="Sat", "", IF(D225="Sun", "", "")))))))</f>
        <v>Non-service</v>
      </c>
      <c r="V225" s="40"/>
      <c r="W225" s="63" t="str">
        <f>IF(D225="Mon", "", IF(D225="Tue", "Non-service", IF(D225="Wed", "", IF(D225="Thu", "Non-service", IF(D225="Fri", "", "")))))</f>
        <v/>
      </c>
      <c r="X225" s="41" t="s">
        <v>51</v>
      </c>
      <c r="Y225" s="17" t="str">
        <f>IF(D225="Mon", "Non-service", IF(D225="Tue", "Non-service", IF(D225="Wed", "Non-service", IF(D225="Thu", "Non-service", IF(D225="Fri", "Non-service", "")))))</f>
        <v>Non-service</v>
      </c>
      <c r="Z225" s="31"/>
      <c r="AA225" s="17" t="s">
        <v>52</v>
      </c>
      <c r="AB225" s="33"/>
      <c r="AC225" s="17" t="str">
        <f t="shared" si="1859"/>
        <v/>
      </c>
      <c r="AD225" s="32"/>
    </row>
    <row r="226" spans="1:30">
      <c r="A226" s="24" t="str">
        <f t="shared" si="1702"/>
        <v>Fri</v>
      </c>
      <c r="B226" s="204">
        <f t="shared" si="1820"/>
        <v>45863</v>
      </c>
      <c r="C226" s="317"/>
      <c r="D226" s="307"/>
      <c r="E226" s="201">
        <f t="shared" ca="1" si="1850"/>
        <v>1</v>
      </c>
      <c r="F226" s="142" t="s">
        <v>54</v>
      </c>
      <c r="G226" s="3" t="str">
        <f t="shared" ref="G226" si="2103">IF(D225="Mon", "", IF(D225="Tue", "Non-service", IF(D225="Wed", "", IF(D225="Thu", "", IF(D225="Fri", "Non-service", "")))))</f>
        <v>Non-service</v>
      </c>
      <c r="H226" s="33"/>
      <c r="I226" s="42" t="str">
        <f t="shared" ref="I226" si="2104">IF(D225="Mon", "", IF(D225="Tue", "", IF(D225="Wed", "", IF(D225="Thu", "", IF(D225="Fri", "", IF(D225="Sat", "", IF(D225="Sun", "", "")))))))</f>
        <v/>
      </c>
      <c r="J226" s="43" t="s">
        <v>51</v>
      </c>
      <c r="K226" s="37" t="str">
        <f t="shared" si="2040"/>
        <v/>
      </c>
      <c r="L226" s="33" t="s">
        <v>51</v>
      </c>
      <c r="M226" s="42" t="str">
        <f t="shared" ref="M226" si="2105">IF(D225="Mon", "", IF(D225="Tue", "Non-service", IF(D225="Wed", "", IF(D225="Thu", "Non-service", IF(D225="Fri", "", IF(D225="Sat", "", IF(D225="Sun", "", "")))))))</f>
        <v/>
      </c>
      <c r="N226" s="42" t="s">
        <v>51</v>
      </c>
      <c r="O226" s="42" t="str">
        <f t="shared" ref="O226" si="2106">IF(D225="Mon", "", IF(D225="Tue", "Non-service", IF(D225="Wed", "", IF(D225="Thu", "", IF(D225="Fri", "Non-service", "")))))</f>
        <v>Non-service</v>
      </c>
      <c r="P226" s="42"/>
      <c r="Q226" s="72" t="str">
        <f t="shared" ref="Q226" si="2107">IF(D135="Mon", "", IF(D135="Tue", "Non-service", IF(D135="Wed", "", IF(D135="Thu", "Non-service", IF(D135="Fri", "", "")))))</f>
        <v/>
      </c>
      <c r="R226" s="42" t="s">
        <v>58</v>
      </c>
      <c r="S226" s="42" t="str">
        <f t="shared" ref="S226" si="2108">IF(D225="Mon", "Non-service", IF(D225="Tue", "", IF(D225="Wed", "", IF(D225="Thu", "", IF(D225="Fri", "Non-service", IF(D225="Sat", "", IF(D225="Sun", "", "")))))))</f>
        <v>Non-service</v>
      </c>
      <c r="T226" s="42"/>
      <c r="U226" s="42" t="str">
        <f t="shared" ref="U226" si="2109">IF(D225="Mon", "", IF(D225="Tue", "", IF(D225="Wed", "", IF(D225="Thu", "Non-service", IF(D225="Fri", "Non-service", IF(D225="Sat", "", IF(D225="Sun", "", "")))))))</f>
        <v>Non-service</v>
      </c>
      <c r="V226" s="42"/>
      <c r="W226" s="211" t="str">
        <f>IF(D225="Mon", "", IF(D225="Tue", "Non-service", IF(D225="Wed", "", IF(D225="Thu", "Non-service", IF(D225="Fri", "", "")))))</f>
        <v/>
      </c>
      <c r="X226" s="43" t="s">
        <v>51</v>
      </c>
      <c r="Y226" s="17" t="str">
        <f>IF(D225="Mon", "Non-service", IF(D225="Tue", "Non-service", IF(D225="Wed", "Non-service", IF(D225="Thu", "Non-service", IF(D225="Fri", "Non-service", "")))))</f>
        <v>Non-service</v>
      </c>
      <c r="Z226" s="33"/>
      <c r="AA226" s="17" t="str">
        <f>IF(D225="Mon", "Non-service", IF(D225="Tue", "Non-service", IF(D225="Wed", "Non-service", IF(D225="Thu", "Non-service", IF(D225="Fri", "Non-service", "")))))</f>
        <v>Non-service</v>
      </c>
      <c r="AB226" s="33"/>
      <c r="AC226" s="17" t="str">
        <f t="shared" si="1859"/>
        <v/>
      </c>
      <c r="AD226" s="32"/>
    </row>
    <row r="227" spans="1:30">
      <c r="A227" s="24" t="str">
        <f t="shared" si="1709"/>
        <v>Fri</v>
      </c>
      <c r="B227" s="204">
        <f t="shared" si="1830"/>
        <v>45863</v>
      </c>
      <c r="C227" s="318"/>
      <c r="D227" s="308"/>
      <c r="E227" s="201">
        <f t="shared" ca="1" si="1850"/>
        <v>1</v>
      </c>
      <c r="F227" s="142" t="s">
        <v>56</v>
      </c>
      <c r="G227" s="20" t="str">
        <f t="shared" ref="G227" si="2110">IF(D225="Mon", "", IF(D225="Tue", "Non-service", IF(D225="Wed", "", IF(D225="Thu", "", IF(D225="Fri", "Non-service", "")))))</f>
        <v>Non-service</v>
      </c>
      <c r="H227" s="35"/>
      <c r="I227" s="44" t="str">
        <f t="shared" ref="I227" si="2111">IF(D225="Mon", "", IF(D225="Tue", "", IF(D225="Wed", "", IF(D225="Thu", "", IF(D225="Fri", "", IF(D225="Sat", "", IF(D225="Sun", "", "")))))))</f>
        <v/>
      </c>
      <c r="J227" s="45" t="s">
        <v>51</v>
      </c>
      <c r="K227" s="37" t="str">
        <f t="shared" si="2048"/>
        <v/>
      </c>
      <c r="L227" s="35" t="s">
        <v>51</v>
      </c>
      <c r="M227" s="44" t="str">
        <f t="shared" ref="M227" si="2112">IF(D225="Mon", "", IF(D225="Tue", "Non-service", IF(D225="Wed", "", IF(D225="Thu", "Non-service", IF(D225="Fri", "", IF(D225="Sat", "", IF(D225="Sun", "", "")))))))</f>
        <v/>
      </c>
      <c r="N227" s="44" t="s">
        <v>51</v>
      </c>
      <c r="O227" s="44" t="str">
        <f t="shared" ref="O227" si="2113">IF(D225="Mon", "", IF(D225="Tue", "Non-service", IF(D225="Wed", "", IF(D225="Thu", "", IF(D225="Fri", "Non-service", "")))))</f>
        <v>Non-service</v>
      </c>
      <c r="P227" s="44"/>
      <c r="Q227" s="72" t="str">
        <f t="shared" ref="Q227" si="2114">IF(D135="Mon", "", IF(D135="Tue", "Non-service", IF(D135="Wed", "", IF(D135="Thu", "Non-service", IF(D135="Fri", "", "")))))</f>
        <v/>
      </c>
      <c r="R227" s="44" t="s">
        <v>58</v>
      </c>
      <c r="S227" s="44" t="str">
        <f t="shared" ref="S227" si="2115">IF(D225="Mon", "Non-service", IF(D225="Tue", "", IF(D225="Wed", "", IF(D225="Thu", "", IF(D225="Fri", "Non-service", IF(D225="Sat", "", IF(D225="Sun", "", "")))))))</f>
        <v>Non-service</v>
      </c>
      <c r="T227" s="44"/>
      <c r="U227" s="44" t="str">
        <f t="shared" ref="U227" si="2116">IF(D225="Mon", "", IF(D225="Tue", "", IF(D225="Wed", "", IF(D225="Thu", "Non-service", IF(D225="Fri", "Non-service", IF(D225="Sat", "", IF(D225="Sun", "", "")))))))</f>
        <v>Non-service</v>
      </c>
      <c r="V227" s="44"/>
      <c r="W227" s="64" t="str">
        <f>IF(D225="Mon", "", IF(D225="Tue", "Non-service", IF(D225="Wed", "", IF(D225="Thu", "Non-service", IF(D225="Fri", "", "")))))</f>
        <v/>
      </c>
      <c r="X227" s="45" t="s">
        <v>51</v>
      </c>
      <c r="Y227" s="17" t="str">
        <f>IF(D225="Mon", "Non-service", IF(D225="Tue", "Non-service", IF(D225="Wed", "Non-service", IF(D225="Thu", "Non-service", IF(D225="Fri", "Non-service", "")))))</f>
        <v>Non-service</v>
      </c>
      <c r="Z227" s="35"/>
      <c r="AA227" s="17" t="str">
        <f>IF(D225="Mon", "Non-service", IF(D225="Tue", "Non-service", IF(D225="Wed", "Non-service", IF(D225="Thu", "Non-service", IF(D225="Fri", "Non-service", "")))))</f>
        <v>Non-service</v>
      </c>
      <c r="AB227" s="33"/>
      <c r="AC227" s="17" t="str">
        <f t="shared" si="1859"/>
        <v/>
      </c>
      <c r="AD227" s="32"/>
    </row>
    <row r="228" spans="1:30">
      <c r="A228" s="24" t="str">
        <f t="shared" ref="A228" si="2117">TEXT(C228, "ddd")</f>
        <v>Mon</v>
      </c>
      <c r="B228" s="204">
        <f t="shared" si="1840"/>
        <v>45866</v>
      </c>
      <c r="C228" s="319">
        <f t="shared" si="1531"/>
        <v>45866</v>
      </c>
      <c r="D228" s="303" t="str">
        <f t="shared" si="1718"/>
        <v>Mon</v>
      </c>
      <c r="E228" s="201">
        <f t="shared" ca="1" si="1850"/>
        <v>1</v>
      </c>
      <c r="F228" s="138" t="s">
        <v>50</v>
      </c>
      <c r="G228" s="16" t="str">
        <f t="shared" ref="G228" si="2118">IF(D228="Mon", "", IF(D228="Tue", "Non-service", IF(D228="Wed", "", IF(D228="Thu", "", IF(D228="Fri", "Non-service", "")))))</f>
        <v/>
      </c>
      <c r="H228" s="28"/>
      <c r="I228" s="38" t="str">
        <f t="shared" ref="I228" si="2119">IF(D228="Mon", "", IF(D228="Tue", "", IF(D228="Wed", "", IF(D228="Thu", "", IF(D228="Fri", "", IF(D228="Sat", "", IF(D228="Sun", "", "")))))))</f>
        <v/>
      </c>
      <c r="J228" s="38" t="s">
        <v>65</v>
      </c>
      <c r="K228" s="38" t="str">
        <f t="shared" si="2032"/>
        <v/>
      </c>
      <c r="L228" s="38" t="s">
        <v>51</v>
      </c>
      <c r="M228" s="38" t="str">
        <f t="shared" ref="M228" si="2120">IF(D228="Mon", "", IF(D228="Tue", "Non-service", IF(D228="Wed", "", IF(D228="Thu", "Non-service", IF(D228="Fri", "", IF(D228="Sat", "", IF(D228="Sun", "", "")))))))</f>
        <v/>
      </c>
      <c r="N228" s="38" t="s">
        <v>62</v>
      </c>
      <c r="O228" s="38" t="str">
        <f t="shared" ref="O228" si="2121">IF(D228="Mon", "", IF(D228="Tue", "Non-service", IF(D228="Wed", "", IF(D228="Thu", "", IF(D228="Fri", "Non-service", "")))))</f>
        <v/>
      </c>
      <c r="P228" s="38" t="s">
        <v>51</v>
      </c>
      <c r="Q228" s="72" t="str">
        <f t="shared" ref="Q228" si="2122">IF(D138="Mon", "", IF(D138="Tue", "Non-service", IF(D138="Wed", "", IF(D138="Thu", "Non-service", IF(D138="Fri", "", "")))))</f>
        <v/>
      </c>
      <c r="R228" s="38" t="s">
        <v>58</v>
      </c>
      <c r="S228" s="38" t="str">
        <f t="shared" ref="S228" si="2123">IF(D228="Mon", "Non-service", IF(D228="Tue", "", IF(D228="Wed", "", IF(D228="Thu", "", IF(D228="Fri", "Non-service", IF(D228="Sat", "", IF(D228="Sun", "", "")))))))</f>
        <v>Non-service</v>
      </c>
      <c r="T228" s="38"/>
      <c r="U228" s="38" t="str">
        <f t="shared" ref="U228" si="2124">IF(D228="Mon", "", IF(D228="Tue", "", IF(D228="Wed", "", IF(D228="Thu", "Non-service", IF(D228="Fri", "Non-service", IF(D228="Sat", "", IF(D228="Sun", "", "")))))))</f>
        <v/>
      </c>
      <c r="V228" s="38" t="s">
        <v>51</v>
      </c>
      <c r="W228" s="63" t="str">
        <f>IF(D228="Mon", "", IF(D228="Tue", "Non-service", IF(D228="Wed", "", IF(D228="Thu", "Non-service", IF(D228="Fri", "", "")))))</f>
        <v/>
      </c>
      <c r="X228" s="46" t="s">
        <v>51</v>
      </c>
      <c r="Y228" s="17" t="str">
        <f>IF(D228="Mon", "Non-service", IF(D228="Tue", "Non-service", IF(D228="Wed", "Non-service", IF(D228="Thu", "Non-service", IF(D228="Fri", "Non-service", "")))))</f>
        <v>Non-service</v>
      </c>
      <c r="Z228" s="28"/>
      <c r="AA228" s="17" t="s">
        <v>52</v>
      </c>
      <c r="AB228" s="29"/>
      <c r="AC228" s="17" t="str">
        <f t="shared" si="1859"/>
        <v/>
      </c>
      <c r="AD228" s="17"/>
    </row>
    <row r="229" spans="1:30">
      <c r="A229" s="24" t="str">
        <f t="shared" ref="A229" si="2125">A228</f>
        <v>Mon</v>
      </c>
      <c r="B229" s="204">
        <f t="shared" si="1849"/>
        <v>45866</v>
      </c>
      <c r="C229" s="317"/>
      <c r="D229" s="304"/>
      <c r="E229" s="201">
        <f t="shared" ca="1" si="1850"/>
        <v>1</v>
      </c>
      <c r="F229" s="139" t="s">
        <v>54</v>
      </c>
      <c r="G229" s="2" t="str">
        <f t="shared" ref="G229" si="2126">IF(D228="Mon", "", IF(D228="Tue", "Non-service", IF(D228="Wed", "", IF(D228="Thu", "", IF(D228="Fri", "Non-service", "")))))</f>
        <v/>
      </c>
      <c r="H229" s="29"/>
      <c r="I229" s="37" t="str">
        <f t="shared" ref="I229" si="2127">IF(D228="Mon", "", IF(D228="Tue", "", IF(D228="Wed", "", IF(D228="Thu", "", IF(D228="Fri", "", IF(D228="Sat", "", IF(D228="Sun", "", "")))))))</f>
        <v/>
      </c>
      <c r="J229" s="37" t="s">
        <v>51</v>
      </c>
      <c r="K229" s="37" t="str">
        <f t="shared" si="2040"/>
        <v/>
      </c>
      <c r="L229" s="37" t="s">
        <v>51</v>
      </c>
      <c r="M229" s="37" t="str">
        <f t="shared" ref="M229" si="2128">IF(D228="Mon", "", IF(D228="Tue", "Non-service", IF(D228="Wed", "", IF(D228="Thu", "Non-service", IF(D228="Fri", "", IF(D228="Sat", "", IF(D228="Sun", "", "")))))))</f>
        <v/>
      </c>
      <c r="N229" s="37" t="s">
        <v>51</v>
      </c>
      <c r="O229" s="37" t="str">
        <f t="shared" ref="O229" si="2129">IF(D228="Mon", "", IF(D228="Tue", "Non-service", IF(D228="Wed", "", IF(D228="Thu", "", IF(D228="Fri", "Non-service", "")))))</f>
        <v/>
      </c>
      <c r="P229" s="37" t="s">
        <v>51</v>
      </c>
      <c r="Q229" s="72" t="str">
        <f t="shared" ref="Q229" si="2130">IF(D138="Mon", "", IF(D138="Tue", "Non-service", IF(D138="Wed", "", IF(D138="Thu", "Non-service", IF(D138="Fri", "", "")))))</f>
        <v/>
      </c>
      <c r="R229" s="37" t="s">
        <v>58</v>
      </c>
      <c r="S229" s="37" t="str">
        <f t="shared" ref="S229" si="2131">IF(D228="Mon", "Non-service", IF(D228="Tue", "", IF(D228="Wed", "", IF(D228="Thu", "", IF(D228="Fri", "Non-service", IF(D228="Sat", "", IF(D228="Sun", "", "")))))))</f>
        <v>Non-service</v>
      </c>
      <c r="T229" s="37"/>
      <c r="U229" s="37" t="str">
        <f t="shared" ref="U229" si="2132">IF(D228="Mon", "", IF(D228="Tue", "", IF(D228="Wed", "", IF(D228="Thu", "Non-service", IF(D228="Fri", "Non-service", IF(D228="Sat", "", IF(D228="Sun", "", "")))))))</f>
        <v/>
      </c>
      <c r="V229" s="37" t="s">
        <v>51</v>
      </c>
      <c r="W229" s="211" t="str">
        <f>IF(D228="Mon", "", IF(D228="Tue", "Non-service", IF(D228="Wed", "", IF(D228="Thu", "Non-service", IF(D228="Fri", "", "")))))</f>
        <v/>
      </c>
      <c r="X229" s="39" t="s">
        <v>51</v>
      </c>
      <c r="Y229" s="17" t="str">
        <f>IF(D228="Mon", "Non-service", IF(D228="Tue", "Non-service", IF(D228="Wed", "Non-service", IF(D228="Thu", "Non-service", IF(D228="Fri", "Non-service", "")))))</f>
        <v>Non-service</v>
      </c>
      <c r="Z229" s="29"/>
      <c r="AA229" s="17" t="str">
        <f>IF(D228="Mon", "Non-service", IF(D228="Tue", "Non-service", IF(D228="Wed", "Non-service", IF(D228="Thu", "Non-service", IF(D228="Fri", "Non-service", "")))))</f>
        <v>Non-service</v>
      </c>
      <c r="AB229" s="29"/>
      <c r="AC229" s="17" t="str">
        <f t="shared" si="1859"/>
        <v/>
      </c>
      <c r="AD229" s="17"/>
    </row>
    <row r="230" spans="1:30">
      <c r="A230" s="24" t="str">
        <f t="shared" ref="A230" si="2133">A228</f>
        <v>Mon</v>
      </c>
      <c r="B230" s="204">
        <f t="shared" si="1860"/>
        <v>45866</v>
      </c>
      <c r="C230" s="318"/>
      <c r="D230" s="305"/>
      <c r="E230" s="201">
        <f t="shared" ca="1" si="1850"/>
        <v>1</v>
      </c>
      <c r="F230" s="140" t="s">
        <v>56</v>
      </c>
      <c r="G230" s="2" t="str">
        <f t="shared" ref="G230" si="2134">IF(D228="Mon", "", IF(D228="Tue", "Non-service", IF(D228="Wed", "", IF(D228="Thu", "", IF(D228="Fri", "Non-service", "")))))</f>
        <v/>
      </c>
      <c r="H230" s="29"/>
      <c r="I230" s="37" t="str">
        <f t="shared" ref="I230" si="2135">IF(D228="Mon", "", IF(D228="Tue", "", IF(D228="Wed", "", IF(D228="Thu", "", IF(D228="Fri", "", IF(D228="Sat", "", IF(D228="Sun", "", "")))))))</f>
        <v/>
      </c>
      <c r="J230" s="37" t="s">
        <v>65</v>
      </c>
      <c r="K230" s="37" t="str">
        <f t="shared" si="2048"/>
        <v/>
      </c>
      <c r="L230" s="37" t="s">
        <v>51</v>
      </c>
      <c r="M230" s="37" t="str">
        <f t="shared" ref="M230" si="2136">IF(D228="Mon", "", IF(D228="Tue", "Non-service", IF(D228="Wed", "", IF(D228="Thu", "Non-service", IF(D228="Fri", "", IF(D228="Sat", "", IF(D228="Sun", "", "")))))))</f>
        <v/>
      </c>
      <c r="N230" s="37" t="s">
        <v>51</v>
      </c>
      <c r="O230" s="37" t="str">
        <f t="shared" ref="O230" si="2137">IF(D228="Mon", "", IF(D228="Tue", "Non-service", IF(D228="Wed", "", IF(D228="Thu", "", IF(D228="Fri", "Non-service", "")))))</f>
        <v/>
      </c>
      <c r="P230" s="37" t="s">
        <v>51</v>
      </c>
      <c r="Q230" s="72" t="str">
        <f t="shared" ref="Q230" si="2138">IF(D138="Mon", "", IF(D138="Tue", "Non-service", IF(D138="Wed", "", IF(D138="Thu", "Non-service", IF(D138="Fri", "", "")))))</f>
        <v/>
      </c>
      <c r="R230" s="37" t="s">
        <v>58</v>
      </c>
      <c r="S230" s="37" t="str">
        <f t="shared" ref="S230" si="2139">IF(D228="Mon", "Non-service", IF(D228="Tue", "", IF(D228="Wed", "", IF(D228="Thu", "", IF(D228="Fri", "Non-service", IF(D228="Sat", "", IF(D228="Sun", "", "")))))))</f>
        <v>Non-service</v>
      </c>
      <c r="T230" s="37"/>
      <c r="U230" s="37" t="str">
        <f t="shared" ref="U230" si="2140">IF(D228="Mon", "", IF(D228="Tue", "", IF(D228="Wed", "", IF(D228="Thu", "Non-service", IF(D228="Fri", "Non-service", IF(D228="Sat", "", IF(D228="Sun", "", "")))))))</f>
        <v/>
      </c>
      <c r="V230" s="37" t="s">
        <v>51</v>
      </c>
      <c r="W230" s="64" t="str">
        <f>IF(D228="Mon", "", IF(D228="Tue", "Non-service", IF(D228="Wed", "", IF(D228="Thu", "Non-service", IF(D228="Fri", "", "")))))</f>
        <v/>
      </c>
      <c r="X230" s="39" t="s">
        <v>51</v>
      </c>
      <c r="Y230" s="17" t="str">
        <f>IF(D228="Mon", "Non-service", IF(D228="Tue", "Non-service", IF(D228="Wed", "Non-service", IF(D228="Thu", "Non-service", IF(D228="Fri", "Non-service", "")))))</f>
        <v>Non-service</v>
      </c>
      <c r="Z230" s="29"/>
      <c r="AA230" s="17" t="str">
        <f>IF(D228="Mon", "Non-service", IF(D228="Tue", "Non-service", IF(D228="Wed", "Non-service", IF(D228="Thu", "Non-service", IF(D228="Fri", "Non-service", "")))))</f>
        <v>Non-service</v>
      </c>
      <c r="AB230" s="29"/>
      <c r="AC230" s="17" t="str">
        <f t="shared" si="1859"/>
        <v/>
      </c>
      <c r="AD230" s="17"/>
    </row>
    <row r="231" spans="1:30">
      <c r="A231" s="24" t="str">
        <f t="shared" si="1592"/>
        <v>Tue</v>
      </c>
      <c r="B231" s="204">
        <f t="shared" si="1870"/>
        <v>45867</v>
      </c>
      <c r="C231" s="319">
        <f t="shared" ref="C231:C294" si="2141">WORKDAY(C228, 1)</f>
        <v>45867</v>
      </c>
      <c r="D231" s="306" t="str">
        <f t="shared" ref="D231" si="2142">IF(WEEKDAY(C228, 2) &lt; 5, TEXT(C228 + 1, "ddd"), TEXT(C228 + 3, "ddd"))</f>
        <v>Tue</v>
      </c>
      <c r="E231" s="201">
        <f t="shared" ca="1" si="1850"/>
        <v>1</v>
      </c>
      <c r="F231" s="141" t="s">
        <v>50</v>
      </c>
      <c r="G231" s="16" t="str">
        <f t="shared" ref="G231" si="2143">IF(D231="Mon", "", IF(D231="Tue", "Non-service", IF(D231="Wed", "", IF(D231="Thu", "", IF(D231="Fri", "Non-service", "")))))</f>
        <v>Non-service</v>
      </c>
      <c r="H231" s="28"/>
      <c r="I231" s="38" t="str">
        <f t="shared" ref="I231" si="2144">IF(D231="Mon", "", IF(D231="Tue", "", IF(D231="Wed", "", IF(D231="Thu", "", IF(D231="Fri", "", IF(D231="Sat", "", IF(D231="Sun", "", "")))))))</f>
        <v/>
      </c>
      <c r="J231" s="38" t="s">
        <v>65</v>
      </c>
      <c r="K231" s="38" t="str">
        <f t="shared" si="2032"/>
        <v>Non-service</v>
      </c>
      <c r="L231" s="38"/>
      <c r="M231" s="38" t="str">
        <f t="shared" ref="M231" si="2145">IF(D231="Mon", "", IF(D231="Tue", "Non-service", IF(D231="Wed", "", IF(D231="Thu", "Non-service", IF(D231="Fri", "", IF(D231="Sat", "", IF(D231="Sun", "", "")))))))</f>
        <v>Non-service</v>
      </c>
      <c r="N231" s="38"/>
      <c r="O231" s="38" t="str">
        <f t="shared" ref="O231" si="2146">IF(D231="Mon", "", IF(D231="Tue", "Non-service", IF(D231="Wed", "", IF(D231="Thu", "", IF(D231="Fri", "Non-service", "")))))</f>
        <v>Non-service</v>
      </c>
      <c r="P231" s="38"/>
      <c r="Q231" s="72" t="str">
        <f t="shared" ref="Q231" si="2147">IF(D141="Mon", "", IF(D141="Tue", "Non-service", IF(D141="Wed", "", IF(D141="Thu", "Non-service", IF(D141="Fri", "", "")))))</f>
        <v>Non-service</v>
      </c>
      <c r="R231" s="38"/>
      <c r="S231" s="38" t="str">
        <f t="shared" ref="S231" si="2148">IF(D231="Mon", "Non-service", IF(D231="Tue", "", IF(D231="Wed", "", IF(D231="Thu", "", IF(D231="Fri", "Non-service", IF(D231="Sat", "", IF(D231="Sun", "", "")))))))</f>
        <v/>
      </c>
      <c r="T231" s="38"/>
      <c r="U231" s="38" t="str">
        <f t="shared" ref="U231" si="2149">IF(D231="Mon", "", IF(D231="Tue", "", IF(D231="Wed", "", IF(D231="Thu", "Non-service", IF(D231="Fri", "Non-service", IF(D231="Sat", "", IF(D231="Sun", "", "")))))))</f>
        <v/>
      </c>
      <c r="V231" s="38" t="s">
        <v>51</v>
      </c>
      <c r="W231" s="63" t="str">
        <f>IF(D231="Mon", "", IF(D231="Tue", "Non-service", IF(D231="Wed", "", IF(D231="Thu", "Non-service", IF(D231="Fri", "", "")))))</f>
        <v>Non-service</v>
      </c>
      <c r="X231" s="46"/>
      <c r="Y231" s="17"/>
      <c r="Z231" s="28" t="s">
        <v>102</v>
      </c>
      <c r="AA231" s="17" t="s">
        <v>52</v>
      </c>
      <c r="AB231" s="29"/>
      <c r="AC231" s="17" t="str">
        <f t="shared" si="1859"/>
        <v/>
      </c>
      <c r="AD231" s="17"/>
    </row>
    <row r="232" spans="1:30">
      <c r="A232" s="24" t="str">
        <f t="shared" si="1604"/>
        <v>Tue</v>
      </c>
      <c r="B232" s="204">
        <f t="shared" si="1880"/>
        <v>45867</v>
      </c>
      <c r="C232" s="317"/>
      <c r="D232" s="307"/>
      <c r="E232" s="201">
        <f t="shared" ca="1" si="1850"/>
        <v>1</v>
      </c>
      <c r="F232" s="142" t="s">
        <v>54</v>
      </c>
      <c r="G232" s="2" t="str">
        <f t="shared" ref="G232" si="2150">IF(D231="Mon", "", IF(D231="Tue", "Non-service", IF(D231="Wed", "", IF(D231="Thu", "", IF(D231="Fri", "Non-service", "")))))</f>
        <v>Non-service</v>
      </c>
      <c r="H232" s="29"/>
      <c r="I232" s="37" t="str">
        <f t="shared" ref="I232" si="2151">IF(D231="Mon", "", IF(D231="Tue", "", IF(D231="Wed", "", IF(D231="Thu", "", IF(D231="Fri", "", IF(D231="Sat", "", IF(D231="Sun", "", "")))))))</f>
        <v/>
      </c>
      <c r="J232" s="37" t="s">
        <v>51</v>
      </c>
      <c r="K232" s="37" t="str">
        <f t="shared" si="2040"/>
        <v>Non-service</v>
      </c>
      <c r="L232" s="37"/>
      <c r="M232" s="37" t="str">
        <f t="shared" ref="M232" si="2152">IF(D231="Mon", "", IF(D231="Tue", "Non-service", IF(D231="Wed", "", IF(D231="Thu", "Non-service", IF(D231="Fri", "", IF(D231="Sat", "", IF(D231="Sun", "", "")))))))</f>
        <v>Non-service</v>
      </c>
      <c r="N232" s="37"/>
      <c r="O232" s="37" t="str">
        <f t="shared" ref="O232" si="2153">IF(D231="Mon", "", IF(D231="Tue", "Non-service", IF(D231="Wed", "", IF(D231="Thu", "", IF(D231="Fri", "Non-service", "")))))</f>
        <v>Non-service</v>
      </c>
      <c r="P232" s="37"/>
      <c r="Q232" s="72" t="str">
        <f t="shared" ref="Q232" si="2154">IF(D141="Mon", "", IF(D141="Tue", "Non-service", IF(D141="Wed", "", IF(D141="Thu", "Non-service", IF(D141="Fri", "", "")))))</f>
        <v>Non-service</v>
      </c>
      <c r="R232" s="37"/>
      <c r="S232" s="37" t="str">
        <f t="shared" ref="S232" si="2155">IF(D231="Mon", "Non-service", IF(D231="Tue", "", IF(D231="Wed", "", IF(D231="Thu", "", IF(D231="Fri", "Non-service", IF(D231="Sat", "", IF(D231="Sun", "", "")))))))</f>
        <v/>
      </c>
      <c r="T232" s="37"/>
      <c r="U232" s="37" t="str">
        <f t="shared" ref="U232" si="2156">IF(D231="Mon", "", IF(D231="Tue", "", IF(D231="Wed", "", IF(D231="Thu", "Non-service", IF(D231="Fri", "Non-service", IF(D231="Sat", "", IF(D231="Sun", "", "")))))))</f>
        <v/>
      </c>
      <c r="V232" s="37" t="s">
        <v>51</v>
      </c>
      <c r="W232" s="211" t="str">
        <f>IF(D231="Mon", "", IF(D231="Tue", "Non-service", IF(D231="Wed", "", IF(D231="Thu", "Non-service", IF(D231="Fri", "", "")))))</f>
        <v>Non-service</v>
      </c>
      <c r="X232" s="39"/>
      <c r="Y232" s="17"/>
      <c r="Z232" s="29" t="s">
        <v>102</v>
      </c>
      <c r="AA232" s="17" t="str">
        <f>IF(D231="Mon", "Non-service", IF(D231="Tue", "Non-service", IF(D231="Wed", "Non-service", IF(D231="Thu", "Non-service", IF(D231="Fri", "Non-service", "")))))</f>
        <v>Non-service</v>
      </c>
      <c r="AB232" s="29"/>
      <c r="AC232" s="17" t="str">
        <f t="shared" si="1859"/>
        <v/>
      </c>
      <c r="AD232" s="17"/>
    </row>
    <row r="233" spans="1:30">
      <c r="A233" s="24" t="str">
        <f t="shared" si="1615"/>
        <v>Tue</v>
      </c>
      <c r="B233" s="204">
        <f t="shared" si="1890"/>
        <v>45867</v>
      </c>
      <c r="C233" s="318"/>
      <c r="D233" s="308"/>
      <c r="E233" s="201">
        <f t="shared" ca="1" si="1850"/>
        <v>1</v>
      </c>
      <c r="F233" s="142" t="s">
        <v>56</v>
      </c>
      <c r="G233" s="2" t="str">
        <f t="shared" ref="G233" si="2157">IF(D231="Mon", "", IF(D231="Tue", "Non-service", IF(D231="Wed", "", IF(D231="Thu", "", IF(D231="Fri", "Non-service", "")))))</f>
        <v>Non-service</v>
      </c>
      <c r="H233" s="29"/>
      <c r="I233" s="37" t="str">
        <f t="shared" ref="I233" si="2158">IF(D231="Mon", "", IF(D231="Tue", "", IF(D231="Wed", "", IF(D231="Thu", "", IF(D231="Fri", "", IF(D231="Sat", "", IF(D231="Sun", "", "")))))))</f>
        <v/>
      </c>
      <c r="J233" s="37" t="s">
        <v>65</v>
      </c>
      <c r="K233" s="37" t="str">
        <f t="shared" si="2048"/>
        <v>Non-service</v>
      </c>
      <c r="L233" s="37"/>
      <c r="M233" s="37" t="str">
        <f t="shared" ref="M233" si="2159">IF(D231="Mon", "", IF(D231="Tue", "Non-service", IF(D231="Wed", "", IF(D231="Thu", "Non-service", IF(D231="Fri", "", IF(D231="Sat", "", IF(D231="Sun", "", "")))))))</f>
        <v>Non-service</v>
      </c>
      <c r="N233" s="37"/>
      <c r="O233" s="37" t="str">
        <f t="shared" ref="O233" si="2160">IF(D231="Mon", "", IF(D231="Tue", "Non-service", IF(D231="Wed", "", IF(D231="Thu", "", IF(D231="Fri", "Non-service", "")))))</f>
        <v>Non-service</v>
      </c>
      <c r="P233" s="37"/>
      <c r="Q233" s="72" t="str">
        <f t="shared" ref="Q233" si="2161">IF(D141="Mon", "", IF(D141="Tue", "Non-service", IF(D141="Wed", "", IF(D141="Thu", "Non-service", IF(D141="Fri", "", "")))))</f>
        <v>Non-service</v>
      </c>
      <c r="R233" s="37"/>
      <c r="S233" s="37" t="str">
        <f t="shared" ref="S233" si="2162">IF(D231="Mon", "Non-service", IF(D231="Tue", "", IF(D231="Wed", "", IF(D231="Thu", "", IF(D231="Fri", "Non-service", IF(D231="Sat", "", IF(D231="Sun", "", "")))))))</f>
        <v/>
      </c>
      <c r="T233" s="37"/>
      <c r="U233" s="37" t="str">
        <f t="shared" ref="U233" si="2163">IF(D231="Mon", "", IF(D231="Tue", "", IF(D231="Wed", "", IF(D231="Thu", "Non-service", IF(D231="Fri", "Non-service", IF(D231="Sat", "", IF(D231="Sun", "", "")))))))</f>
        <v/>
      </c>
      <c r="V233" s="37" t="s">
        <v>51</v>
      </c>
      <c r="W233" s="64" t="str">
        <f>IF(D231="Mon", "", IF(D231="Tue", "Non-service", IF(D231="Wed", "", IF(D231="Thu", "Non-service", IF(D231="Fri", "", "")))))</f>
        <v>Non-service</v>
      </c>
      <c r="X233" s="39"/>
      <c r="Y233" s="17"/>
      <c r="Z233" s="29" t="s">
        <v>102</v>
      </c>
      <c r="AA233" s="17" t="str">
        <f>IF(D231="Mon", "Non-service", IF(D231="Tue", "Non-service", IF(D231="Wed", "Non-service", IF(D231="Thu", "Non-service", IF(D231="Fri", "Non-service", "")))))</f>
        <v>Non-service</v>
      </c>
      <c r="AB233" s="29"/>
      <c r="AC233" s="17" t="str">
        <f t="shared" si="1859"/>
        <v/>
      </c>
      <c r="AD233" s="17"/>
    </row>
    <row r="234" spans="1:30">
      <c r="A234" s="24" t="str">
        <f t="shared" si="1626"/>
        <v>Wed</v>
      </c>
      <c r="B234" s="204">
        <f t="shared" ref="B234" si="2164">C234</f>
        <v>45868</v>
      </c>
      <c r="C234" s="319">
        <f t="shared" si="2141"/>
        <v>45868</v>
      </c>
      <c r="D234" s="303" t="str">
        <f t="shared" si="1628"/>
        <v>Wed</v>
      </c>
      <c r="E234" s="201">
        <f t="shared" ca="1" si="1850"/>
        <v>1</v>
      </c>
      <c r="F234" s="138" t="s">
        <v>50</v>
      </c>
      <c r="G234" s="19" t="str">
        <f t="shared" ref="G234" si="2165">IF(D234="Mon", "", IF(D234="Tue", "Non-service", IF(D234="Wed", "", IF(D234="Thu", "", IF(D234="Fri", "Non-service", "")))))</f>
        <v/>
      </c>
      <c r="H234" s="31"/>
      <c r="I234" s="40" t="str">
        <f t="shared" ref="I234" si="2166">IF(D234="Mon", "", IF(D234="Tue", "", IF(D234="Wed", "", IF(D234="Thu", "", IF(D234="Fri", "", IF(D234="Sat", "", IF(D234="Sun", "", "")))))))</f>
        <v/>
      </c>
      <c r="J234" s="40" t="s">
        <v>51</v>
      </c>
      <c r="K234" s="38" t="str">
        <f t="shared" si="2032"/>
        <v/>
      </c>
      <c r="L234" s="40" t="s">
        <v>51</v>
      </c>
      <c r="M234" s="40" t="str">
        <f t="shared" ref="M234" si="2167">IF(D234="Mon", "", IF(D234="Tue", "Non-service", IF(D234="Wed", "", IF(D234="Thu", "Non-service", IF(D234="Fri", "", IF(D234="Sat", "", IF(D234="Sun", "", "")))))))</f>
        <v/>
      </c>
      <c r="N234" s="40" t="s">
        <v>65</v>
      </c>
      <c r="O234" s="40" t="str">
        <f t="shared" ref="O234" si="2168">IF(D234="Mon", "", IF(D234="Tue", "Non-service", IF(D234="Wed", "", IF(D234="Thu", "", IF(D234="Fri", "Non-service", "")))))</f>
        <v/>
      </c>
      <c r="P234" s="40" t="s">
        <v>51</v>
      </c>
      <c r="Q234" s="72" t="str">
        <f t="shared" ref="Q234" si="2169">IF(D144="Mon", "", IF(D144="Tue", "Non-service", IF(D144="Wed", "", IF(D144="Thu", "Non-service", IF(D144="Fri", "", "")))))</f>
        <v/>
      </c>
      <c r="R234" s="40" t="s">
        <v>58</v>
      </c>
      <c r="S234" s="40" t="str">
        <f t="shared" ref="S234" si="2170">IF(D234="Mon", "Non-service", IF(D234="Tue", "", IF(D234="Wed", "", IF(D234="Thu", "", IF(D234="Fri", "Non-service", IF(D234="Sat", "", IF(D234="Sun", "", "")))))))</f>
        <v/>
      </c>
      <c r="T234" s="40"/>
      <c r="U234" s="40" t="str">
        <f t="shared" ref="U234" si="2171">IF(D234="Mon", "", IF(D234="Tue", "", IF(D234="Wed", "", IF(D234="Thu", "Non-service", IF(D234="Fri", "Non-service", IF(D234="Sat", "", IF(D234="Sun", "", "")))))))</f>
        <v/>
      </c>
      <c r="V234" s="40" t="s">
        <v>51</v>
      </c>
      <c r="W234" s="63" t="str">
        <f>IF(D234="Mon", "", IF(D234="Tue", "Non-service", IF(D234="Wed", "", IF(D234="Thu", "Non-service", IF(D234="Fri", "", "")))))</f>
        <v/>
      </c>
      <c r="X234" s="41" t="s">
        <v>65</v>
      </c>
      <c r="Y234" s="17" t="str">
        <f>IF(D234="Mon", "Non-service", IF(D234="Tue", "Non-service", IF(D234="Wed", "", IF(D234="Thu", "", IF(D234="Fri", "", "")))))</f>
        <v/>
      </c>
      <c r="Z234" s="31" t="s">
        <v>51</v>
      </c>
      <c r="AA234" s="17" t="s">
        <v>52</v>
      </c>
      <c r="AB234" s="33"/>
      <c r="AC234" s="17" t="str">
        <f t="shared" si="1859"/>
        <v/>
      </c>
      <c r="AD234" s="32"/>
    </row>
    <row r="235" spans="1:30">
      <c r="A235" s="24" t="str">
        <f t="shared" si="1638"/>
        <v>Wed</v>
      </c>
      <c r="B235" s="204">
        <f t="shared" ref="B235" si="2172">C234</f>
        <v>45868</v>
      </c>
      <c r="C235" s="317"/>
      <c r="D235" s="304"/>
      <c r="E235" s="201">
        <f t="shared" ca="1" si="1850"/>
        <v>1</v>
      </c>
      <c r="F235" s="139" t="s">
        <v>54</v>
      </c>
      <c r="G235" s="3" t="str">
        <f t="shared" ref="G235" si="2173">IF(D234="Mon", "", IF(D234="Tue", "Non-service", IF(D234="Wed", "", IF(D234="Thu", "", IF(D234="Fri", "Non-service", "")))))</f>
        <v/>
      </c>
      <c r="H235" s="33"/>
      <c r="I235" s="42" t="str">
        <f t="shared" ref="I235" si="2174">IF(D234="Mon", "", IF(D234="Tue", "", IF(D234="Wed", "", IF(D234="Thu", "", IF(D234="Fri", "", IF(D234="Sat", "", IF(D234="Sun", "", "")))))))</f>
        <v/>
      </c>
      <c r="J235" s="42" t="s">
        <v>51</v>
      </c>
      <c r="K235" s="37" t="str">
        <f t="shared" si="2040"/>
        <v/>
      </c>
      <c r="L235" s="42" t="s">
        <v>51</v>
      </c>
      <c r="M235" s="42" t="str">
        <f t="shared" ref="M235" si="2175">IF(D234="Mon", "", IF(D234="Tue", "Non-service", IF(D234="Wed", "", IF(D234="Thu", "Non-service", IF(D234="Fri", "", IF(D234="Sat", "", IF(D234="Sun", "", "")))))))</f>
        <v/>
      </c>
      <c r="N235" s="42" t="s">
        <v>51</v>
      </c>
      <c r="O235" s="42" t="str">
        <f t="shared" ref="O235" si="2176">IF(D234="Mon", "", IF(D234="Tue", "Non-service", IF(D234="Wed", "", IF(D234="Thu", "", IF(D234="Fri", "Non-service", "")))))</f>
        <v/>
      </c>
      <c r="P235" s="42" t="s">
        <v>51</v>
      </c>
      <c r="Q235" s="72" t="str">
        <f t="shared" ref="Q235" si="2177">IF(D144="Mon", "", IF(D144="Tue", "Non-service", IF(D144="Wed", "", IF(D144="Thu", "Non-service", IF(D144="Fri", "", "")))))</f>
        <v/>
      </c>
      <c r="R235" s="42" t="s">
        <v>58</v>
      </c>
      <c r="S235" s="42" t="str">
        <f t="shared" ref="S235" si="2178">IF(D234="Mon", "Non-service", IF(D234="Tue", "", IF(D234="Wed", "", IF(D234="Thu", "", IF(D234="Fri", "Non-service", IF(D234="Sat", "", IF(D234="Sun", "", "")))))))</f>
        <v/>
      </c>
      <c r="T235" s="42"/>
      <c r="U235" s="42" t="str">
        <f t="shared" ref="U235" si="2179">IF(D234="Mon", "", IF(D234="Tue", "", IF(D234="Wed", "", IF(D234="Thu", "Non-service", IF(D234="Fri", "Non-service", IF(D234="Sat", "", IF(D234="Sun", "", "")))))))</f>
        <v/>
      </c>
      <c r="V235" s="42" t="s">
        <v>51</v>
      </c>
      <c r="W235" s="211" t="str">
        <f>IF(D234="Mon", "", IF(D234="Tue", "Non-service", IF(D234="Wed", "", IF(D234="Thu", "Non-service", IF(D234="Fri", "", "")))))</f>
        <v/>
      </c>
      <c r="X235" s="43" t="s">
        <v>65</v>
      </c>
      <c r="Y235" s="17" t="str">
        <f>IF(D234="Mon", "Non-service", IF(D234="Tue", "Non-service", IF(D234="Wed", "", IF(D234="Thu", "", IF(D234="Fri", "", "")))))</f>
        <v/>
      </c>
      <c r="Z235" s="33" t="s">
        <v>51</v>
      </c>
      <c r="AA235" s="17" t="str">
        <f>IF(D234="Mon", "Non-service", IF(D234="Tue", "Non-service", IF(D234="Wed", "Non-service", IF(D234="Thu", "Non-service", IF(D234="Fri", "Non-service", "")))))</f>
        <v>Non-service</v>
      </c>
      <c r="AB235" s="33"/>
      <c r="AC235" s="17" t="str">
        <f t="shared" si="1859"/>
        <v/>
      </c>
      <c r="AD235" s="32"/>
    </row>
    <row r="236" spans="1:30">
      <c r="A236" s="24" t="str">
        <f t="shared" si="1649"/>
        <v>Wed</v>
      </c>
      <c r="B236" s="204">
        <f t="shared" ref="B236" si="2180">C234</f>
        <v>45868</v>
      </c>
      <c r="C236" s="318"/>
      <c r="D236" s="305"/>
      <c r="E236" s="201">
        <f t="shared" ca="1" si="1850"/>
        <v>1</v>
      </c>
      <c r="F236" s="140" t="s">
        <v>56</v>
      </c>
      <c r="G236" s="20" t="str">
        <f t="shared" ref="G236" si="2181">IF(D234="Mon", "", IF(D234="Tue", "Non-service", IF(D234="Wed", "", IF(D234="Thu", "", IF(D234="Fri", "Non-service", "")))))</f>
        <v/>
      </c>
      <c r="H236" s="35"/>
      <c r="I236" s="44" t="str">
        <f t="shared" ref="I236" si="2182">IF(D234="Mon", "", IF(D234="Tue", "", IF(D234="Wed", "", IF(D234="Thu", "", IF(D234="Fri", "", IF(D234="Sat", "", IF(D234="Sun", "", "")))))))</f>
        <v/>
      </c>
      <c r="J236" s="44" t="s">
        <v>65</v>
      </c>
      <c r="K236" s="37" t="str">
        <f t="shared" si="2048"/>
        <v/>
      </c>
      <c r="L236" s="44" t="s">
        <v>51</v>
      </c>
      <c r="M236" s="44" t="str">
        <f t="shared" ref="M236" si="2183">IF(D234="Mon", "", IF(D234="Tue", "Non-service", IF(D234="Wed", "", IF(D234="Thu", "Non-service", IF(D234="Fri", "", IF(D234="Sat", "", IF(D234="Sun", "", "")))))))</f>
        <v/>
      </c>
      <c r="N236" s="44" t="s">
        <v>51</v>
      </c>
      <c r="O236" s="44" t="str">
        <f t="shared" ref="O236" si="2184">IF(D234="Mon", "", IF(D234="Tue", "Non-service", IF(D234="Wed", "", IF(D234="Thu", "", IF(D234="Fri", "Non-service", "")))))</f>
        <v/>
      </c>
      <c r="P236" s="44" t="s">
        <v>51</v>
      </c>
      <c r="Q236" s="72" t="str">
        <f t="shared" ref="Q236" si="2185">IF(D144="Mon", "", IF(D144="Tue", "Non-service", IF(D144="Wed", "", IF(D144="Thu", "Non-service", IF(D144="Fri", "", "")))))</f>
        <v/>
      </c>
      <c r="R236" s="44" t="s">
        <v>58</v>
      </c>
      <c r="S236" s="44" t="str">
        <f t="shared" ref="S236" si="2186">IF(D234="Mon", "Non-service", IF(D234="Tue", "", IF(D234="Wed", "", IF(D234="Thu", "", IF(D234="Fri", "Non-service", IF(D234="Sat", "", IF(D234="Sun", "", "")))))))</f>
        <v/>
      </c>
      <c r="T236" s="44"/>
      <c r="U236" s="44" t="str">
        <f t="shared" ref="U236" si="2187">IF(D234="Mon", "", IF(D234="Tue", "", IF(D234="Wed", "", IF(D234="Thu", "Non-service", IF(D234="Fri", "Non-service", IF(D234="Sat", "", IF(D234="Sun", "", "")))))))</f>
        <v/>
      </c>
      <c r="V236" s="44" t="s">
        <v>51</v>
      </c>
      <c r="W236" s="64" t="str">
        <f>IF(D234="Mon", "", IF(D234="Tue", "Non-service", IF(D234="Wed", "", IF(D234="Thu", "Non-service", IF(D234="Fri", "", "")))))</f>
        <v/>
      </c>
      <c r="X236" s="45" t="s">
        <v>65</v>
      </c>
      <c r="Y236" s="17" t="str">
        <f>IF(D234="Mon", "Non-service", IF(D234="Tue", "Non-service", IF(D234="Wed", "", IF(D234="Thu", "", IF(D234="Fri", "", "")))))</f>
        <v/>
      </c>
      <c r="Z236" s="35" t="s">
        <v>51</v>
      </c>
      <c r="AA236" s="17" t="str">
        <f>IF(D234="Mon", "Non-service", IF(D234="Tue", "Non-service", IF(D234="Wed", "Non-service", IF(D234="Thu", "Non-service", IF(D234="Fri", "Non-service", "")))))</f>
        <v>Non-service</v>
      </c>
      <c r="AB236" s="33"/>
      <c r="AC236" s="17" t="str">
        <f t="shared" si="1859"/>
        <v/>
      </c>
      <c r="AD236" s="32"/>
    </row>
    <row r="237" spans="1:30">
      <c r="A237" s="24" t="str">
        <f t="shared" si="1660"/>
        <v>Thu</v>
      </c>
      <c r="B237" s="204">
        <f t="shared" ref="B237" si="2188">C237</f>
        <v>45869</v>
      </c>
      <c r="C237" s="319">
        <f t="shared" si="2141"/>
        <v>45869</v>
      </c>
      <c r="D237" s="306" t="str">
        <f t="shared" si="1662"/>
        <v>Thu</v>
      </c>
      <c r="E237" s="201">
        <f t="shared" ca="1" si="1850"/>
        <v>1</v>
      </c>
      <c r="F237" s="141" t="s">
        <v>50</v>
      </c>
      <c r="G237" s="16" t="str">
        <f t="shared" ref="G237" si="2189">IF(D237="Mon", "", IF(D237="Tue", "Non-service", IF(D237="Wed", "", IF(D237="Thu", "", IF(D237="Fri", "Non-service", "")))))</f>
        <v/>
      </c>
      <c r="H237" s="28"/>
      <c r="I237" s="38" t="str">
        <f t="shared" ref="I237" si="2190">IF(D237="Mon", "", IF(D237="Tue", "", IF(D237="Wed", "", IF(D237="Thu", "", IF(D237="Fri", "", IF(D237="Sat", "", IF(D237="Sun", "", "")))))))</f>
        <v/>
      </c>
      <c r="J237" s="38" t="s">
        <v>51</v>
      </c>
      <c r="K237" s="38" t="str">
        <f t="shared" si="2032"/>
        <v>Non-service</v>
      </c>
      <c r="L237" s="38"/>
      <c r="M237" s="38" t="str">
        <f t="shared" ref="M237" si="2191">IF(D237="Mon", "", IF(D237="Tue", "Non-service", IF(D237="Wed", "", IF(D237="Thu", "Non-service", IF(D237="Fri", "", IF(D237="Sat", "", IF(D237="Sun", "", "")))))))</f>
        <v>Non-service</v>
      </c>
      <c r="N237" s="38"/>
      <c r="O237" s="38" t="str">
        <f t="shared" ref="O237" si="2192">IF(D237="Mon", "", IF(D237="Tue", "Non-service", IF(D237="Wed", "", IF(D237="Thu", "", IF(D237="Fri", "Non-service", "")))))</f>
        <v/>
      </c>
      <c r="P237" s="38" t="s">
        <v>51</v>
      </c>
      <c r="Q237" s="72" t="str">
        <f t="shared" ref="Q237" si="2193">IF(D147="Mon", "", IF(D147="Tue", "Non-service", IF(D147="Wed", "", IF(D147="Thu", "Non-service", IF(D147="Fri", "", "")))))</f>
        <v>Non-service</v>
      </c>
      <c r="R237" s="38"/>
      <c r="S237" s="38" t="str">
        <f t="shared" ref="S237" si="2194">IF(D237="Mon", "Non-service", IF(D237="Tue", "", IF(D237="Wed", "", IF(D237="Thu", "", IF(D237="Fri", "Non-service", IF(D237="Sat", "", IF(D237="Sun", "", "")))))))</f>
        <v/>
      </c>
      <c r="T237" s="38"/>
      <c r="U237" s="38" t="str">
        <f t="shared" ref="U237" si="2195">IF(D237="Mon", "", IF(D237="Tue", "", IF(D237="Wed", "", IF(D237="Thu", "Non-service", IF(D237="Fri", "Non-service", IF(D237="Sat", "", IF(D237="Sun", "", "")))))))</f>
        <v>Non-service</v>
      </c>
      <c r="V237" s="38"/>
      <c r="W237" s="63" t="str">
        <f>IF(D237="Mon", "", IF(D237="Tue", "Non-service", IF(D237="Wed", "", IF(D237="Thu", "Non-service", IF(D237="Fri", "", "")))))</f>
        <v>Non-service</v>
      </c>
      <c r="X237" s="46"/>
      <c r="Y237" s="17" t="str">
        <f>IF(D237="Mon", "Non-service", IF(D237="Tue", "Non-service", IF(D237="Wed", "", IF(D237="Thu", "", IF(D237="Fri", "", "")))))</f>
        <v/>
      </c>
      <c r="Z237" s="28" t="s">
        <v>51</v>
      </c>
      <c r="AA237" s="17" t="s">
        <v>52</v>
      </c>
      <c r="AB237" s="29"/>
      <c r="AC237" s="17" t="str">
        <f t="shared" si="1859"/>
        <v/>
      </c>
      <c r="AD237" s="17"/>
    </row>
    <row r="238" spans="1:30">
      <c r="A238" s="24" t="str">
        <f t="shared" si="1672"/>
        <v>Thu</v>
      </c>
      <c r="B238" s="204">
        <f t="shared" ref="B238" si="2196">C237</f>
        <v>45869</v>
      </c>
      <c r="C238" s="317"/>
      <c r="D238" s="307"/>
      <c r="E238" s="201">
        <f t="shared" ca="1" si="1850"/>
        <v>1</v>
      </c>
      <c r="F238" s="142" t="s">
        <v>54</v>
      </c>
      <c r="G238" s="2" t="str">
        <f t="shared" ref="G238" si="2197">IF(D237="Mon", "", IF(D237="Tue", "Non-service", IF(D237="Wed", "", IF(D237="Thu", "", IF(D237="Fri", "Non-service", "")))))</f>
        <v/>
      </c>
      <c r="H238" s="29"/>
      <c r="I238" s="37" t="str">
        <f t="shared" ref="I238" si="2198">IF(D237="Mon", "", IF(D237="Tue", "", IF(D237="Wed", "", IF(D237="Thu", "", IF(D237="Fri", "", IF(D237="Sat", "", IF(D237="Sun", "", "")))))))</f>
        <v/>
      </c>
      <c r="J238" s="37" t="s">
        <v>51</v>
      </c>
      <c r="K238" s="37" t="str">
        <f t="shared" si="2040"/>
        <v>Non-service</v>
      </c>
      <c r="L238" s="37"/>
      <c r="M238" s="37" t="str">
        <f t="shared" ref="M238" si="2199">IF(D237="Mon", "", IF(D237="Tue", "Non-service", IF(D237="Wed", "", IF(D237="Thu", "Non-service", IF(D237="Fri", "", IF(D237="Sat", "", IF(D237="Sun", "", "")))))))</f>
        <v>Non-service</v>
      </c>
      <c r="N238" s="37"/>
      <c r="O238" s="37" t="str">
        <f t="shared" ref="O238" si="2200">IF(D237="Mon", "", IF(D237="Tue", "Non-service", IF(D237="Wed", "", IF(D237="Thu", "", IF(D237="Fri", "Non-service", "")))))</f>
        <v/>
      </c>
      <c r="P238" s="37" t="s">
        <v>51</v>
      </c>
      <c r="Q238" s="72" t="str">
        <f t="shared" ref="Q238" si="2201">IF(D147="Mon", "", IF(D147="Tue", "Non-service", IF(D147="Wed", "", IF(D147="Thu", "Non-service", IF(D147="Fri", "", "")))))</f>
        <v>Non-service</v>
      </c>
      <c r="R238" s="37"/>
      <c r="S238" s="37" t="str">
        <f t="shared" ref="S238" si="2202">IF(D237="Mon", "Non-service", IF(D237="Tue", "", IF(D237="Wed", "", IF(D237="Thu", "", IF(D237="Fri", "Non-service", IF(D237="Sat", "", IF(D237="Sun", "", "")))))))</f>
        <v/>
      </c>
      <c r="T238" s="37"/>
      <c r="U238" s="37" t="str">
        <f t="shared" ref="U238" si="2203">IF(D237="Mon", "", IF(D237="Tue", "", IF(D237="Wed", "", IF(D237="Thu", "Non-service", IF(D237="Fri", "Non-service", IF(D237="Sat", "", IF(D237="Sun", "", "")))))))</f>
        <v>Non-service</v>
      </c>
      <c r="V238" s="37"/>
      <c r="W238" s="211" t="str">
        <f>IF(D237="Mon", "", IF(D237="Tue", "Non-service", IF(D237="Wed", "", IF(D237="Thu", "Non-service", IF(D237="Fri", "", "")))))</f>
        <v>Non-service</v>
      </c>
      <c r="X238" s="39"/>
      <c r="Y238" s="17" t="str">
        <f>IF(D237="Mon", "Non-service", IF(D237="Tue", "Non-service", IF(D237="Wed", "", IF(D237="Thu", "", IF(D237="Fri", "", "")))))</f>
        <v/>
      </c>
      <c r="Z238" s="29" t="s">
        <v>51</v>
      </c>
      <c r="AA238" s="17" t="str">
        <f>IF(D237="Mon", "Non-service", IF(D237="Tue", "Non-service", IF(D237="Wed", "Non-service", IF(D237="Thu", "Non-service", IF(D237="Fri", "Non-service", "")))))</f>
        <v>Non-service</v>
      </c>
      <c r="AB238" s="29"/>
      <c r="AC238" s="17" t="str">
        <f t="shared" si="1859"/>
        <v/>
      </c>
      <c r="AD238" s="17"/>
    </row>
    <row r="239" spans="1:30">
      <c r="A239" s="24" t="str">
        <f t="shared" si="1683"/>
        <v>Thu</v>
      </c>
      <c r="B239" s="204">
        <f t="shared" ref="B239" si="2204">C237</f>
        <v>45869</v>
      </c>
      <c r="C239" s="318"/>
      <c r="D239" s="308"/>
      <c r="E239" s="201">
        <f t="shared" ca="1" si="1850"/>
        <v>1</v>
      </c>
      <c r="F239" s="142" t="s">
        <v>56</v>
      </c>
      <c r="G239" s="2" t="str">
        <f t="shared" ref="G239" si="2205">IF(D237="Mon", "", IF(D237="Tue", "Non-service", IF(D237="Wed", "", IF(D237="Thu", "", IF(D237="Fri", "Non-service", "")))))</f>
        <v/>
      </c>
      <c r="H239" s="29"/>
      <c r="I239" s="37" t="str">
        <f t="shared" ref="I239" si="2206">IF(D237="Mon", "", IF(D237="Tue", "", IF(D237="Wed", "", IF(D237="Thu", "", IF(D237="Fri", "", IF(D237="Sat", "", IF(D237="Sun", "", "")))))))</f>
        <v/>
      </c>
      <c r="J239" s="37"/>
      <c r="K239" s="37" t="str">
        <f t="shared" si="2048"/>
        <v>Non-service</v>
      </c>
      <c r="L239" s="37"/>
      <c r="M239" s="37" t="str">
        <f t="shared" ref="M239" si="2207">IF(D237="Mon", "", IF(D237="Tue", "Non-service", IF(D237="Wed", "", IF(D237="Thu", "Non-service", IF(D237="Fri", "", IF(D237="Sat", "", IF(D237="Sun", "", "")))))))</f>
        <v>Non-service</v>
      </c>
      <c r="N239" s="37"/>
      <c r="O239" s="37" t="str">
        <f t="shared" ref="O239" si="2208">IF(D237="Mon", "", IF(D237="Tue", "Non-service", IF(D237="Wed", "", IF(D237="Thu", "", IF(D237="Fri", "Non-service", "")))))</f>
        <v/>
      </c>
      <c r="P239" s="37" t="s">
        <v>51</v>
      </c>
      <c r="Q239" s="72" t="str">
        <f t="shared" ref="Q239" si="2209">IF(D147="Mon", "", IF(D147="Tue", "Non-service", IF(D147="Wed", "", IF(D147="Thu", "Non-service", IF(D147="Fri", "", "")))))</f>
        <v>Non-service</v>
      </c>
      <c r="R239" s="37"/>
      <c r="S239" s="37" t="str">
        <f t="shared" ref="S239" si="2210">IF(D237="Mon", "Non-service", IF(D237="Tue", "", IF(D237="Wed", "", IF(D237="Thu", "", IF(D237="Fri", "Non-service", IF(D237="Sat", "", IF(D237="Sun", "", "")))))))</f>
        <v/>
      </c>
      <c r="T239" s="37"/>
      <c r="U239" s="37" t="str">
        <f t="shared" ref="U239" si="2211">IF(D237="Mon", "", IF(D237="Tue", "", IF(D237="Wed", "", IF(D237="Thu", "Non-service", IF(D237="Fri", "Non-service", IF(D237="Sat", "", IF(D237="Sun", "", "")))))))</f>
        <v>Non-service</v>
      </c>
      <c r="V239" s="37"/>
      <c r="W239" s="64" t="str">
        <f>IF(D237="Mon", "", IF(D237="Tue", "Non-service", IF(D237="Wed", "", IF(D237="Thu", "Non-service", IF(D237="Fri", "", "")))))</f>
        <v>Non-service</v>
      </c>
      <c r="X239" s="39"/>
      <c r="Y239" s="17" t="str">
        <f>IF(D237="Mon", "Non-service", IF(D237="Tue", "Non-service", IF(D237="Wed", "", IF(D237="Thu", "", IF(D237="Fri", "", "")))))</f>
        <v/>
      </c>
      <c r="Z239" s="29" t="s">
        <v>51</v>
      </c>
      <c r="AA239" s="17" t="str">
        <f>IF(D237="Mon", "Non-service", IF(D237="Tue", "Non-service", IF(D237="Wed", "Non-service", IF(D237="Thu", "Non-service", IF(D237="Fri", "Non-service", "")))))</f>
        <v>Non-service</v>
      </c>
      <c r="AB239" s="29"/>
      <c r="AC239" s="17" t="str">
        <f t="shared" si="1859"/>
        <v/>
      </c>
      <c r="AD239" s="17"/>
    </row>
    <row r="240" spans="1:30">
      <c r="A240" s="24" t="str">
        <f t="shared" si="1694"/>
        <v>Fri</v>
      </c>
      <c r="B240" s="204">
        <f t="shared" ref="B240:B273" si="2212">C240</f>
        <v>45870</v>
      </c>
      <c r="C240" s="319">
        <f t="shared" si="2141"/>
        <v>45870</v>
      </c>
      <c r="D240" s="303" t="str">
        <f t="shared" si="1696"/>
        <v>Fri</v>
      </c>
      <c r="E240" s="201">
        <f t="shared" ca="1" si="1850"/>
        <v>1</v>
      </c>
      <c r="F240" s="138" t="s">
        <v>50</v>
      </c>
      <c r="G240" s="19" t="str">
        <f t="shared" ref="G240" si="2213">IF(D240="Mon", "", IF(D240="Tue", "Non-service", IF(D240="Wed", "", IF(D240="Thu", "", IF(D240="Fri", "Non-service", "")))))</f>
        <v>Non-service</v>
      </c>
      <c r="H240" s="31"/>
      <c r="I240" s="40" t="str">
        <f t="shared" ref="I240" si="2214">IF(D240="Mon", "", IF(D240="Tue", "", IF(D240="Wed", "", IF(D240="Thu", "", IF(D240="Fri", "", IF(D240="Sat", "", IF(D240="Sun", "", "")))))))</f>
        <v/>
      </c>
      <c r="J240" s="40" t="s">
        <v>65</v>
      </c>
      <c r="K240" s="38" t="str">
        <f t="shared" si="2032"/>
        <v/>
      </c>
      <c r="L240" s="40" t="s">
        <v>51</v>
      </c>
      <c r="M240" s="40" t="str">
        <f t="shared" ref="M240" si="2215">IF(D240="Mon", "", IF(D240="Tue", "Non-service", IF(D240="Wed", "", IF(D240="Thu", "Non-service", IF(D240="Fri", "", IF(D240="Sat", "", IF(D240="Sun", "", "")))))))</f>
        <v/>
      </c>
      <c r="N240" s="40" t="s">
        <v>65</v>
      </c>
      <c r="O240" s="40" t="str">
        <f t="shared" ref="O240" si="2216">IF(D240="Mon", "", IF(D240="Tue", "Non-service", IF(D240="Wed", "", IF(D240="Thu", "", IF(D240="Fri", "Non-service", "")))))</f>
        <v>Non-service</v>
      </c>
      <c r="P240" s="40"/>
      <c r="Q240" s="72" t="str">
        <f t="shared" ref="Q240" si="2217">IF(D150="Mon", "", IF(D150="Tue", "Non-service", IF(D150="Wed", "", IF(D150="Thu", "Non-service", IF(D150="Fri", "", "")))))</f>
        <v/>
      </c>
      <c r="R240" s="40" t="s">
        <v>58</v>
      </c>
      <c r="S240" s="40" t="str">
        <f t="shared" ref="S240" si="2218">IF(D240="Mon", "Non-service", IF(D240="Tue", "", IF(D240="Wed", "", IF(D240="Thu", "", IF(D240="Fri", "Non-service", IF(D240="Sat", "", IF(D240="Sun", "", "")))))))</f>
        <v>Non-service</v>
      </c>
      <c r="T240" s="40"/>
      <c r="U240" s="40" t="str">
        <f t="shared" ref="U240" si="2219">IF(D240="Mon", "", IF(D240="Tue", "", IF(D240="Wed", "", IF(D240="Thu", "Non-service", IF(D240="Fri", "Non-service", IF(D240="Sat", "", IF(D240="Sun", "", "")))))))</f>
        <v>Non-service</v>
      </c>
      <c r="V240" s="40"/>
      <c r="W240" s="63" t="str">
        <f>IF(D240="Mon", "", IF(D240="Tue", "Non-service", IF(D240="Wed", "", IF(D240="Thu", "Non-service", IF(D240="Fri", "", "")))))</f>
        <v/>
      </c>
      <c r="X240" s="41" t="s">
        <v>51</v>
      </c>
      <c r="Y240" s="17" t="str">
        <f>IF(D240="Mon", "Non-service", IF(D240="Tue", "Non-service", IF(D240="Wed", "", IF(D240="Thu", "", IF(D240="Fri", "", "")))))</f>
        <v/>
      </c>
      <c r="Z240" s="31" t="s">
        <v>65</v>
      </c>
      <c r="AA240" s="17" t="str">
        <f>IF(D240="Mon", "", IF(D240="Tue", "", IF(D240="Wed", "", IF(D240="Thu", "Non-service", IF(D240="Fri", "", "")))))</f>
        <v/>
      </c>
      <c r="AB240" s="33" t="s">
        <v>102</v>
      </c>
      <c r="AC240" s="17" t="str">
        <f t="shared" si="1859"/>
        <v/>
      </c>
      <c r="AD240" s="32"/>
    </row>
    <row r="241" spans="1:30">
      <c r="A241" s="24" t="str">
        <f t="shared" si="1702"/>
        <v>Fri</v>
      </c>
      <c r="B241" s="204">
        <f t="shared" ref="B241:B274" si="2220">C240</f>
        <v>45870</v>
      </c>
      <c r="C241" s="317"/>
      <c r="D241" s="304"/>
      <c r="E241" s="201">
        <f t="shared" ca="1" si="1850"/>
        <v>1</v>
      </c>
      <c r="F241" s="139" t="s">
        <v>54</v>
      </c>
      <c r="G241" s="3" t="str">
        <f t="shared" ref="G241" si="2221">IF(D240="Mon", "", IF(D240="Tue", "Non-service", IF(D240="Wed", "", IF(D240="Thu", "", IF(D240="Fri", "Non-service", "")))))</f>
        <v>Non-service</v>
      </c>
      <c r="H241" s="33"/>
      <c r="I241" s="42" t="str">
        <f t="shared" ref="I241" si="2222">IF(D240="Mon", "", IF(D240="Tue", "", IF(D240="Wed", "", IF(D240="Thu", "", IF(D240="Fri", "", IF(D240="Sat", "", IF(D240="Sun", "", "")))))))</f>
        <v/>
      </c>
      <c r="J241" s="42"/>
      <c r="K241" s="37" t="str">
        <f t="shared" si="2040"/>
        <v/>
      </c>
      <c r="L241" s="42" t="s">
        <v>51</v>
      </c>
      <c r="M241" s="42" t="str">
        <f t="shared" ref="M241" si="2223">IF(D240="Mon", "", IF(D240="Tue", "Non-service", IF(D240="Wed", "", IF(D240="Thu", "Non-service", IF(D240="Fri", "", IF(D240="Sat", "", IF(D240="Sun", "", "")))))))</f>
        <v/>
      </c>
      <c r="N241" s="42" t="s">
        <v>51</v>
      </c>
      <c r="O241" s="42" t="str">
        <f t="shared" ref="O241" si="2224">IF(D240="Mon", "", IF(D240="Tue", "Non-service", IF(D240="Wed", "", IF(D240="Thu", "", IF(D240="Fri", "Non-service", "")))))</f>
        <v>Non-service</v>
      </c>
      <c r="P241" s="42"/>
      <c r="Q241" s="72" t="str">
        <f t="shared" ref="Q241" si="2225">IF(D150="Mon", "", IF(D150="Tue", "Non-service", IF(D150="Wed", "", IF(D150="Thu", "Non-service", IF(D150="Fri", "", "")))))</f>
        <v/>
      </c>
      <c r="R241" s="42" t="s">
        <v>58</v>
      </c>
      <c r="S241" s="42" t="str">
        <f t="shared" ref="S241" si="2226">IF(D240="Mon", "Non-service", IF(D240="Tue", "", IF(D240="Wed", "", IF(D240="Thu", "", IF(D240="Fri", "Non-service", IF(D240="Sat", "", IF(D240="Sun", "", "")))))))</f>
        <v>Non-service</v>
      </c>
      <c r="T241" s="42"/>
      <c r="U241" s="42" t="str">
        <f t="shared" ref="U241" si="2227">IF(D240="Mon", "", IF(D240="Tue", "", IF(D240="Wed", "", IF(D240="Thu", "Non-service", IF(D240="Fri", "Non-service", IF(D240="Sat", "", IF(D240="Sun", "", "")))))))</f>
        <v>Non-service</v>
      </c>
      <c r="V241" s="42"/>
      <c r="W241" s="211" t="str">
        <f>IF(D240="Mon", "", IF(D240="Tue", "Non-service", IF(D240="Wed", "", IF(D240="Thu", "Non-service", IF(D240="Fri", "", "")))))</f>
        <v/>
      </c>
      <c r="X241" s="43" t="s">
        <v>51</v>
      </c>
      <c r="Y241" s="17" t="str">
        <f>IF(D240="Mon", "Non-service", IF(D240="Tue", "Non-service", IF(D240="Wed", "", IF(D240="Thu", "", IF(D240="Fri", "", "")))))</f>
        <v/>
      </c>
      <c r="Z241" s="33" t="s">
        <v>51</v>
      </c>
      <c r="AA241" s="17" t="str">
        <f>IF(D240="Mon", "", IF(D240="Tue", "", IF(D240="Wed", "", IF(D240="Thu", "Non-service", IF(D240="Fri", "", "")))))</f>
        <v/>
      </c>
      <c r="AB241" s="33" t="s">
        <v>51</v>
      </c>
      <c r="AC241" s="17" t="str">
        <f t="shared" si="1859"/>
        <v/>
      </c>
      <c r="AD241" s="32"/>
    </row>
    <row r="242" spans="1:30">
      <c r="A242" s="24" t="str">
        <f t="shared" si="1709"/>
        <v>Fri</v>
      </c>
      <c r="B242" s="204">
        <f t="shared" ref="B242:B275" si="2228">C240</f>
        <v>45870</v>
      </c>
      <c r="C242" s="318"/>
      <c r="D242" s="305"/>
      <c r="E242" s="201">
        <f t="shared" ca="1" si="1850"/>
        <v>1</v>
      </c>
      <c r="F242" s="140" t="s">
        <v>56</v>
      </c>
      <c r="G242" s="20" t="str">
        <f t="shared" ref="G242" si="2229">IF(D240="Mon", "", IF(D240="Tue", "Non-service", IF(D240="Wed", "", IF(D240="Thu", "", IF(D240="Fri", "Non-service", "")))))</f>
        <v>Non-service</v>
      </c>
      <c r="H242" s="35"/>
      <c r="I242" s="44" t="str">
        <f t="shared" ref="I242" si="2230">IF(D240="Mon", "", IF(D240="Tue", "", IF(D240="Wed", "", IF(D240="Thu", "", IF(D240="Fri", "", IF(D240="Sat", "", IF(D240="Sun", "", "")))))))</f>
        <v/>
      </c>
      <c r="J242" s="44"/>
      <c r="K242" s="37" t="str">
        <f t="shared" si="2048"/>
        <v/>
      </c>
      <c r="L242" s="44" t="s">
        <v>51</v>
      </c>
      <c r="M242" s="44" t="str">
        <f t="shared" ref="M242" si="2231">IF(D240="Mon", "", IF(D240="Tue", "Non-service", IF(D240="Wed", "", IF(D240="Thu", "Non-service", IF(D240="Fri", "", IF(D240="Sat", "", IF(D240="Sun", "", "")))))))</f>
        <v/>
      </c>
      <c r="N242" s="44" t="s">
        <v>51</v>
      </c>
      <c r="O242" s="44" t="str">
        <f t="shared" ref="O242" si="2232">IF(D240="Mon", "", IF(D240="Tue", "Non-service", IF(D240="Wed", "", IF(D240="Thu", "", IF(D240="Fri", "Non-service", "")))))</f>
        <v>Non-service</v>
      </c>
      <c r="P242" s="44"/>
      <c r="Q242" s="72" t="str">
        <f t="shared" ref="Q242" si="2233">IF(D150="Mon", "", IF(D150="Tue", "Non-service", IF(D150="Wed", "", IF(D150="Thu", "Non-service", IF(D150="Fri", "", "")))))</f>
        <v/>
      </c>
      <c r="R242" s="44" t="s">
        <v>58</v>
      </c>
      <c r="S242" s="44" t="str">
        <f t="shared" ref="S242" si="2234">IF(D240="Mon", "Non-service", IF(D240="Tue", "", IF(D240="Wed", "", IF(D240="Thu", "", IF(D240="Fri", "Non-service", IF(D240="Sat", "", IF(D240="Sun", "", "")))))))</f>
        <v>Non-service</v>
      </c>
      <c r="T242" s="44"/>
      <c r="U242" s="44" t="str">
        <f t="shared" ref="U242" si="2235">IF(D240="Mon", "", IF(D240="Tue", "", IF(D240="Wed", "", IF(D240="Thu", "Non-service", IF(D240="Fri", "Non-service", IF(D240="Sat", "", IF(D240="Sun", "", "")))))))</f>
        <v>Non-service</v>
      </c>
      <c r="V242" s="44"/>
      <c r="W242" s="64" t="str">
        <f>IF(D240="Mon", "", IF(D240="Tue", "Non-service", IF(D240="Wed", "", IF(D240="Thu", "Non-service", IF(D240="Fri", "", "")))))</f>
        <v/>
      </c>
      <c r="X242" s="45" t="s">
        <v>51</v>
      </c>
      <c r="Y242" s="17" t="str">
        <f>IF(D240="Mon", "Non-service", IF(D240="Tue", "Non-service", IF(D240="Wed", "", IF(D240="Thu", "", IF(D240="Fri", "", "")))))</f>
        <v/>
      </c>
      <c r="Z242" s="35" t="s">
        <v>51</v>
      </c>
      <c r="AA242" s="17" t="str">
        <f>IF(D240="Mon", "", IF(D240="Tue", "", IF(D240="Wed", "", IF(D240="Thu", "Non-service", IF(D240="Fri", "", "")))))</f>
        <v/>
      </c>
      <c r="AB242" s="33" t="s">
        <v>51</v>
      </c>
      <c r="AC242" s="17" t="str">
        <f t="shared" si="1859"/>
        <v/>
      </c>
      <c r="AD242" s="32"/>
    </row>
    <row r="243" spans="1:30">
      <c r="A243" s="24" t="str">
        <f t="shared" ref="A243" si="2236">TEXT(C243, "ddd")</f>
        <v>Mon</v>
      </c>
      <c r="B243" s="204">
        <f t="shared" ref="B243:B276" si="2237">C243</f>
        <v>45873</v>
      </c>
      <c r="C243" s="319">
        <f t="shared" si="2141"/>
        <v>45873</v>
      </c>
      <c r="D243" s="306" t="str">
        <f t="shared" si="1718"/>
        <v>Mon</v>
      </c>
      <c r="E243" s="201">
        <f t="shared" ca="1" si="1850"/>
        <v>1</v>
      </c>
      <c r="F243" s="141" t="s">
        <v>50</v>
      </c>
      <c r="G243" s="16" t="str">
        <f t="shared" ref="G243" si="2238">IF(D243="Mon", "", IF(D243="Tue", "Non-service", IF(D243="Wed", "", IF(D243="Thu", "", IF(D243="Fri", "Non-service", "")))))</f>
        <v/>
      </c>
      <c r="H243" s="28"/>
      <c r="I243" s="38" t="str">
        <f t="shared" ref="I243" si="2239">IF(D243="Mon", "", IF(D243="Tue", "", IF(D243="Wed", "", IF(D243="Thu", "", IF(D243="Fri", "", IF(D243="Sat", "", IF(D243="Sun", "", "")))))))</f>
        <v/>
      </c>
      <c r="J243" s="38" t="s">
        <v>58</v>
      </c>
      <c r="K243" s="38" t="str">
        <f t="shared" si="2032"/>
        <v/>
      </c>
      <c r="L243" s="38" t="s">
        <v>51</v>
      </c>
      <c r="M243" s="38" t="str">
        <f t="shared" ref="M243" si="2240">IF(D243="Mon", "", IF(D243="Tue", "Non-service", IF(D243="Wed", "", IF(D243="Thu", "Non-service", IF(D243="Fri", "", IF(D243="Sat", "", IF(D243="Sun", "", "")))))))</f>
        <v/>
      </c>
      <c r="N243" s="38" t="s">
        <v>62</v>
      </c>
      <c r="O243" s="38" t="str">
        <f t="shared" ref="O243" si="2241">IF(D243="Mon", "", IF(D243="Tue", "Non-service", IF(D243="Wed", "", IF(D243="Thu", "", IF(D243="Fri", "Non-service", "")))))</f>
        <v/>
      </c>
      <c r="P243" s="38" t="s">
        <v>51</v>
      </c>
      <c r="Q243" s="72" t="str">
        <f t="shared" ref="Q243" si="2242">IF(D153="Mon", "", IF(D153="Tue", "Non-service", IF(D153="Wed", "", IF(D153="Thu", "Non-service", IF(D153="Fri", "", "")))))</f>
        <v/>
      </c>
      <c r="R243" s="38" t="s">
        <v>51</v>
      </c>
      <c r="S243" s="38" t="str">
        <f t="shared" ref="S243" si="2243">IF(D243="Mon", "Non-service", IF(D243="Tue", "", IF(D243="Wed", "", IF(D243="Thu", "", IF(D243="Fri", "Non-service", IF(D243="Sat", "", IF(D243="Sun", "", "")))))))</f>
        <v>Non-service</v>
      </c>
      <c r="T243" s="38"/>
      <c r="U243" s="38" t="str">
        <f t="shared" ref="U243" si="2244">IF(D243="Mon", "", IF(D243="Tue", "", IF(D243="Wed", "", IF(D243="Thu", "Non-service", IF(D243="Fri", "Non-service", IF(D243="Sat", "", IF(D243="Sun", "", "")))))))</f>
        <v/>
      </c>
      <c r="V243" s="38"/>
      <c r="W243" s="63" t="str">
        <f>IF(D243="Mon", "", IF(D243="Tue", "Non-service", IF(D243="Wed", "", IF(D243="Thu", "Non-service", IF(D243="Fri", "", "")))))</f>
        <v/>
      </c>
      <c r="X243" s="46" t="s">
        <v>51</v>
      </c>
      <c r="Y243" s="17" t="str">
        <f>IF(D243="Mon", "Non-service", IF(D243="Tue", "Non-service", IF(D243="Wed", "", IF(D243="Thu", "", IF(D243="Fri", "", "")))))</f>
        <v>Non-service</v>
      </c>
      <c r="Z243" s="28"/>
      <c r="AA243" s="17" t="str">
        <f>IF(D243="Mon", "", IF(D243="Tue", "", IF(D243="Wed", "", IF(D243="Thu", "Non-service", IF(D243="Fri", "", "")))))</f>
        <v/>
      </c>
      <c r="AB243" s="29" t="s">
        <v>51</v>
      </c>
      <c r="AC243" s="17" t="str">
        <f t="shared" si="1859"/>
        <v/>
      </c>
      <c r="AD243" s="17"/>
    </row>
    <row r="244" spans="1:30">
      <c r="A244" s="24" t="str">
        <f t="shared" ref="A244" si="2245">A243</f>
        <v>Mon</v>
      </c>
      <c r="B244" s="204">
        <f t="shared" ref="B244:B277" si="2246">C243</f>
        <v>45873</v>
      </c>
      <c r="C244" s="317"/>
      <c r="D244" s="307"/>
      <c r="E244" s="201">
        <f t="shared" ca="1" si="1850"/>
        <v>1</v>
      </c>
      <c r="F244" s="142" t="s">
        <v>54</v>
      </c>
      <c r="G244" s="2" t="str">
        <f t="shared" ref="G244" si="2247">IF(D243="Mon", "", IF(D243="Tue", "Non-service", IF(D243="Wed", "", IF(D243="Thu", "", IF(D243="Fri", "Non-service", "")))))</f>
        <v/>
      </c>
      <c r="H244" s="29"/>
      <c r="I244" s="37" t="str">
        <f t="shared" ref="I244" si="2248">IF(D243="Mon", "", IF(D243="Tue", "", IF(D243="Wed", "", IF(D243="Thu", "", IF(D243="Fri", "", IF(D243="Sat", "", IF(D243="Sun", "", "")))))))</f>
        <v/>
      </c>
      <c r="J244" s="37" t="s">
        <v>58</v>
      </c>
      <c r="K244" s="37" t="str">
        <f t="shared" si="2040"/>
        <v/>
      </c>
      <c r="L244" s="37" t="s">
        <v>51</v>
      </c>
      <c r="M244" s="37" t="str">
        <f t="shared" ref="M244" si="2249">IF(D243="Mon", "", IF(D243="Tue", "Non-service", IF(D243="Wed", "", IF(D243="Thu", "Non-service", IF(D243="Fri", "", IF(D243="Sat", "", IF(D243="Sun", "", "")))))))</f>
        <v/>
      </c>
      <c r="N244" s="37" t="s">
        <v>51</v>
      </c>
      <c r="O244" s="37" t="str">
        <f t="shared" ref="O244" si="2250">IF(D243="Mon", "", IF(D243="Tue", "Non-service", IF(D243="Wed", "", IF(D243="Thu", "", IF(D243="Fri", "Non-service", "")))))</f>
        <v/>
      </c>
      <c r="P244" s="37" t="s">
        <v>51</v>
      </c>
      <c r="Q244" s="72" t="str">
        <f t="shared" ref="Q244" si="2251">IF(D153="Mon", "", IF(D153="Tue", "Non-service", IF(D153="Wed", "", IF(D153="Thu", "Non-service", IF(D153="Fri", "", "")))))</f>
        <v/>
      </c>
      <c r="R244" s="37" t="s">
        <v>51</v>
      </c>
      <c r="S244" s="37" t="str">
        <f t="shared" ref="S244" si="2252">IF(D243="Mon", "Non-service", IF(D243="Tue", "", IF(D243="Wed", "", IF(D243="Thu", "", IF(D243="Fri", "Non-service", IF(D243="Sat", "", IF(D243="Sun", "", "")))))))</f>
        <v>Non-service</v>
      </c>
      <c r="T244" s="37"/>
      <c r="U244" s="37" t="str">
        <f t="shared" ref="U244" si="2253">IF(D243="Mon", "", IF(D243="Tue", "", IF(D243="Wed", "", IF(D243="Thu", "Non-service", IF(D243="Fri", "Non-service", IF(D243="Sat", "", IF(D243="Sun", "", "")))))))</f>
        <v/>
      </c>
      <c r="V244" s="37"/>
      <c r="W244" s="211" t="str">
        <f>IF(D243="Mon", "", IF(D243="Tue", "Non-service", IF(D243="Wed", "", IF(D243="Thu", "Non-service", IF(D243="Fri", "", "")))))</f>
        <v/>
      </c>
      <c r="X244" s="39" t="s">
        <v>51</v>
      </c>
      <c r="Y244" s="17" t="str">
        <f>IF(D243="Mon", "Non-service", IF(D243="Tue", "Non-service", IF(D243="Wed", "", IF(D243="Thu", "", IF(D243="Fri", "", "")))))</f>
        <v>Non-service</v>
      </c>
      <c r="Z244" s="29"/>
      <c r="AA244" s="17" t="str">
        <f>IF(D243="Mon", "", IF(D243="Tue", "", IF(D243="Wed", "", IF(D243="Thu", "Non-service", IF(D243="Fri", "", "")))))</f>
        <v/>
      </c>
      <c r="AB244" s="29" t="s">
        <v>51</v>
      </c>
      <c r="AC244" s="17" t="str">
        <f t="shared" si="1859"/>
        <v/>
      </c>
      <c r="AD244" s="17"/>
    </row>
    <row r="245" spans="1:30">
      <c r="A245" s="24" t="str">
        <f t="shared" ref="A245" si="2254">A243</f>
        <v>Mon</v>
      </c>
      <c r="B245" s="204">
        <f t="shared" ref="B245:B278" si="2255">C243</f>
        <v>45873</v>
      </c>
      <c r="C245" s="318"/>
      <c r="D245" s="308"/>
      <c r="E245" s="201">
        <f t="shared" ca="1" si="1850"/>
        <v>1</v>
      </c>
      <c r="F245" s="142" t="s">
        <v>56</v>
      </c>
      <c r="G245" s="2" t="str">
        <f t="shared" ref="G245" si="2256">IF(D243="Mon", "", IF(D243="Tue", "Non-service", IF(D243="Wed", "", IF(D243="Thu", "", IF(D243="Fri", "Non-service", "")))))</f>
        <v/>
      </c>
      <c r="H245" s="29"/>
      <c r="I245" s="37" t="str">
        <f t="shared" ref="I245" si="2257">IF(D243="Mon", "", IF(D243="Tue", "", IF(D243="Wed", "", IF(D243="Thu", "", IF(D243="Fri", "", IF(D243="Sat", "", IF(D243="Sun", "", "")))))))</f>
        <v/>
      </c>
      <c r="J245" s="37" t="s">
        <v>58</v>
      </c>
      <c r="K245" s="37" t="str">
        <f t="shared" si="2048"/>
        <v/>
      </c>
      <c r="L245" s="37" t="s">
        <v>51</v>
      </c>
      <c r="M245" s="37" t="str">
        <f t="shared" ref="M245" si="2258">IF(D243="Mon", "", IF(D243="Tue", "Non-service", IF(D243="Wed", "", IF(D243="Thu", "Non-service", IF(D243="Fri", "", IF(D243="Sat", "", IF(D243="Sun", "", "")))))))</f>
        <v/>
      </c>
      <c r="N245" s="37" t="s">
        <v>51</v>
      </c>
      <c r="O245" s="37" t="str">
        <f t="shared" ref="O245" si="2259">IF(D243="Mon", "", IF(D243="Tue", "Non-service", IF(D243="Wed", "", IF(D243="Thu", "", IF(D243="Fri", "Non-service", "")))))</f>
        <v/>
      </c>
      <c r="P245" s="37" t="s">
        <v>51</v>
      </c>
      <c r="Q245" s="72" t="str">
        <f t="shared" ref="Q245" si="2260">IF(D153="Mon", "", IF(D153="Tue", "Non-service", IF(D153="Wed", "", IF(D153="Thu", "Non-service", IF(D153="Fri", "", "")))))</f>
        <v/>
      </c>
      <c r="R245" s="37" t="s">
        <v>51</v>
      </c>
      <c r="S245" s="37" t="str">
        <f t="shared" ref="S245" si="2261">IF(D243="Mon", "Non-service", IF(D243="Tue", "", IF(D243="Wed", "", IF(D243="Thu", "", IF(D243="Fri", "Non-service", IF(D243="Sat", "", IF(D243="Sun", "", "")))))))</f>
        <v>Non-service</v>
      </c>
      <c r="T245" s="37"/>
      <c r="U245" s="37" t="str">
        <f t="shared" ref="U245" si="2262">IF(D243="Mon", "", IF(D243="Tue", "", IF(D243="Wed", "", IF(D243="Thu", "Non-service", IF(D243="Fri", "Non-service", IF(D243="Sat", "", IF(D243="Sun", "", "")))))))</f>
        <v/>
      </c>
      <c r="V245" s="37"/>
      <c r="W245" s="64" t="str">
        <f>IF(D243="Mon", "", IF(D243="Tue", "Non-service", IF(D243="Wed", "", IF(D243="Thu", "Non-service", IF(D243="Fri", "", "")))))</f>
        <v/>
      </c>
      <c r="X245" s="39" t="s">
        <v>51</v>
      </c>
      <c r="Y245" s="17" t="str">
        <f>IF(D243="Mon", "Non-service", IF(D243="Tue", "Non-service", IF(D243="Wed", "", IF(D243="Thu", "", IF(D243="Fri", "", "")))))</f>
        <v>Non-service</v>
      </c>
      <c r="Z245" s="29"/>
      <c r="AA245" s="17" t="str">
        <f>IF(D243="Mon", "", IF(D243="Tue", "", IF(D243="Wed", "", IF(D243="Thu", "Non-service", IF(D243="Fri", "", "")))))</f>
        <v/>
      </c>
      <c r="AB245" s="29" t="s">
        <v>51</v>
      </c>
      <c r="AC245" s="17" t="str">
        <f t="shared" si="1859"/>
        <v/>
      </c>
      <c r="AD245" s="17"/>
    </row>
    <row r="246" spans="1:30">
      <c r="A246" s="24" t="str">
        <f t="shared" ref="A246:A306" si="2263">TEXT(C246, "ddd")</f>
        <v>Tue</v>
      </c>
      <c r="B246" s="204">
        <f t="shared" ref="B246:B279" si="2264">C246</f>
        <v>45874</v>
      </c>
      <c r="C246" s="319">
        <f t="shared" si="2141"/>
        <v>45874</v>
      </c>
      <c r="D246" s="303" t="str">
        <f t="shared" ref="D246" si="2265">IF(WEEKDAY(C243, 2) &lt; 5, TEXT(C243 + 1, "ddd"), TEXT(C243 + 3, "ddd"))</f>
        <v>Tue</v>
      </c>
      <c r="E246" s="201">
        <f t="shared" ca="1" si="1850"/>
        <v>1</v>
      </c>
      <c r="F246" s="138" t="s">
        <v>50</v>
      </c>
      <c r="G246" s="16" t="str">
        <f t="shared" ref="G246" si="2266">IF(D246="Mon", "", IF(D246="Tue", "Non-service", IF(D246="Wed", "", IF(D246="Thu", "", IF(D246="Fri", "Non-service", "")))))</f>
        <v>Non-service</v>
      </c>
      <c r="H246" s="28"/>
      <c r="I246" s="38" t="str">
        <f t="shared" ref="I246" si="2267">IF(D246="Mon", "", IF(D246="Tue", "", IF(D246="Wed", "", IF(D246="Thu", "", IF(D246="Fri", "", IF(D246="Sat", "", IF(D246="Sun", "", "")))))))</f>
        <v/>
      </c>
      <c r="J246" s="38" t="s">
        <v>58</v>
      </c>
      <c r="K246" s="38" t="str">
        <f t="shared" si="2032"/>
        <v>Non-service</v>
      </c>
      <c r="L246" s="38"/>
      <c r="M246" s="38" t="str">
        <f t="shared" ref="M246" si="2268">IF(D246="Mon", "", IF(D246="Tue", "Non-service", IF(D246="Wed", "", IF(D246="Thu", "Non-service", IF(D246="Fri", "", IF(D246="Sat", "", IF(D246="Sun", "", "")))))))</f>
        <v>Non-service</v>
      </c>
      <c r="N246" s="38"/>
      <c r="O246" s="38" t="str">
        <f t="shared" ref="O246" si="2269">IF(D246="Mon", "", IF(D246="Tue", "Non-service", IF(D246="Wed", "", IF(D246="Thu", "", IF(D246="Fri", "Non-service", "")))))</f>
        <v>Non-service</v>
      </c>
      <c r="P246" s="38"/>
      <c r="Q246" s="72" t="str">
        <f t="shared" ref="Q246" si="2270">IF(D156="Mon", "", IF(D156="Tue", "Non-service", IF(D156="Wed", "", IF(D156="Thu", "Non-service", IF(D156="Fri", "", "")))))</f>
        <v>Non-service</v>
      </c>
      <c r="R246" s="38"/>
      <c r="S246" s="38" t="str">
        <f t="shared" ref="S246" si="2271">IF(D246="Mon", "Non-service", IF(D246="Tue", "", IF(D246="Wed", "", IF(D246="Thu", "", IF(D246="Fri", "Non-service", IF(D246="Sat", "", IF(D246="Sun", "", "")))))))</f>
        <v/>
      </c>
      <c r="T246" s="38"/>
      <c r="U246" s="38" t="str">
        <f t="shared" ref="U246" si="2272">IF(D246="Mon", "", IF(D246="Tue", "", IF(D246="Wed", "", IF(D246="Thu", "Non-service", IF(D246="Fri", "Non-service", IF(D246="Sat", "", IF(D246="Sun", "", "")))))))</f>
        <v/>
      </c>
      <c r="V246" s="38"/>
      <c r="W246" s="63" t="str">
        <f>IF(D246="Mon", "", IF(D246="Tue", "Non-service", IF(D246="Wed", "", IF(D246="Thu", "Non-service", IF(D246="Fri", "", "")))))</f>
        <v>Non-service</v>
      </c>
      <c r="X246" s="46"/>
      <c r="Y246" s="17" t="str">
        <f>IF(D246="Mon", "Non-service", IF(D246="Tue", "Non-service", IF(D246="Wed", "", IF(D246="Thu", "", IF(D246="Fri", "", "")))))</f>
        <v>Non-service</v>
      </c>
      <c r="Z246" s="28"/>
      <c r="AA246" s="17" t="str">
        <f>IF(D246="Mon", "", IF(D246="Tue", "", IF(D246="Wed", "", IF(D246="Thu", "Non-service", IF(D246="Fri", "", "")))))</f>
        <v/>
      </c>
      <c r="AB246" s="29" t="s">
        <v>51</v>
      </c>
      <c r="AC246" s="17" t="str">
        <f t="shared" si="1859"/>
        <v/>
      </c>
      <c r="AD246" s="17"/>
    </row>
    <row r="247" spans="1:30">
      <c r="A247" s="24" t="str">
        <f t="shared" ref="A247:A307" si="2273">A246</f>
        <v>Tue</v>
      </c>
      <c r="B247" s="204">
        <f t="shared" ref="B247:B280" si="2274">C246</f>
        <v>45874</v>
      </c>
      <c r="C247" s="317"/>
      <c r="D247" s="304"/>
      <c r="E247" s="201">
        <f t="shared" ca="1" si="1850"/>
        <v>1</v>
      </c>
      <c r="F247" s="139" t="s">
        <v>54</v>
      </c>
      <c r="G247" s="2" t="str">
        <f t="shared" ref="G247" si="2275">IF(D246="Mon", "", IF(D246="Tue", "Non-service", IF(D246="Wed", "", IF(D246="Thu", "", IF(D246="Fri", "Non-service", "")))))</f>
        <v>Non-service</v>
      </c>
      <c r="H247" s="29"/>
      <c r="I247" s="37" t="str">
        <f t="shared" ref="I247" si="2276">IF(D246="Mon", "", IF(D246="Tue", "", IF(D246="Wed", "", IF(D246="Thu", "", IF(D246="Fri", "", IF(D246="Sat", "", IF(D246="Sun", "", "")))))))</f>
        <v/>
      </c>
      <c r="J247" s="37" t="s">
        <v>58</v>
      </c>
      <c r="K247" s="37" t="str">
        <f t="shared" si="2040"/>
        <v>Non-service</v>
      </c>
      <c r="L247" s="37"/>
      <c r="M247" s="37" t="str">
        <f t="shared" ref="M247" si="2277">IF(D246="Mon", "", IF(D246="Tue", "Non-service", IF(D246="Wed", "", IF(D246="Thu", "Non-service", IF(D246="Fri", "", IF(D246="Sat", "", IF(D246="Sun", "", "")))))))</f>
        <v>Non-service</v>
      </c>
      <c r="N247" s="37"/>
      <c r="O247" s="37" t="str">
        <f t="shared" ref="O247" si="2278">IF(D246="Mon", "", IF(D246="Tue", "Non-service", IF(D246="Wed", "", IF(D246="Thu", "", IF(D246="Fri", "Non-service", "")))))</f>
        <v>Non-service</v>
      </c>
      <c r="P247" s="37"/>
      <c r="Q247" s="72" t="str">
        <f t="shared" ref="Q247" si="2279">IF(D156="Mon", "", IF(D156="Tue", "Non-service", IF(D156="Wed", "", IF(D156="Thu", "Non-service", IF(D156="Fri", "", "")))))</f>
        <v>Non-service</v>
      </c>
      <c r="R247" s="37"/>
      <c r="S247" s="37" t="str">
        <f t="shared" ref="S247" si="2280">IF(D246="Mon", "Non-service", IF(D246="Tue", "", IF(D246="Wed", "", IF(D246="Thu", "", IF(D246="Fri", "Non-service", IF(D246="Sat", "", IF(D246="Sun", "", "")))))))</f>
        <v/>
      </c>
      <c r="T247" s="37"/>
      <c r="U247" s="37" t="str">
        <f t="shared" ref="U247" si="2281">IF(D246="Mon", "", IF(D246="Tue", "", IF(D246="Wed", "", IF(D246="Thu", "Non-service", IF(D246="Fri", "Non-service", IF(D246="Sat", "", IF(D246="Sun", "", "")))))))</f>
        <v/>
      </c>
      <c r="V247" s="37"/>
      <c r="W247" s="211" t="str">
        <f>IF(D246="Mon", "", IF(D246="Tue", "Non-service", IF(D246="Wed", "", IF(D246="Thu", "Non-service", IF(D246="Fri", "", "")))))</f>
        <v>Non-service</v>
      </c>
      <c r="X247" s="39"/>
      <c r="Y247" s="17" t="str">
        <f>IF(D246="Mon", "Non-service", IF(D246="Tue", "Non-service", IF(D246="Wed", "", IF(D246="Thu", "", IF(D246="Fri", "", "")))))</f>
        <v>Non-service</v>
      </c>
      <c r="Z247" s="29"/>
      <c r="AA247" s="17" t="str">
        <f>IF(D246="Mon", "", IF(D246="Tue", "", IF(D246="Wed", "", IF(D246="Thu", "Non-service", IF(D246="Fri", "", "")))))</f>
        <v/>
      </c>
      <c r="AB247" s="29" t="s">
        <v>51</v>
      </c>
      <c r="AC247" s="17" t="str">
        <f t="shared" si="1859"/>
        <v/>
      </c>
      <c r="AD247" s="17"/>
    </row>
    <row r="248" spans="1:30">
      <c r="A248" s="24" t="str">
        <f t="shared" ref="A248:A308" si="2282">A246</f>
        <v>Tue</v>
      </c>
      <c r="B248" s="204">
        <f t="shared" ref="B248:B281" si="2283">C246</f>
        <v>45874</v>
      </c>
      <c r="C248" s="318"/>
      <c r="D248" s="305"/>
      <c r="E248" s="201">
        <f t="shared" ca="1" si="1850"/>
        <v>1</v>
      </c>
      <c r="F248" s="140" t="s">
        <v>56</v>
      </c>
      <c r="G248" s="2" t="str">
        <f t="shared" ref="G248" si="2284">IF(D246="Mon", "", IF(D246="Tue", "Non-service", IF(D246="Wed", "", IF(D246="Thu", "", IF(D246="Fri", "Non-service", "")))))</f>
        <v>Non-service</v>
      </c>
      <c r="H248" s="29"/>
      <c r="I248" s="37" t="str">
        <f t="shared" ref="I248" si="2285">IF(D246="Mon", "", IF(D246="Tue", "", IF(D246="Wed", "", IF(D246="Thu", "", IF(D246="Fri", "", IF(D246="Sat", "", IF(D246="Sun", "", "")))))))</f>
        <v/>
      </c>
      <c r="J248" s="37" t="s">
        <v>58</v>
      </c>
      <c r="K248" s="37" t="str">
        <f t="shared" si="2048"/>
        <v>Non-service</v>
      </c>
      <c r="L248" s="37"/>
      <c r="M248" s="37" t="str">
        <f t="shared" ref="M248" si="2286">IF(D246="Mon", "", IF(D246="Tue", "Non-service", IF(D246="Wed", "", IF(D246="Thu", "Non-service", IF(D246="Fri", "", IF(D246="Sat", "", IF(D246="Sun", "", "")))))))</f>
        <v>Non-service</v>
      </c>
      <c r="N248" s="37"/>
      <c r="O248" s="37" t="str">
        <f t="shared" ref="O248" si="2287">IF(D246="Mon", "", IF(D246="Tue", "Non-service", IF(D246="Wed", "", IF(D246="Thu", "", IF(D246="Fri", "Non-service", "")))))</f>
        <v>Non-service</v>
      </c>
      <c r="P248" s="37"/>
      <c r="Q248" s="72" t="str">
        <f t="shared" ref="Q248" si="2288">IF(D156="Mon", "", IF(D156="Tue", "Non-service", IF(D156="Wed", "", IF(D156="Thu", "Non-service", IF(D156="Fri", "", "")))))</f>
        <v>Non-service</v>
      </c>
      <c r="R248" s="37"/>
      <c r="S248" s="37" t="str">
        <f t="shared" ref="S248" si="2289">IF(D246="Mon", "Non-service", IF(D246="Tue", "", IF(D246="Wed", "", IF(D246="Thu", "", IF(D246="Fri", "Non-service", IF(D246="Sat", "", IF(D246="Sun", "", "")))))))</f>
        <v/>
      </c>
      <c r="T248" s="37"/>
      <c r="U248" s="37" t="str">
        <f t="shared" ref="U248" si="2290">IF(D246="Mon", "", IF(D246="Tue", "", IF(D246="Wed", "", IF(D246="Thu", "Non-service", IF(D246="Fri", "Non-service", IF(D246="Sat", "", IF(D246="Sun", "", "")))))))</f>
        <v/>
      </c>
      <c r="V248" s="37"/>
      <c r="W248" s="64" t="str">
        <f>IF(D246="Mon", "", IF(D246="Tue", "Non-service", IF(D246="Wed", "", IF(D246="Thu", "Non-service", IF(D246="Fri", "", "")))))</f>
        <v>Non-service</v>
      </c>
      <c r="X248" s="39"/>
      <c r="Y248" s="17" t="str">
        <f>IF(D246="Mon", "Non-service", IF(D246="Tue", "Non-service", IF(D246="Wed", "", IF(D246="Thu", "", IF(D246="Fri", "", "")))))</f>
        <v>Non-service</v>
      </c>
      <c r="Z248" s="29"/>
      <c r="AA248" s="17" t="str">
        <f>IF(D246="Mon", "", IF(D246="Tue", "", IF(D246="Wed", "", IF(D246="Thu", "Non-service", IF(D246="Fri", "", "")))))</f>
        <v/>
      </c>
      <c r="AB248" s="29" t="s">
        <v>51</v>
      </c>
      <c r="AC248" s="17" t="str">
        <f t="shared" si="1859"/>
        <v/>
      </c>
      <c r="AD248" s="17"/>
    </row>
    <row r="249" spans="1:30">
      <c r="A249" s="24" t="str">
        <f t="shared" ref="A249:A309" si="2291">TEXT(C249, "ddd")</f>
        <v>Wed</v>
      </c>
      <c r="B249" s="204">
        <f t="shared" ref="B249:B282" si="2292">C249</f>
        <v>45875</v>
      </c>
      <c r="C249" s="319">
        <f t="shared" si="2141"/>
        <v>45875</v>
      </c>
      <c r="D249" s="306" t="str">
        <f t="shared" ref="D249:D309" si="2293">IF(WEEKDAY(C246, 2) &lt; 5, TEXT(C246 + 1, "ddd"), TEXT(C246 + 3, "ddd"))</f>
        <v>Wed</v>
      </c>
      <c r="E249" s="201">
        <f t="shared" ca="1" si="1850"/>
        <v>1</v>
      </c>
      <c r="F249" s="141" t="s">
        <v>50</v>
      </c>
      <c r="G249" s="19" t="str">
        <f t="shared" ref="G249" si="2294">IF(D249="Mon", "", IF(D249="Tue", "Non-service", IF(D249="Wed", "", IF(D249="Thu", "", IF(D249="Fri", "Non-service", "")))))</f>
        <v/>
      </c>
      <c r="H249" s="31"/>
      <c r="I249" s="40" t="str">
        <f t="shared" ref="I249" si="2295">IF(D249="Mon", "", IF(D249="Tue", "", IF(D249="Wed", "", IF(D249="Thu", "", IF(D249="Fri", "", IF(D249="Sat", "", IF(D249="Sun", "", "")))))))</f>
        <v/>
      </c>
      <c r="J249" s="40" t="s">
        <v>58</v>
      </c>
      <c r="K249" s="38" t="str">
        <f t="shared" si="2032"/>
        <v/>
      </c>
      <c r="L249" s="40" t="s">
        <v>51</v>
      </c>
      <c r="M249" s="40" t="str">
        <f t="shared" ref="M249" si="2296">IF(D249="Mon", "", IF(D249="Tue", "Non-service", IF(D249="Wed", "", IF(D249="Thu", "Non-service", IF(D249="Fri", "", IF(D249="Sat", "", IF(D249="Sun", "", "")))))))</f>
        <v/>
      </c>
      <c r="N249" s="40" t="s">
        <v>62</v>
      </c>
      <c r="O249" s="40" t="str">
        <f t="shared" ref="O249" si="2297">IF(D249="Mon", "", IF(D249="Tue", "Non-service", IF(D249="Wed", "", IF(D249="Thu", "", IF(D249="Fri", "Non-service", "")))))</f>
        <v/>
      </c>
      <c r="P249" s="40" t="s">
        <v>51</v>
      </c>
      <c r="Q249" s="72" t="str">
        <f t="shared" ref="Q249" si="2298">IF(D159="Mon", "", IF(D159="Tue", "Non-service", IF(D159="Wed", "", IF(D159="Thu", "Non-service", IF(D159="Fri", "", "")))))</f>
        <v/>
      </c>
      <c r="R249" s="40"/>
      <c r="S249" s="40" t="str">
        <f t="shared" ref="S249" si="2299">IF(D249="Mon", "Non-service", IF(D249="Tue", "", IF(D249="Wed", "", IF(D249="Thu", "", IF(D249="Fri", "Non-service", IF(D249="Sat", "", IF(D249="Sun", "", "")))))))</f>
        <v/>
      </c>
      <c r="T249" s="40"/>
      <c r="U249" s="40" t="str">
        <f t="shared" ref="U249" si="2300">IF(D249="Mon", "", IF(D249="Tue", "", IF(D249="Wed", "", IF(D249="Thu", "Non-service", IF(D249="Fri", "Non-service", IF(D249="Sat", "", IF(D249="Sun", "", "")))))))</f>
        <v/>
      </c>
      <c r="V249" s="40"/>
      <c r="W249" s="63" t="str">
        <f>IF(D249="Mon", "", IF(D249="Tue", "Non-service", IF(D249="Wed", "", IF(D249="Thu", "Non-service", IF(D249="Fri", "", "")))))</f>
        <v/>
      </c>
      <c r="X249" s="41" t="s">
        <v>51</v>
      </c>
      <c r="Y249" s="17" t="str">
        <f>IF(D249="Mon", "Non-service", IF(D249="Tue", "Non-service", IF(D249="Wed", "", IF(D249="Thu", "", IF(D249="Fri", "", "")))))</f>
        <v/>
      </c>
      <c r="Z249" s="31" t="s">
        <v>51</v>
      </c>
      <c r="AA249" s="17" t="str">
        <f>IF(D249="Mon", "", IF(D249="Tue", "", IF(D249="Wed", "", IF(D249="Thu", "Non-service", IF(D249="Fri", "", "")))))</f>
        <v/>
      </c>
      <c r="AB249" s="33" t="s">
        <v>58</v>
      </c>
      <c r="AC249" s="17" t="str">
        <f t="shared" si="1859"/>
        <v/>
      </c>
      <c r="AD249" s="32"/>
    </row>
    <row r="250" spans="1:30">
      <c r="A250" s="24" t="str">
        <f t="shared" ref="A250:A310" si="2301">A249</f>
        <v>Wed</v>
      </c>
      <c r="B250" s="204">
        <f t="shared" ref="B250:B283" si="2302">C249</f>
        <v>45875</v>
      </c>
      <c r="C250" s="317"/>
      <c r="D250" s="307"/>
      <c r="E250" s="201">
        <f t="shared" ca="1" si="1850"/>
        <v>1</v>
      </c>
      <c r="F250" s="142" t="s">
        <v>54</v>
      </c>
      <c r="G250" s="3" t="str">
        <f t="shared" ref="G250" si="2303">IF(D249="Mon", "", IF(D249="Tue", "Non-service", IF(D249="Wed", "", IF(D249="Thu", "", IF(D249="Fri", "Non-service", "")))))</f>
        <v/>
      </c>
      <c r="H250" s="33"/>
      <c r="I250" s="42" t="str">
        <f t="shared" ref="I250" si="2304">IF(D249="Mon", "", IF(D249="Tue", "", IF(D249="Wed", "", IF(D249="Thu", "", IF(D249="Fri", "", IF(D249="Sat", "", IF(D249="Sun", "", "")))))))</f>
        <v/>
      </c>
      <c r="J250" s="42" t="s">
        <v>58</v>
      </c>
      <c r="K250" s="37" t="str">
        <f t="shared" si="2040"/>
        <v/>
      </c>
      <c r="L250" s="42" t="s">
        <v>51</v>
      </c>
      <c r="M250" s="42" t="str">
        <f t="shared" ref="M250" si="2305">IF(D249="Mon", "", IF(D249="Tue", "Non-service", IF(D249="Wed", "", IF(D249="Thu", "Non-service", IF(D249="Fri", "", IF(D249="Sat", "", IF(D249="Sun", "", "")))))))</f>
        <v/>
      </c>
      <c r="N250" s="42" t="s">
        <v>51</v>
      </c>
      <c r="O250" s="42" t="str">
        <f t="shared" ref="O250" si="2306">IF(D249="Mon", "", IF(D249="Tue", "Non-service", IF(D249="Wed", "", IF(D249="Thu", "", IF(D249="Fri", "Non-service", "")))))</f>
        <v/>
      </c>
      <c r="P250" s="42" t="s">
        <v>51</v>
      </c>
      <c r="Q250" s="72" t="str">
        <f t="shared" ref="Q250" si="2307">IF(D159="Mon", "", IF(D159="Tue", "Non-service", IF(D159="Wed", "", IF(D159="Thu", "Non-service", IF(D159="Fri", "", "")))))</f>
        <v/>
      </c>
      <c r="R250" s="42"/>
      <c r="S250" s="42" t="str">
        <f t="shared" ref="S250" si="2308">IF(D249="Mon", "Non-service", IF(D249="Tue", "", IF(D249="Wed", "", IF(D249="Thu", "", IF(D249="Fri", "Non-service", IF(D249="Sat", "", IF(D249="Sun", "", "")))))))</f>
        <v/>
      </c>
      <c r="T250" s="42"/>
      <c r="U250" s="42" t="str">
        <f t="shared" ref="U250" si="2309">IF(D249="Mon", "", IF(D249="Tue", "", IF(D249="Wed", "", IF(D249="Thu", "Non-service", IF(D249="Fri", "Non-service", IF(D249="Sat", "", IF(D249="Sun", "", "")))))))</f>
        <v/>
      </c>
      <c r="V250" s="42"/>
      <c r="W250" s="211" t="str">
        <f>IF(D249="Mon", "", IF(D249="Tue", "Non-service", IF(D249="Wed", "", IF(D249="Thu", "Non-service", IF(D249="Fri", "", "")))))</f>
        <v/>
      </c>
      <c r="X250" s="43" t="s">
        <v>51</v>
      </c>
      <c r="Y250" s="17" t="str">
        <f>IF(D249="Mon", "Non-service", IF(D249="Tue", "Non-service", IF(D249="Wed", "", IF(D249="Thu", "", IF(D249="Fri", "", "")))))</f>
        <v/>
      </c>
      <c r="Z250" s="33" t="s">
        <v>51</v>
      </c>
      <c r="AA250" s="17" t="str">
        <f>IF(D249="Mon", "", IF(D249="Tue", "", IF(D249="Wed", "", IF(D249="Thu", "Non-service", IF(D249="Fri", "", "")))))</f>
        <v/>
      </c>
      <c r="AB250" s="33" t="s">
        <v>58</v>
      </c>
      <c r="AC250" s="17" t="str">
        <f t="shared" si="1859"/>
        <v/>
      </c>
      <c r="AD250" s="32"/>
    </row>
    <row r="251" spans="1:30">
      <c r="A251" s="24" t="str">
        <f t="shared" ref="A251:A311" si="2310">A249</f>
        <v>Wed</v>
      </c>
      <c r="B251" s="204">
        <f t="shared" ref="B251:B284" si="2311">C249</f>
        <v>45875</v>
      </c>
      <c r="C251" s="318"/>
      <c r="D251" s="308"/>
      <c r="E251" s="201">
        <f t="shared" ca="1" si="1850"/>
        <v>1</v>
      </c>
      <c r="F251" s="142" t="s">
        <v>56</v>
      </c>
      <c r="G251" s="20" t="str">
        <f t="shared" ref="G251" si="2312">IF(D249="Mon", "", IF(D249="Tue", "Non-service", IF(D249="Wed", "", IF(D249="Thu", "", IF(D249="Fri", "Non-service", "")))))</f>
        <v/>
      </c>
      <c r="H251" s="35"/>
      <c r="I251" s="44" t="str">
        <f t="shared" ref="I251" si="2313">IF(D249="Mon", "", IF(D249="Tue", "", IF(D249="Wed", "", IF(D249="Thu", "", IF(D249="Fri", "", IF(D249="Sat", "", IF(D249="Sun", "", "")))))))</f>
        <v/>
      </c>
      <c r="J251" s="44" t="s">
        <v>58</v>
      </c>
      <c r="K251" s="37" t="str">
        <f t="shared" si="2048"/>
        <v/>
      </c>
      <c r="L251" s="44" t="s">
        <v>51</v>
      </c>
      <c r="M251" s="44" t="str">
        <f t="shared" ref="M251" si="2314">IF(D249="Mon", "", IF(D249="Tue", "Non-service", IF(D249="Wed", "", IF(D249="Thu", "Non-service", IF(D249="Fri", "", IF(D249="Sat", "", IF(D249="Sun", "", "")))))))</f>
        <v/>
      </c>
      <c r="N251" s="44" t="s">
        <v>51</v>
      </c>
      <c r="O251" s="44" t="str">
        <f t="shared" ref="O251" si="2315">IF(D249="Mon", "", IF(D249="Tue", "Non-service", IF(D249="Wed", "", IF(D249="Thu", "", IF(D249="Fri", "Non-service", "")))))</f>
        <v/>
      </c>
      <c r="P251" s="44" t="s">
        <v>51</v>
      </c>
      <c r="Q251" s="72" t="str">
        <f t="shared" ref="Q251" si="2316">IF(D159="Mon", "", IF(D159="Tue", "Non-service", IF(D159="Wed", "", IF(D159="Thu", "Non-service", IF(D159="Fri", "", "")))))</f>
        <v/>
      </c>
      <c r="R251" s="44"/>
      <c r="S251" s="44" t="str">
        <f t="shared" ref="S251" si="2317">IF(D249="Mon", "Non-service", IF(D249="Tue", "", IF(D249="Wed", "", IF(D249="Thu", "", IF(D249="Fri", "Non-service", IF(D249="Sat", "", IF(D249="Sun", "", "")))))))</f>
        <v/>
      </c>
      <c r="T251" s="44"/>
      <c r="U251" s="44" t="str">
        <f t="shared" ref="U251" si="2318">IF(D249="Mon", "", IF(D249="Tue", "", IF(D249="Wed", "", IF(D249="Thu", "Non-service", IF(D249="Fri", "Non-service", IF(D249="Sat", "", IF(D249="Sun", "", "")))))))</f>
        <v/>
      </c>
      <c r="V251" s="44"/>
      <c r="W251" s="64" t="str">
        <f>IF(D249="Mon", "", IF(D249="Tue", "Non-service", IF(D249="Wed", "", IF(D249="Thu", "Non-service", IF(D249="Fri", "", "")))))</f>
        <v/>
      </c>
      <c r="X251" s="45" t="s">
        <v>51</v>
      </c>
      <c r="Y251" s="17" t="str">
        <f>IF(D249="Mon", "Non-service", IF(D249="Tue", "Non-service", IF(D249="Wed", "", IF(D249="Thu", "", IF(D249="Fri", "", "")))))</f>
        <v/>
      </c>
      <c r="Z251" s="35" t="s">
        <v>51</v>
      </c>
      <c r="AA251" s="17" t="str">
        <f>IF(D249="Mon", "", IF(D249="Tue", "", IF(D249="Wed", "", IF(D249="Thu", "Non-service", IF(D249="Fri", "", "")))))</f>
        <v/>
      </c>
      <c r="AB251" s="33" t="s">
        <v>58</v>
      </c>
      <c r="AC251" s="17" t="str">
        <f t="shared" si="1859"/>
        <v/>
      </c>
      <c r="AD251" s="32"/>
    </row>
    <row r="252" spans="1:30">
      <c r="A252" s="24" t="str">
        <f t="shared" ref="A252:A312" si="2319">TEXT(C252, "ddd")</f>
        <v>Thu</v>
      </c>
      <c r="B252" s="204">
        <f t="shared" ref="B252:B285" si="2320">C252</f>
        <v>45876</v>
      </c>
      <c r="C252" s="319">
        <f t="shared" si="2141"/>
        <v>45876</v>
      </c>
      <c r="D252" s="303" t="str">
        <f t="shared" ref="D252:D312" si="2321">IF(WEEKDAY(C249, 2) &lt; 5, TEXT(C249 + 1, "ddd"), TEXT(C249 + 3, "ddd"))</f>
        <v>Thu</v>
      </c>
      <c r="E252" s="201">
        <f t="shared" ca="1" si="1850"/>
        <v>1</v>
      </c>
      <c r="F252" s="138" t="s">
        <v>50</v>
      </c>
      <c r="G252" s="16" t="str">
        <f t="shared" ref="G252" si="2322">IF(D252="Mon", "", IF(D252="Tue", "Non-service", IF(D252="Wed", "", IF(D252="Thu", "", IF(D252="Fri", "Non-service", "")))))</f>
        <v/>
      </c>
      <c r="H252" s="28"/>
      <c r="I252" s="38" t="str">
        <f t="shared" ref="I252" si="2323">IF(D252="Mon", "", IF(D252="Tue", "", IF(D252="Wed", "", IF(D252="Thu", "", IF(D252="Fri", "", IF(D252="Sat", "", IF(D252="Sun", "", "")))))))</f>
        <v/>
      </c>
      <c r="J252" s="38" t="s">
        <v>58</v>
      </c>
      <c r="K252" s="38" t="str">
        <f t="shared" si="2032"/>
        <v>Non-service</v>
      </c>
      <c r="L252" s="38"/>
      <c r="M252" s="38" t="str">
        <f t="shared" ref="M252" si="2324">IF(D252="Mon", "", IF(D252="Tue", "Non-service", IF(D252="Wed", "", IF(D252="Thu", "Non-service", IF(D252="Fri", "", IF(D252="Sat", "", IF(D252="Sun", "", "")))))))</f>
        <v>Non-service</v>
      </c>
      <c r="N252" s="38"/>
      <c r="O252" s="38" t="str">
        <f t="shared" ref="O252" si="2325">IF(D252="Mon", "", IF(D252="Tue", "Non-service", IF(D252="Wed", "", IF(D252="Thu", "", IF(D252="Fri", "Non-service", "")))))</f>
        <v/>
      </c>
      <c r="P252" s="38" t="s">
        <v>51</v>
      </c>
      <c r="Q252" s="72" t="str">
        <f t="shared" ref="Q252" si="2326">IF(D162="Mon", "", IF(D162="Tue", "Non-service", IF(D162="Wed", "", IF(D162="Thu", "Non-service", IF(D162="Fri", "", "")))))</f>
        <v>Non-service</v>
      </c>
      <c r="R252" s="38"/>
      <c r="S252" s="38" t="str">
        <f t="shared" ref="S252" si="2327">IF(D252="Mon", "Non-service", IF(D252="Tue", "", IF(D252="Wed", "", IF(D252="Thu", "", IF(D252="Fri", "Non-service", IF(D252="Sat", "", IF(D252="Sun", "", "")))))))</f>
        <v/>
      </c>
      <c r="T252" s="38"/>
      <c r="U252" s="38" t="str">
        <f t="shared" ref="U252" si="2328">IF(D252="Mon", "", IF(D252="Tue", "", IF(D252="Wed", "", IF(D252="Thu", "Non-service", IF(D252="Fri", "Non-service", IF(D252="Sat", "", IF(D252="Sun", "", "")))))))</f>
        <v>Non-service</v>
      </c>
      <c r="V252" s="38"/>
      <c r="W252" s="63" t="str">
        <f>IF(D252="Mon", "", IF(D252="Tue", "Non-service", IF(D252="Wed", "", IF(D252="Thu", "Non-service", IF(D252="Fri", "", "")))))</f>
        <v>Non-service</v>
      </c>
      <c r="X252" s="46"/>
      <c r="Y252" s="17" t="str">
        <f>IF(D252="Mon", "Non-service", IF(D252="Tue", "Non-service", IF(D252="Wed", "", IF(D252="Thu", "", IF(D252="Fri", "", "")))))</f>
        <v/>
      </c>
      <c r="Z252" s="28" t="s">
        <v>51</v>
      </c>
      <c r="AA252" s="17" t="str">
        <f>IF(D252="Mon", "", IF(D252="Tue", "", IF(D252="Wed", "", IF(D252="Thu", "Non-service", IF(D252="Fri", "", "")))))</f>
        <v>Non-service</v>
      </c>
      <c r="AB252" s="29"/>
      <c r="AC252" s="17" t="str">
        <f t="shared" si="1859"/>
        <v/>
      </c>
      <c r="AD252" s="17"/>
    </row>
    <row r="253" spans="1:30">
      <c r="A253" s="24" t="str">
        <f t="shared" ref="A253:A313" si="2329">A252</f>
        <v>Thu</v>
      </c>
      <c r="B253" s="204">
        <f t="shared" ref="B253:B286" si="2330">C252</f>
        <v>45876</v>
      </c>
      <c r="C253" s="317"/>
      <c r="D253" s="304"/>
      <c r="E253" s="201">
        <f t="shared" ca="1" si="1850"/>
        <v>1</v>
      </c>
      <c r="F253" s="139" t="s">
        <v>54</v>
      </c>
      <c r="G253" s="2" t="str">
        <f t="shared" ref="G253" si="2331">IF(D252="Mon", "", IF(D252="Tue", "Non-service", IF(D252="Wed", "", IF(D252="Thu", "", IF(D252="Fri", "Non-service", "")))))</f>
        <v/>
      </c>
      <c r="H253" s="29"/>
      <c r="I253" s="37" t="str">
        <f t="shared" ref="I253" si="2332">IF(D252="Mon", "", IF(D252="Tue", "", IF(D252="Wed", "", IF(D252="Thu", "", IF(D252="Fri", "", IF(D252="Sat", "", IF(D252="Sun", "", "")))))))</f>
        <v/>
      </c>
      <c r="J253" s="37" t="s">
        <v>58</v>
      </c>
      <c r="K253" s="37" t="str">
        <f t="shared" si="2040"/>
        <v>Non-service</v>
      </c>
      <c r="L253" s="37"/>
      <c r="M253" s="37" t="str">
        <f t="shared" ref="M253" si="2333">IF(D252="Mon", "", IF(D252="Tue", "Non-service", IF(D252="Wed", "", IF(D252="Thu", "Non-service", IF(D252="Fri", "", IF(D252="Sat", "", IF(D252="Sun", "", "")))))))</f>
        <v>Non-service</v>
      </c>
      <c r="N253" s="37"/>
      <c r="O253" s="37" t="str">
        <f t="shared" ref="O253" si="2334">IF(D252="Mon", "", IF(D252="Tue", "Non-service", IF(D252="Wed", "", IF(D252="Thu", "", IF(D252="Fri", "Non-service", "")))))</f>
        <v/>
      </c>
      <c r="P253" s="37" t="s">
        <v>51</v>
      </c>
      <c r="Q253" s="72" t="str">
        <f t="shared" ref="Q253" si="2335">IF(D162="Mon", "", IF(D162="Tue", "Non-service", IF(D162="Wed", "", IF(D162="Thu", "Non-service", IF(D162="Fri", "", "")))))</f>
        <v>Non-service</v>
      </c>
      <c r="R253" s="37"/>
      <c r="S253" s="37" t="str">
        <f t="shared" ref="S253" si="2336">IF(D252="Mon", "Non-service", IF(D252="Tue", "", IF(D252="Wed", "", IF(D252="Thu", "", IF(D252="Fri", "Non-service", IF(D252="Sat", "", IF(D252="Sun", "", "")))))))</f>
        <v/>
      </c>
      <c r="T253" s="37"/>
      <c r="U253" s="37" t="str">
        <f t="shared" ref="U253" si="2337">IF(D252="Mon", "", IF(D252="Tue", "", IF(D252="Wed", "", IF(D252="Thu", "Non-service", IF(D252="Fri", "Non-service", IF(D252="Sat", "", IF(D252="Sun", "", "")))))))</f>
        <v>Non-service</v>
      </c>
      <c r="V253" s="37"/>
      <c r="W253" s="211" t="str">
        <f>IF(D252="Mon", "", IF(D252="Tue", "Non-service", IF(D252="Wed", "", IF(D252="Thu", "Non-service", IF(D252="Fri", "", "")))))</f>
        <v>Non-service</v>
      </c>
      <c r="X253" s="39"/>
      <c r="Y253" s="17" t="str">
        <f>IF(D252="Mon", "Non-service", IF(D252="Tue", "Non-service", IF(D252="Wed", "", IF(D252="Thu", "", IF(D252="Fri", "", "")))))</f>
        <v/>
      </c>
      <c r="Z253" s="29" t="s">
        <v>51</v>
      </c>
      <c r="AA253" s="17" t="str">
        <f>IF(D252="Mon", "", IF(D252="Tue", "", IF(D252="Wed", "", IF(D252="Thu", "Non-service", IF(D252="Fri", "", "")))))</f>
        <v>Non-service</v>
      </c>
      <c r="AB253" s="29"/>
      <c r="AC253" s="17" t="str">
        <f t="shared" si="1859"/>
        <v/>
      </c>
      <c r="AD253" s="17"/>
    </row>
    <row r="254" spans="1:30">
      <c r="A254" s="24" t="str">
        <f t="shared" ref="A254:A314" si="2338">A252</f>
        <v>Thu</v>
      </c>
      <c r="B254" s="204">
        <f t="shared" ref="B254:B287" si="2339">C252</f>
        <v>45876</v>
      </c>
      <c r="C254" s="318"/>
      <c r="D254" s="305"/>
      <c r="E254" s="201">
        <f t="shared" ca="1" si="1850"/>
        <v>1</v>
      </c>
      <c r="F254" s="140" t="s">
        <v>56</v>
      </c>
      <c r="G254" s="2" t="str">
        <f t="shared" ref="G254" si="2340">IF(D252="Mon", "", IF(D252="Tue", "Non-service", IF(D252="Wed", "", IF(D252="Thu", "", IF(D252="Fri", "Non-service", "")))))</f>
        <v/>
      </c>
      <c r="H254" s="29"/>
      <c r="I254" s="37" t="str">
        <f t="shared" ref="I254" si="2341">IF(D252="Mon", "", IF(D252="Tue", "", IF(D252="Wed", "", IF(D252="Thu", "", IF(D252="Fri", "", IF(D252="Sat", "", IF(D252="Sun", "", "")))))))</f>
        <v/>
      </c>
      <c r="J254" s="37" t="s">
        <v>58</v>
      </c>
      <c r="K254" s="37" t="str">
        <f t="shared" si="2048"/>
        <v>Non-service</v>
      </c>
      <c r="L254" s="37"/>
      <c r="M254" s="37" t="str">
        <f t="shared" ref="M254" si="2342">IF(D252="Mon", "", IF(D252="Tue", "Non-service", IF(D252="Wed", "", IF(D252="Thu", "Non-service", IF(D252="Fri", "", IF(D252="Sat", "", IF(D252="Sun", "", "")))))))</f>
        <v>Non-service</v>
      </c>
      <c r="N254" s="37"/>
      <c r="O254" s="37" t="str">
        <f t="shared" ref="O254" si="2343">IF(D252="Mon", "", IF(D252="Tue", "Non-service", IF(D252="Wed", "", IF(D252="Thu", "", IF(D252="Fri", "Non-service", "")))))</f>
        <v/>
      </c>
      <c r="P254" s="37" t="s">
        <v>51</v>
      </c>
      <c r="Q254" s="72" t="str">
        <f t="shared" ref="Q254" si="2344">IF(D162="Mon", "", IF(D162="Tue", "Non-service", IF(D162="Wed", "", IF(D162="Thu", "Non-service", IF(D162="Fri", "", "")))))</f>
        <v>Non-service</v>
      </c>
      <c r="R254" s="37"/>
      <c r="S254" s="37" t="str">
        <f t="shared" ref="S254" si="2345">IF(D252="Mon", "Non-service", IF(D252="Tue", "", IF(D252="Wed", "", IF(D252="Thu", "", IF(D252="Fri", "Non-service", IF(D252="Sat", "", IF(D252="Sun", "", "")))))))</f>
        <v/>
      </c>
      <c r="T254" s="37"/>
      <c r="U254" s="37" t="str">
        <f t="shared" ref="U254" si="2346">IF(D252="Mon", "", IF(D252="Tue", "", IF(D252="Wed", "", IF(D252="Thu", "Non-service", IF(D252="Fri", "Non-service", IF(D252="Sat", "", IF(D252="Sun", "", "")))))))</f>
        <v>Non-service</v>
      </c>
      <c r="V254" s="37"/>
      <c r="W254" s="64" t="str">
        <f>IF(D252="Mon", "", IF(D252="Tue", "Non-service", IF(D252="Wed", "", IF(D252="Thu", "Non-service", IF(D252="Fri", "", "")))))</f>
        <v>Non-service</v>
      </c>
      <c r="X254" s="39"/>
      <c r="Y254" s="17" t="str">
        <f>IF(D252="Mon", "Non-service", IF(D252="Tue", "Non-service", IF(D252="Wed", "", IF(D252="Thu", "", IF(D252="Fri", "", "")))))</f>
        <v/>
      </c>
      <c r="Z254" s="29" t="s">
        <v>51</v>
      </c>
      <c r="AA254" s="17" t="str">
        <f>IF(D252="Mon", "", IF(D252="Tue", "", IF(D252="Wed", "", IF(D252="Thu", "Non-service", IF(D252="Fri", "", "")))))</f>
        <v>Non-service</v>
      </c>
      <c r="AB254" s="29"/>
      <c r="AC254" s="17" t="str">
        <f t="shared" si="1859"/>
        <v/>
      </c>
      <c r="AD254" s="17"/>
    </row>
    <row r="255" spans="1:30">
      <c r="A255" s="24" t="str">
        <f t="shared" ref="A255:A315" si="2347">TEXT(C255, "ddd")</f>
        <v>Fri</v>
      </c>
      <c r="B255" s="204">
        <f t="shared" ref="B255:B288" si="2348">C255</f>
        <v>45877</v>
      </c>
      <c r="C255" s="319">
        <f t="shared" si="2141"/>
        <v>45877</v>
      </c>
      <c r="D255" s="306" t="str">
        <f t="shared" ref="D255:D315" si="2349">IF(WEEKDAY(C252, 2) &lt; 5, TEXT(C252 + 1, "ddd"), TEXT(C252 + 3, "ddd"))</f>
        <v>Fri</v>
      </c>
      <c r="E255" s="201">
        <f t="shared" ca="1" si="1850"/>
        <v>1</v>
      </c>
      <c r="F255" s="141" t="s">
        <v>50</v>
      </c>
      <c r="G255" s="19" t="str">
        <f t="shared" ref="G255" si="2350">IF(D255="Mon", "", IF(D255="Tue", "Non-service", IF(D255="Wed", "", IF(D255="Thu", "", IF(D255="Fri", "Non-service", "")))))</f>
        <v>Non-service</v>
      </c>
      <c r="H255" s="31"/>
      <c r="I255" s="40" t="str">
        <f t="shared" ref="I255" si="2351">IF(D255="Mon", "", IF(D255="Tue", "", IF(D255="Wed", "", IF(D255="Thu", "", IF(D255="Fri", "", IF(D255="Sat", "", IF(D255="Sun", "", "")))))))</f>
        <v/>
      </c>
      <c r="J255" s="40" t="s">
        <v>58</v>
      </c>
      <c r="K255" s="38" t="str">
        <f t="shared" si="2032"/>
        <v/>
      </c>
      <c r="L255" s="40" t="s">
        <v>51</v>
      </c>
      <c r="M255" s="40" t="str">
        <f t="shared" ref="M255" si="2352">IF(D255="Mon", "", IF(D255="Tue", "Non-service", IF(D255="Wed", "", IF(D255="Thu", "Non-service", IF(D255="Fri", "", IF(D255="Sat", "", IF(D255="Sun", "", "")))))))</f>
        <v/>
      </c>
      <c r="N255" s="40" t="s">
        <v>62</v>
      </c>
      <c r="O255" s="40" t="str">
        <f t="shared" ref="O255" si="2353">IF(D255="Mon", "", IF(D255="Tue", "Non-service", IF(D255="Wed", "", IF(D255="Thu", "", IF(D255="Fri", "Non-service", "")))))</f>
        <v>Non-service</v>
      </c>
      <c r="P255" s="40"/>
      <c r="Q255" s="72" t="str">
        <f t="shared" ref="Q255" si="2354">IF(D165="Mon", "", IF(D165="Tue", "Non-service", IF(D165="Wed", "", IF(D165="Thu", "Non-service", IF(D165="Fri", "", "")))))</f>
        <v/>
      </c>
      <c r="R255" s="40"/>
      <c r="S255" s="40" t="str">
        <f t="shared" ref="S255" si="2355">IF(D255="Mon", "Non-service", IF(D255="Tue", "", IF(D255="Wed", "", IF(D255="Thu", "", IF(D255="Fri", "Non-service", IF(D255="Sat", "", IF(D255="Sun", "", "")))))))</f>
        <v>Non-service</v>
      </c>
      <c r="T255" s="40"/>
      <c r="U255" s="40" t="str">
        <f t="shared" ref="U255" si="2356">IF(D255="Mon", "", IF(D255="Tue", "", IF(D255="Wed", "", IF(D255="Thu", "Non-service", IF(D255="Fri", "Non-service", IF(D255="Sat", "", IF(D255="Sun", "", "")))))))</f>
        <v>Non-service</v>
      </c>
      <c r="V255" s="40"/>
      <c r="W255" s="63" t="str">
        <f>IF(D255="Mon", "", IF(D255="Tue", "Non-service", IF(D255="Wed", "", IF(D255="Thu", "Non-service", IF(D255="Fri", "", "")))))</f>
        <v/>
      </c>
      <c r="X255" s="41" t="s">
        <v>65</v>
      </c>
      <c r="Y255" s="17" t="str">
        <f>IF(D255="Mon", "Non-service", IF(D255="Tue", "Non-service", IF(D255="Wed", "", IF(D255="Thu", "", IF(D255="Fri", "", "")))))</f>
        <v/>
      </c>
      <c r="Z255" s="31" t="s">
        <v>51</v>
      </c>
      <c r="AA255" s="17" t="str">
        <f>IF(D255="Mon", "", IF(D255="Tue", "", IF(D255="Wed", "", IF(D255="Thu", "Non-service", IF(D255="Fri", "", "")))))</f>
        <v/>
      </c>
      <c r="AB255" s="33" t="s">
        <v>51</v>
      </c>
      <c r="AC255" s="17" t="str">
        <f t="shared" si="1859"/>
        <v/>
      </c>
      <c r="AD255" s="32"/>
    </row>
    <row r="256" spans="1:30">
      <c r="A256" s="24" t="str">
        <f t="shared" ref="A256:A316" si="2357">A255</f>
        <v>Fri</v>
      </c>
      <c r="B256" s="204">
        <f t="shared" ref="B256:B289" si="2358">C255</f>
        <v>45877</v>
      </c>
      <c r="C256" s="317"/>
      <c r="D256" s="307"/>
      <c r="E256" s="201">
        <f t="shared" ca="1" si="1850"/>
        <v>1</v>
      </c>
      <c r="F256" s="142" t="s">
        <v>54</v>
      </c>
      <c r="G256" s="3" t="str">
        <f t="shared" ref="G256" si="2359">IF(D255="Mon", "", IF(D255="Tue", "Non-service", IF(D255="Wed", "", IF(D255="Thu", "", IF(D255="Fri", "Non-service", "")))))</f>
        <v>Non-service</v>
      </c>
      <c r="H256" s="33"/>
      <c r="I256" s="42" t="str">
        <f t="shared" ref="I256" si="2360">IF(D255="Mon", "", IF(D255="Tue", "", IF(D255="Wed", "", IF(D255="Thu", "", IF(D255="Fri", "", IF(D255="Sat", "", IF(D255="Sun", "", "")))))))</f>
        <v/>
      </c>
      <c r="J256" s="42" t="s">
        <v>58</v>
      </c>
      <c r="K256" s="37" t="str">
        <f t="shared" si="2040"/>
        <v/>
      </c>
      <c r="L256" s="42" t="s">
        <v>51</v>
      </c>
      <c r="M256" s="42" t="str">
        <f t="shared" ref="M256" si="2361">IF(D255="Mon", "", IF(D255="Tue", "Non-service", IF(D255="Wed", "", IF(D255="Thu", "Non-service", IF(D255="Fri", "", IF(D255="Sat", "", IF(D255="Sun", "", "")))))))</f>
        <v/>
      </c>
      <c r="N256" s="42" t="s">
        <v>51</v>
      </c>
      <c r="O256" s="42" t="str">
        <f t="shared" ref="O256" si="2362">IF(D255="Mon", "", IF(D255="Tue", "Non-service", IF(D255="Wed", "", IF(D255="Thu", "", IF(D255="Fri", "Non-service", "")))))</f>
        <v>Non-service</v>
      </c>
      <c r="P256" s="42"/>
      <c r="Q256" s="72" t="str">
        <f t="shared" ref="Q256" si="2363">IF(D165="Mon", "", IF(D165="Tue", "Non-service", IF(D165="Wed", "", IF(D165="Thu", "Non-service", IF(D165="Fri", "", "")))))</f>
        <v/>
      </c>
      <c r="R256" s="42"/>
      <c r="S256" s="42" t="str">
        <f t="shared" ref="S256" si="2364">IF(D255="Mon", "Non-service", IF(D255="Tue", "", IF(D255="Wed", "", IF(D255="Thu", "", IF(D255="Fri", "Non-service", IF(D255="Sat", "", IF(D255="Sun", "", "")))))))</f>
        <v>Non-service</v>
      </c>
      <c r="T256" s="42"/>
      <c r="U256" s="42" t="str">
        <f t="shared" ref="U256" si="2365">IF(D255="Mon", "", IF(D255="Tue", "", IF(D255="Wed", "", IF(D255="Thu", "Non-service", IF(D255="Fri", "Non-service", IF(D255="Sat", "", IF(D255="Sun", "", "")))))))</f>
        <v>Non-service</v>
      </c>
      <c r="V256" s="42"/>
      <c r="W256" s="211" t="str">
        <f>IF(D255="Mon", "", IF(D255="Tue", "Non-service", IF(D255="Wed", "", IF(D255="Thu", "Non-service", IF(D255="Fri", "", "")))))</f>
        <v/>
      </c>
      <c r="X256" s="43" t="s">
        <v>62</v>
      </c>
      <c r="Y256" s="17" t="str">
        <f>IF(D255="Mon", "Non-service", IF(D255="Tue", "Non-service", IF(D255="Wed", "", IF(D255="Thu", "", IF(D255="Fri", "", "")))))</f>
        <v/>
      </c>
      <c r="Z256" s="33" t="s">
        <v>51</v>
      </c>
      <c r="AA256" s="17" t="str">
        <f>IF(D255="Mon", "", IF(D255="Tue", "", IF(D255="Wed", "", IF(D255="Thu", "Non-service", IF(D255="Fri", "", "")))))</f>
        <v/>
      </c>
      <c r="AB256" s="33" t="s">
        <v>51</v>
      </c>
      <c r="AC256" s="17" t="str">
        <f t="shared" si="1859"/>
        <v/>
      </c>
      <c r="AD256" s="32"/>
    </row>
    <row r="257" spans="1:30">
      <c r="A257" s="24" t="str">
        <f t="shared" ref="A257:A317" si="2366">A255</f>
        <v>Fri</v>
      </c>
      <c r="B257" s="204">
        <f t="shared" ref="B257:B290" si="2367">C255</f>
        <v>45877</v>
      </c>
      <c r="C257" s="318"/>
      <c r="D257" s="308"/>
      <c r="E257" s="201">
        <f t="shared" ca="1" si="1850"/>
        <v>1</v>
      </c>
      <c r="F257" s="142" t="s">
        <v>56</v>
      </c>
      <c r="G257" s="20" t="str">
        <f t="shared" ref="G257" si="2368">IF(D255="Mon", "", IF(D255="Tue", "Non-service", IF(D255="Wed", "", IF(D255="Thu", "", IF(D255="Fri", "Non-service", "")))))</f>
        <v>Non-service</v>
      </c>
      <c r="H257" s="35"/>
      <c r="I257" s="44" t="str">
        <f t="shared" ref="I257" si="2369">IF(D255="Mon", "", IF(D255="Tue", "", IF(D255="Wed", "", IF(D255="Thu", "", IF(D255="Fri", "", IF(D255="Sat", "", IF(D255="Sun", "", "")))))))</f>
        <v/>
      </c>
      <c r="J257" s="44" t="s">
        <v>58</v>
      </c>
      <c r="K257" s="37" t="str">
        <f t="shared" si="2048"/>
        <v/>
      </c>
      <c r="L257" s="44" t="s">
        <v>51</v>
      </c>
      <c r="M257" s="44" t="str">
        <f t="shared" ref="M257" si="2370">IF(D255="Mon", "", IF(D255="Tue", "Non-service", IF(D255="Wed", "", IF(D255="Thu", "Non-service", IF(D255="Fri", "", IF(D255="Sat", "", IF(D255="Sun", "", "")))))))</f>
        <v/>
      </c>
      <c r="N257" s="44" t="s">
        <v>51</v>
      </c>
      <c r="O257" s="44" t="str">
        <f t="shared" ref="O257" si="2371">IF(D255="Mon", "", IF(D255="Tue", "Non-service", IF(D255="Wed", "", IF(D255="Thu", "", IF(D255="Fri", "Non-service", "")))))</f>
        <v>Non-service</v>
      </c>
      <c r="P257" s="44"/>
      <c r="Q257" s="72" t="str">
        <f t="shared" ref="Q257" si="2372">IF(D165="Mon", "", IF(D165="Tue", "Non-service", IF(D165="Wed", "", IF(D165="Thu", "Non-service", IF(D165="Fri", "", "")))))</f>
        <v/>
      </c>
      <c r="R257" s="44"/>
      <c r="S257" s="44" t="str">
        <f t="shared" ref="S257" si="2373">IF(D255="Mon", "Non-service", IF(D255="Tue", "", IF(D255="Wed", "", IF(D255="Thu", "", IF(D255="Fri", "Non-service", IF(D255="Sat", "", IF(D255="Sun", "", "")))))))</f>
        <v>Non-service</v>
      </c>
      <c r="T257" s="44"/>
      <c r="U257" s="44" t="str">
        <f t="shared" ref="U257" si="2374">IF(D255="Mon", "", IF(D255="Tue", "", IF(D255="Wed", "", IF(D255="Thu", "Non-service", IF(D255="Fri", "Non-service", IF(D255="Sat", "", IF(D255="Sun", "", "")))))))</f>
        <v>Non-service</v>
      </c>
      <c r="V257" s="44"/>
      <c r="W257" s="64" t="str">
        <f>IF(D255="Mon", "", IF(D255="Tue", "Non-service", IF(D255="Wed", "", IF(D255="Thu", "Non-service", IF(D255="Fri", "", "")))))</f>
        <v/>
      </c>
      <c r="X257" s="45" t="s">
        <v>58</v>
      </c>
      <c r="Y257" s="17" t="str">
        <f>IF(D255="Mon", "Non-service", IF(D255="Tue", "Non-service", IF(D255="Wed", "", IF(D255="Thu", "", IF(D255="Fri", "", "")))))</f>
        <v/>
      </c>
      <c r="Z257" s="35" t="s">
        <v>51</v>
      </c>
      <c r="AA257" s="17" t="str">
        <f>IF(D255="Mon", "", IF(D255="Tue", "", IF(D255="Wed", "", IF(D255="Thu", "Non-service", IF(D255="Fri", "", "")))))</f>
        <v/>
      </c>
      <c r="AB257" s="33" t="s">
        <v>51</v>
      </c>
      <c r="AC257" s="17" t="str">
        <f t="shared" si="1859"/>
        <v/>
      </c>
      <c r="AD257" s="32"/>
    </row>
    <row r="258" spans="1:30">
      <c r="A258" s="24" t="str">
        <f t="shared" ref="A258" si="2375">TEXT(C258, "ddd")</f>
        <v>Mon</v>
      </c>
      <c r="B258" s="204">
        <f t="shared" ref="B258:B291" si="2376">C258</f>
        <v>45880</v>
      </c>
      <c r="C258" s="319">
        <f t="shared" si="2141"/>
        <v>45880</v>
      </c>
      <c r="D258" s="303" t="str">
        <f t="shared" ref="D258:D318" si="2377">IF(WEEKDAY(C255, 2) &lt; 5, TEXT(C255 + 1, "ddd"), TEXT(C255 + 3, "ddd"))</f>
        <v>Mon</v>
      </c>
      <c r="E258" s="201">
        <f t="shared" ca="1" si="1850"/>
        <v>1</v>
      </c>
      <c r="F258" s="138" t="s">
        <v>50</v>
      </c>
      <c r="G258" s="16" t="str">
        <f t="shared" ref="G258" si="2378">IF(D258="Mon", "", IF(D258="Tue", "Non-service", IF(D258="Wed", "", IF(D258="Thu", "", IF(D258="Fri", "Non-service", "")))))</f>
        <v/>
      </c>
      <c r="H258" s="28"/>
      <c r="I258" s="38" t="str">
        <f t="shared" ref="I258" si="2379">IF(D258="Mon", "", IF(D258="Tue", "", IF(D258="Wed", "", IF(D258="Thu", "", IF(D258="Fri", "", IF(D258="Sat", "", IF(D258="Sun", "", "")))))))</f>
        <v/>
      </c>
      <c r="J258" s="38" t="s">
        <v>65</v>
      </c>
      <c r="K258" s="38" t="str">
        <f t="shared" si="2032"/>
        <v/>
      </c>
      <c r="L258" s="38" t="s">
        <v>51</v>
      </c>
      <c r="M258" s="38" t="str">
        <f t="shared" ref="M258" si="2380">IF(D258="Mon", "", IF(D258="Tue", "Non-service", IF(D258="Wed", "", IF(D258="Thu", "Non-service", IF(D258="Fri", "", IF(D258="Sat", "", IF(D258="Sun", "", "")))))))</f>
        <v/>
      </c>
      <c r="N258" s="38" t="s">
        <v>51</v>
      </c>
      <c r="O258" s="38" t="str">
        <f t="shared" ref="O258" si="2381">IF(D258="Mon", "", IF(D258="Tue", "Non-service", IF(D258="Wed", "", IF(D258="Thu", "", IF(D258="Fri", "Non-service", "")))))</f>
        <v/>
      </c>
      <c r="P258" s="38" t="s">
        <v>51</v>
      </c>
      <c r="Q258" s="72" t="str">
        <f t="shared" ref="Q258" si="2382">IF(D168="Mon", "", IF(D168="Tue", "Non-service", IF(D168="Wed", "", IF(D168="Thu", "Non-service", IF(D168="Fri", "", "")))))</f>
        <v/>
      </c>
      <c r="R258" s="38"/>
      <c r="S258" s="38" t="str">
        <f t="shared" ref="S258" si="2383">IF(D258="Mon", "Non-service", IF(D258="Tue", "", IF(D258="Wed", "", IF(D258="Thu", "", IF(D258="Fri", "Non-service", IF(D258="Sat", "", IF(D258="Sun", "", "")))))))</f>
        <v>Non-service</v>
      </c>
      <c r="T258" s="38"/>
      <c r="U258" s="38" t="str">
        <f t="shared" ref="U258" si="2384">IF(D258="Mon", "", IF(D258="Tue", "", IF(D258="Wed", "", IF(D258="Thu", "Non-service", IF(D258="Fri", "Non-service", IF(D258="Sat", "", IF(D258="Sun", "", "")))))))</f>
        <v/>
      </c>
      <c r="V258" s="38"/>
      <c r="W258" s="63" t="str">
        <f>IF(D258="Mon", "", IF(D258="Tue", "Non-service", IF(D258="Wed", "", IF(D258="Thu", "Non-service", IF(D258="Fri", "", "")))))</f>
        <v/>
      </c>
      <c r="X258" s="46" t="s">
        <v>51</v>
      </c>
      <c r="Y258" s="17" t="str">
        <f>IF(D258="Mon", "Non-service", IF(D258="Tue", "Non-service", IF(D258="Wed", "", IF(D258="Thu", "", IF(D258="Fri", "", "")))))</f>
        <v>Non-service</v>
      </c>
      <c r="Z258" s="28"/>
      <c r="AA258" s="17" t="str">
        <f>IF(D258="Mon", "", IF(D258="Tue", "", IF(D258="Wed", "", IF(D258="Thu", "Non-service", IF(D258="Fri", "", "")))))</f>
        <v/>
      </c>
      <c r="AB258" s="29" t="s">
        <v>51</v>
      </c>
      <c r="AC258" s="17" t="str">
        <f t="shared" si="1859"/>
        <v/>
      </c>
      <c r="AD258" s="17"/>
    </row>
    <row r="259" spans="1:30">
      <c r="A259" s="24" t="str">
        <f t="shared" ref="A259" si="2385">A258</f>
        <v>Mon</v>
      </c>
      <c r="B259" s="204">
        <f t="shared" ref="B259:B292" si="2386">C258</f>
        <v>45880</v>
      </c>
      <c r="C259" s="317"/>
      <c r="D259" s="304"/>
      <c r="E259" s="201">
        <f t="shared" ca="1" si="1850"/>
        <v>1</v>
      </c>
      <c r="F259" s="139" t="s">
        <v>54</v>
      </c>
      <c r="G259" s="2" t="str">
        <f t="shared" ref="G259" si="2387">IF(D258="Mon", "", IF(D258="Tue", "Non-service", IF(D258="Wed", "", IF(D258="Thu", "", IF(D258="Fri", "Non-service", "")))))</f>
        <v/>
      </c>
      <c r="H259" s="29"/>
      <c r="I259" s="37" t="str">
        <f t="shared" ref="I259" si="2388">IF(D258="Mon", "", IF(D258="Tue", "", IF(D258="Wed", "", IF(D258="Thu", "", IF(D258="Fri", "", IF(D258="Sat", "", IF(D258="Sun", "", "")))))))</f>
        <v/>
      </c>
      <c r="J259" s="37" t="s">
        <v>51</v>
      </c>
      <c r="K259" s="37" t="str">
        <f t="shared" si="2040"/>
        <v/>
      </c>
      <c r="L259" s="37" t="s">
        <v>51</v>
      </c>
      <c r="M259" s="37" t="str">
        <f t="shared" ref="M259" si="2389">IF(D258="Mon", "", IF(D258="Tue", "Non-service", IF(D258="Wed", "", IF(D258="Thu", "Non-service", IF(D258="Fri", "", IF(D258="Sat", "", IF(D258="Sun", "", "")))))))</f>
        <v/>
      </c>
      <c r="N259" s="37" t="s">
        <v>51</v>
      </c>
      <c r="O259" s="37" t="str">
        <f t="shared" ref="O259" si="2390">IF(D258="Mon", "", IF(D258="Tue", "Non-service", IF(D258="Wed", "", IF(D258="Thu", "", IF(D258="Fri", "Non-service", "")))))</f>
        <v/>
      </c>
      <c r="P259" s="37" t="s">
        <v>51</v>
      </c>
      <c r="Q259" s="72" t="str">
        <f t="shared" ref="Q259" si="2391">IF(D168="Mon", "", IF(D168="Tue", "Non-service", IF(D168="Wed", "", IF(D168="Thu", "Non-service", IF(D168="Fri", "", "")))))</f>
        <v/>
      </c>
      <c r="R259" s="37"/>
      <c r="S259" s="37" t="str">
        <f t="shared" ref="S259" si="2392">IF(D258="Mon", "Non-service", IF(D258="Tue", "", IF(D258="Wed", "", IF(D258="Thu", "", IF(D258="Fri", "Non-service", IF(D258="Sat", "", IF(D258="Sun", "", "")))))))</f>
        <v>Non-service</v>
      </c>
      <c r="T259" s="37"/>
      <c r="U259" s="37" t="str">
        <f t="shared" ref="U259" si="2393">IF(D258="Mon", "", IF(D258="Tue", "", IF(D258="Wed", "", IF(D258="Thu", "Non-service", IF(D258="Fri", "Non-service", IF(D258="Sat", "", IF(D258="Sun", "", "")))))))</f>
        <v/>
      </c>
      <c r="V259" s="37"/>
      <c r="W259" s="211" t="str">
        <f>IF(D258="Mon", "", IF(D258="Tue", "Non-service", IF(D258="Wed", "", IF(D258="Thu", "Non-service", IF(D258="Fri", "", "")))))</f>
        <v/>
      </c>
      <c r="X259" s="39" t="s">
        <v>51</v>
      </c>
      <c r="Y259" s="17" t="str">
        <f>IF(D258="Mon", "Non-service", IF(D258="Tue", "Non-service", IF(D258="Wed", "", IF(D258="Thu", "", IF(D258="Fri", "", "")))))</f>
        <v>Non-service</v>
      </c>
      <c r="Z259" s="29"/>
      <c r="AA259" s="17" t="str">
        <f>IF(D258="Mon", "", IF(D258="Tue", "", IF(D258="Wed", "", IF(D258="Thu", "Non-service", IF(D258="Fri", "", "")))))</f>
        <v/>
      </c>
      <c r="AB259" s="29" t="s">
        <v>51</v>
      </c>
      <c r="AC259" s="17" t="str">
        <f t="shared" si="1859"/>
        <v/>
      </c>
      <c r="AD259" s="17"/>
    </row>
    <row r="260" spans="1:30">
      <c r="A260" s="24" t="str">
        <f t="shared" ref="A260" si="2394">A258</f>
        <v>Mon</v>
      </c>
      <c r="B260" s="204">
        <f t="shared" ref="B260:B293" si="2395">C258</f>
        <v>45880</v>
      </c>
      <c r="C260" s="318"/>
      <c r="D260" s="305"/>
      <c r="E260" s="201">
        <f t="shared" ref="E260:E323" ca="1" si="2396">IF(AND(WEEKDAY(B263, 2) &lt;= 5, B263 &lt;= TODAY(), COUNTIF(AF$37:AF$49, B260) = 0), 1, IF(AND(WEEKDAY(TODAY(), 2) &gt; 5, B263 = TODAY() - WEEKDAY(TODAY(), 2) + 5, COUNTIF(AF$37:AF$49, B260) = 0), 1, 0))</f>
        <v>1</v>
      </c>
      <c r="F260" s="140" t="s">
        <v>56</v>
      </c>
      <c r="G260" s="2" t="str">
        <f t="shared" ref="G260" si="2397">IF(D258="Mon", "", IF(D258="Tue", "Non-service", IF(D258="Wed", "", IF(D258="Thu", "", IF(D258="Fri", "Non-service", "")))))</f>
        <v/>
      </c>
      <c r="H260" s="29"/>
      <c r="I260" s="37" t="str">
        <f t="shared" ref="I260" si="2398">IF(D258="Mon", "", IF(D258="Tue", "", IF(D258="Wed", "", IF(D258="Thu", "", IF(D258="Fri", "", IF(D258="Sat", "", IF(D258="Sun", "", "")))))))</f>
        <v/>
      </c>
      <c r="J260" s="37" t="s">
        <v>51</v>
      </c>
      <c r="K260" s="37" t="str">
        <f t="shared" si="2048"/>
        <v/>
      </c>
      <c r="L260" s="37" t="s">
        <v>51</v>
      </c>
      <c r="M260" s="37" t="str">
        <f t="shared" ref="M260" si="2399">IF(D258="Mon", "", IF(D258="Tue", "Non-service", IF(D258="Wed", "", IF(D258="Thu", "Non-service", IF(D258="Fri", "", IF(D258="Sat", "", IF(D258="Sun", "", "")))))))</f>
        <v/>
      </c>
      <c r="N260" s="37" t="s">
        <v>51</v>
      </c>
      <c r="O260" s="37" t="str">
        <f t="shared" ref="O260" si="2400">IF(D258="Mon", "", IF(D258="Tue", "Non-service", IF(D258="Wed", "", IF(D258="Thu", "", IF(D258="Fri", "Non-service", "")))))</f>
        <v/>
      </c>
      <c r="P260" s="37" t="s">
        <v>51</v>
      </c>
      <c r="Q260" s="72" t="str">
        <f t="shared" ref="Q260" si="2401">IF(D168="Mon", "", IF(D168="Tue", "Non-service", IF(D168="Wed", "", IF(D168="Thu", "Non-service", IF(D168="Fri", "", "")))))</f>
        <v/>
      </c>
      <c r="R260" s="37"/>
      <c r="S260" s="37" t="str">
        <f t="shared" ref="S260" si="2402">IF(D258="Mon", "Non-service", IF(D258="Tue", "", IF(D258="Wed", "", IF(D258="Thu", "", IF(D258="Fri", "Non-service", IF(D258="Sat", "", IF(D258="Sun", "", "")))))))</f>
        <v>Non-service</v>
      </c>
      <c r="T260" s="37"/>
      <c r="U260" s="37" t="str">
        <f t="shared" ref="U260" si="2403">IF(D258="Mon", "", IF(D258="Tue", "", IF(D258="Wed", "", IF(D258="Thu", "Non-service", IF(D258="Fri", "Non-service", IF(D258="Sat", "", IF(D258="Sun", "", "")))))))</f>
        <v/>
      </c>
      <c r="V260" s="37"/>
      <c r="W260" s="64" t="str">
        <f>IF(D258="Mon", "", IF(D258="Tue", "Non-service", IF(D258="Wed", "", IF(D258="Thu", "Non-service", IF(D258="Fri", "", "")))))</f>
        <v/>
      </c>
      <c r="X260" s="39" t="s">
        <v>51</v>
      </c>
      <c r="Y260" s="17" t="str">
        <f>IF(D258="Mon", "Non-service", IF(D258="Tue", "Non-service", IF(D258="Wed", "", IF(D258="Thu", "", IF(D258="Fri", "", "")))))</f>
        <v>Non-service</v>
      </c>
      <c r="Z260" s="29"/>
      <c r="AA260" s="17" t="str">
        <f>IF(D258="Mon", "", IF(D258="Tue", "", IF(D258="Wed", "", IF(D258="Thu", "Non-service", IF(D258="Fri", "", "")))))</f>
        <v/>
      </c>
      <c r="AB260" s="29" t="s">
        <v>51</v>
      </c>
      <c r="AC260" s="17" t="str">
        <f t="shared" ref="AC260:AC323" si="2404">IF(D260="Mon", "", IF(D260="Tue", "", IF(D260="Wed", "", IF(D260="Thu", "", IF(D260="Fri", "", "")))))</f>
        <v/>
      </c>
      <c r="AD260" s="17"/>
    </row>
    <row r="261" spans="1:30">
      <c r="A261" s="24" t="str">
        <f t="shared" si="2263"/>
        <v>Tue</v>
      </c>
      <c r="B261" s="204">
        <f t="shared" ref="B261:B294" si="2405">C261</f>
        <v>45881</v>
      </c>
      <c r="C261" s="319">
        <f t="shared" si="2141"/>
        <v>45881</v>
      </c>
      <c r="D261" s="306" t="str">
        <f t="shared" ref="D261" si="2406">IF(WEEKDAY(C258, 2) &lt; 5, TEXT(C258 + 1, "ddd"), TEXT(C258 + 3, "ddd"))</f>
        <v>Tue</v>
      </c>
      <c r="E261" s="201">
        <f t="shared" ca="1" si="2396"/>
        <v>1</v>
      </c>
      <c r="F261" s="141" t="s">
        <v>50</v>
      </c>
      <c r="G261" s="16" t="str">
        <f t="shared" ref="G261" si="2407">IF(D261="Mon", "", IF(D261="Tue", "Non-service", IF(D261="Wed", "", IF(D261="Thu", "", IF(D261="Fri", "Non-service", "")))))</f>
        <v>Non-service</v>
      </c>
      <c r="H261" s="28"/>
      <c r="I261" s="38" t="str">
        <f t="shared" ref="I261" si="2408">IF(D261="Mon", "", IF(D261="Tue", "", IF(D261="Wed", "", IF(D261="Thu", "", IF(D261="Fri", "", IF(D261="Sat", "", IF(D261="Sun", "", "")))))))</f>
        <v/>
      </c>
      <c r="J261" s="38" t="s">
        <v>65</v>
      </c>
      <c r="K261" s="38" t="str">
        <f t="shared" si="2032"/>
        <v>Non-service</v>
      </c>
      <c r="L261" s="38"/>
      <c r="M261" s="38" t="str">
        <f t="shared" ref="M261" si="2409">IF(D261="Mon", "", IF(D261="Tue", "Non-service", IF(D261="Wed", "", IF(D261="Thu", "Non-service", IF(D261="Fri", "", IF(D261="Sat", "", IF(D261="Sun", "", "")))))))</f>
        <v>Non-service</v>
      </c>
      <c r="N261" s="38"/>
      <c r="O261" s="38" t="str">
        <f t="shared" ref="O261" si="2410">IF(D261="Mon", "", IF(D261="Tue", "Non-service", IF(D261="Wed", "", IF(D261="Thu", "", IF(D261="Fri", "Non-service", "")))))</f>
        <v>Non-service</v>
      </c>
      <c r="P261" s="38"/>
      <c r="Q261" s="72" t="str">
        <f t="shared" ref="Q261" si="2411">IF(D171="Mon", "", IF(D171="Tue", "Non-service", IF(D171="Wed", "", IF(D171="Thu", "Non-service", IF(D171="Fri", "", "")))))</f>
        <v>Non-service</v>
      </c>
      <c r="R261" s="38"/>
      <c r="S261" s="38" t="str">
        <f t="shared" ref="S261" si="2412">IF(D261="Mon", "Non-service", IF(D261="Tue", "", IF(D261="Wed", "", IF(D261="Thu", "", IF(D261="Fri", "Non-service", IF(D261="Sat", "", IF(D261="Sun", "", "")))))))</f>
        <v/>
      </c>
      <c r="T261" s="38"/>
      <c r="U261" s="38" t="str">
        <f t="shared" ref="U261" si="2413">IF(D261="Mon", "", IF(D261="Tue", "", IF(D261="Wed", "", IF(D261="Thu", "Non-service", IF(D261="Fri", "Non-service", IF(D261="Sat", "", IF(D261="Sun", "", "")))))))</f>
        <v/>
      </c>
      <c r="V261" s="38"/>
      <c r="W261" s="63"/>
      <c r="X261" s="46" t="s">
        <v>51</v>
      </c>
      <c r="Y261" s="17" t="str">
        <f>IF(D261="Mon", "Non-service", IF(D261="Tue", "Non-service", IF(D261="Wed", "", IF(D261="Thu", "", IF(D261="Fri", "", "")))))</f>
        <v>Non-service</v>
      </c>
      <c r="Z261" s="28"/>
      <c r="AA261" s="17" t="str">
        <f>IF(D261="Mon", "", IF(D261="Tue", "", IF(D261="Wed", "", IF(D261="Thu", "Non-service", IF(D261="Fri", "", "")))))</f>
        <v/>
      </c>
      <c r="AB261" s="29" t="s">
        <v>51</v>
      </c>
      <c r="AC261" s="17" t="str">
        <f t="shared" si="2404"/>
        <v/>
      </c>
      <c r="AD261" s="17"/>
    </row>
    <row r="262" spans="1:30">
      <c r="A262" s="24" t="str">
        <f t="shared" si="2273"/>
        <v>Tue</v>
      </c>
      <c r="B262" s="204">
        <f t="shared" ref="B262:B295" si="2414">C261</f>
        <v>45881</v>
      </c>
      <c r="C262" s="317"/>
      <c r="D262" s="307"/>
      <c r="E262" s="201">
        <f t="shared" ca="1" si="2396"/>
        <v>1</v>
      </c>
      <c r="F262" s="142" t="s">
        <v>54</v>
      </c>
      <c r="G262" s="2" t="str">
        <f t="shared" ref="G262" si="2415">IF(D261="Mon", "", IF(D261="Tue", "Non-service", IF(D261="Wed", "", IF(D261="Thu", "", IF(D261="Fri", "Non-service", "")))))</f>
        <v>Non-service</v>
      </c>
      <c r="H262" s="29"/>
      <c r="I262" s="37" t="str">
        <f t="shared" ref="I262" si="2416">IF(D261="Mon", "", IF(D261="Tue", "", IF(D261="Wed", "", IF(D261="Thu", "", IF(D261="Fri", "", IF(D261="Sat", "", IF(D261="Sun", "", "")))))))</f>
        <v/>
      </c>
      <c r="J262" s="37" t="s">
        <v>51</v>
      </c>
      <c r="K262" s="37" t="str">
        <f t="shared" si="2040"/>
        <v>Non-service</v>
      </c>
      <c r="L262" s="37"/>
      <c r="M262" s="37" t="str">
        <f t="shared" ref="M262" si="2417">IF(D261="Mon", "", IF(D261="Tue", "Non-service", IF(D261="Wed", "", IF(D261="Thu", "Non-service", IF(D261="Fri", "", IF(D261="Sat", "", IF(D261="Sun", "", "")))))))</f>
        <v>Non-service</v>
      </c>
      <c r="N262" s="37"/>
      <c r="O262" s="37" t="str">
        <f t="shared" ref="O262" si="2418">IF(D261="Mon", "", IF(D261="Tue", "Non-service", IF(D261="Wed", "", IF(D261="Thu", "", IF(D261="Fri", "Non-service", "")))))</f>
        <v>Non-service</v>
      </c>
      <c r="P262" s="37"/>
      <c r="Q262" s="72" t="str">
        <f t="shared" ref="Q262" si="2419">IF(D171="Mon", "", IF(D171="Tue", "Non-service", IF(D171="Wed", "", IF(D171="Thu", "Non-service", IF(D171="Fri", "", "")))))</f>
        <v>Non-service</v>
      </c>
      <c r="R262" s="37"/>
      <c r="S262" s="37" t="str">
        <f t="shared" ref="S262" si="2420">IF(D261="Mon", "Non-service", IF(D261="Tue", "", IF(D261="Wed", "", IF(D261="Thu", "", IF(D261="Fri", "Non-service", IF(D261="Sat", "", IF(D261="Sun", "", "")))))))</f>
        <v/>
      </c>
      <c r="T262" s="37"/>
      <c r="U262" s="37" t="str">
        <f t="shared" ref="U262" si="2421">IF(D261="Mon", "", IF(D261="Tue", "", IF(D261="Wed", "", IF(D261="Thu", "Non-service", IF(D261="Fri", "Non-service", IF(D261="Sat", "", IF(D261="Sun", "", "")))))))</f>
        <v/>
      </c>
      <c r="V262" s="37"/>
      <c r="W262" s="211"/>
      <c r="X262" s="39" t="s">
        <v>51</v>
      </c>
      <c r="Y262" s="17" t="str">
        <f>IF(D261="Mon", "Non-service", IF(D261="Tue", "Non-service", IF(D261="Wed", "", IF(D261="Thu", "", IF(D261="Fri", "", "")))))</f>
        <v>Non-service</v>
      </c>
      <c r="Z262" s="29"/>
      <c r="AA262" s="17" t="str">
        <f>IF(D261="Mon", "", IF(D261="Tue", "", IF(D261="Wed", "", IF(D261="Thu", "Non-service", IF(D261="Fri", "", "")))))</f>
        <v/>
      </c>
      <c r="AB262" s="29" t="s">
        <v>51</v>
      </c>
      <c r="AC262" s="17" t="str">
        <f t="shared" si="2404"/>
        <v/>
      </c>
      <c r="AD262" s="17"/>
    </row>
    <row r="263" spans="1:30">
      <c r="A263" s="24" t="str">
        <f t="shared" si="2282"/>
        <v>Tue</v>
      </c>
      <c r="B263" s="204">
        <f t="shared" ref="B263:B296" si="2422">C261</f>
        <v>45881</v>
      </c>
      <c r="C263" s="318"/>
      <c r="D263" s="308"/>
      <c r="E263" s="201">
        <f t="shared" ca="1" si="2396"/>
        <v>1</v>
      </c>
      <c r="F263" s="142" t="s">
        <v>56</v>
      </c>
      <c r="G263" s="2" t="str">
        <f t="shared" ref="G263" si="2423">IF(D261="Mon", "", IF(D261="Tue", "Non-service", IF(D261="Wed", "", IF(D261="Thu", "", IF(D261="Fri", "Non-service", "")))))</f>
        <v>Non-service</v>
      </c>
      <c r="H263" s="29"/>
      <c r="I263" s="37" t="str">
        <f t="shared" ref="I263" si="2424">IF(D261="Mon", "", IF(D261="Tue", "", IF(D261="Wed", "", IF(D261="Thu", "", IF(D261="Fri", "", IF(D261="Sat", "", IF(D261="Sun", "", "")))))))</f>
        <v/>
      </c>
      <c r="J263" s="37" t="s">
        <v>65</v>
      </c>
      <c r="K263" s="37" t="str">
        <f t="shared" si="2048"/>
        <v>Non-service</v>
      </c>
      <c r="L263" s="37"/>
      <c r="M263" s="37" t="str">
        <f t="shared" ref="M263" si="2425">IF(D261="Mon", "", IF(D261="Tue", "Non-service", IF(D261="Wed", "", IF(D261="Thu", "Non-service", IF(D261="Fri", "", IF(D261="Sat", "", IF(D261="Sun", "", "")))))))</f>
        <v>Non-service</v>
      </c>
      <c r="N263" s="37"/>
      <c r="O263" s="37" t="str">
        <f t="shared" ref="O263" si="2426">IF(D261="Mon", "", IF(D261="Tue", "Non-service", IF(D261="Wed", "", IF(D261="Thu", "", IF(D261="Fri", "Non-service", "")))))</f>
        <v>Non-service</v>
      </c>
      <c r="P263" s="37"/>
      <c r="Q263" s="72" t="str">
        <f t="shared" ref="Q263" si="2427">IF(D171="Mon", "", IF(D171="Tue", "Non-service", IF(D171="Wed", "", IF(D171="Thu", "Non-service", IF(D171="Fri", "", "")))))</f>
        <v>Non-service</v>
      </c>
      <c r="R263" s="37"/>
      <c r="S263" s="37" t="str">
        <f t="shared" ref="S263" si="2428">IF(D261="Mon", "Non-service", IF(D261="Tue", "", IF(D261="Wed", "", IF(D261="Thu", "", IF(D261="Fri", "Non-service", IF(D261="Sat", "", IF(D261="Sun", "", "")))))))</f>
        <v/>
      </c>
      <c r="T263" s="37"/>
      <c r="U263" s="37" t="str">
        <f t="shared" ref="U263" si="2429">IF(D261="Mon", "", IF(D261="Tue", "", IF(D261="Wed", "", IF(D261="Thu", "Non-service", IF(D261="Fri", "Non-service", IF(D261="Sat", "", IF(D261="Sun", "", "")))))))</f>
        <v/>
      </c>
      <c r="V263" s="37"/>
      <c r="W263" s="64"/>
      <c r="X263" s="39" t="s">
        <v>51</v>
      </c>
      <c r="Y263" s="17" t="str">
        <f>IF(D261="Mon", "Non-service", IF(D261="Tue", "Non-service", IF(D261="Wed", "", IF(D261="Thu", "", IF(D261="Fri", "", "")))))</f>
        <v>Non-service</v>
      </c>
      <c r="Z263" s="29"/>
      <c r="AA263" s="17" t="str">
        <f>IF(D261="Mon", "", IF(D261="Tue", "", IF(D261="Wed", "", IF(D261="Thu", "Non-service", IF(D261="Fri", "", "")))))</f>
        <v/>
      </c>
      <c r="AB263" s="29" t="s">
        <v>51</v>
      </c>
      <c r="AC263" s="17" t="str">
        <f t="shared" si="2404"/>
        <v/>
      </c>
      <c r="AD263" s="17"/>
    </row>
    <row r="264" spans="1:30">
      <c r="A264" s="24" t="str">
        <f t="shared" si="2291"/>
        <v>Wed</v>
      </c>
      <c r="B264" s="204">
        <f t="shared" ref="B264:B297" si="2430">C264</f>
        <v>45882</v>
      </c>
      <c r="C264" s="319">
        <f t="shared" si="2141"/>
        <v>45882</v>
      </c>
      <c r="D264" s="303" t="str">
        <f t="shared" si="2293"/>
        <v>Wed</v>
      </c>
      <c r="E264" s="201">
        <f t="shared" ca="1" si="2396"/>
        <v>1</v>
      </c>
      <c r="F264" s="138" t="s">
        <v>50</v>
      </c>
      <c r="G264" s="19" t="str">
        <f t="shared" ref="G264" si="2431">IF(D264="Mon", "", IF(D264="Tue", "Non-service", IF(D264="Wed", "", IF(D264="Thu", "", IF(D264="Fri", "Non-service", "")))))</f>
        <v/>
      </c>
      <c r="H264" s="31"/>
      <c r="I264" s="40" t="str">
        <f t="shared" ref="I264" si="2432">IF(D264="Mon", "", IF(D264="Tue", "", IF(D264="Wed", "", IF(D264="Thu", "", IF(D264="Fri", "", IF(D264="Sat", "", IF(D264="Sun", "", "")))))))</f>
        <v/>
      </c>
      <c r="J264" s="40" t="s">
        <v>65</v>
      </c>
      <c r="K264" s="38" t="str">
        <f t="shared" si="2032"/>
        <v/>
      </c>
      <c r="L264" s="40" t="s">
        <v>51</v>
      </c>
      <c r="M264" s="40" t="str">
        <f t="shared" ref="M264" si="2433">IF(D264="Mon", "", IF(D264="Tue", "Non-service", IF(D264="Wed", "", IF(D264="Thu", "Non-service", IF(D264="Fri", "", IF(D264="Sat", "", IF(D264="Sun", "", "")))))))</f>
        <v/>
      </c>
      <c r="N264" s="40" t="s">
        <v>62</v>
      </c>
      <c r="O264" s="40" t="str">
        <f t="shared" ref="O264" si="2434">IF(D264="Mon", "", IF(D264="Tue", "Non-service", IF(D264="Wed", "", IF(D264="Thu", "", IF(D264="Fri", "Non-service", "")))))</f>
        <v/>
      </c>
      <c r="P264" s="40" t="s">
        <v>51</v>
      </c>
      <c r="Q264" s="72" t="str">
        <f t="shared" ref="Q264" si="2435">IF(D174="Mon", "", IF(D174="Tue", "Non-service", IF(D174="Wed", "", IF(D174="Thu", "Non-service", IF(D174="Fri", "", "")))))</f>
        <v/>
      </c>
      <c r="R264" s="40"/>
      <c r="S264" s="40" t="str">
        <f t="shared" ref="S264" si="2436">IF(D264="Mon", "Non-service", IF(D264="Tue", "", IF(D264="Wed", "", IF(D264="Thu", "", IF(D264="Fri", "Non-service", IF(D264="Sat", "", IF(D264="Sun", "", "")))))))</f>
        <v/>
      </c>
      <c r="T264" s="40"/>
      <c r="U264" s="40" t="str">
        <f t="shared" ref="U264" si="2437">IF(D264="Mon", "", IF(D264="Tue", "", IF(D264="Wed", "", IF(D264="Thu", "Non-service", IF(D264="Fri", "Non-service", IF(D264="Sat", "", IF(D264="Sun", "", "")))))))</f>
        <v/>
      </c>
      <c r="V264" s="40"/>
      <c r="W264" s="63" t="str">
        <f>IF(D264="Mon", "", IF(D264="Tue", "Non-service", IF(D264="Wed", "", IF(D264="Thu", "Non-service", IF(D264="Fri", "", "")))))</f>
        <v/>
      </c>
      <c r="X264" s="41" t="s">
        <v>51</v>
      </c>
      <c r="Y264" s="17" t="str">
        <f>IF(D264="Mon", "Non-service", IF(D264="Tue", "Non-service", IF(D264="Wed", "", IF(D264="Thu", "", IF(D264="Fri", "", "")))))</f>
        <v/>
      </c>
      <c r="Z264" s="31" t="s">
        <v>51</v>
      </c>
      <c r="AA264" s="17" t="str">
        <f>IF(D264="Mon", "", IF(D264="Tue", "", IF(D264="Wed", "", IF(D264="Thu", "Non-service", IF(D264="Fri", "", "")))))</f>
        <v/>
      </c>
      <c r="AB264" s="33" t="s">
        <v>51</v>
      </c>
      <c r="AC264" s="17" t="str">
        <f t="shared" si="2404"/>
        <v/>
      </c>
      <c r="AD264" s="32"/>
    </row>
    <row r="265" spans="1:30">
      <c r="A265" s="24" t="str">
        <f t="shared" si="2301"/>
        <v>Wed</v>
      </c>
      <c r="B265" s="204">
        <f t="shared" ref="B265:B298" si="2438">C264</f>
        <v>45882</v>
      </c>
      <c r="C265" s="317"/>
      <c r="D265" s="304"/>
      <c r="E265" s="201">
        <f t="shared" ca="1" si="2396"/>
        <v>1</v>
      </c>
      <c r="F265" s="139" t="s">
        <v>54</v>
      </c>
      <c r="G265" s="3" t="str">
        <f t="shared" ref="G265" si="2439">IF(D264="Mon", "", IF(D264="Tue", "Non-service", IF(D264="Wed", "", IF(D264="Thu", "", IF(D264="Fri", "Non-service", "")))))</f>
        <v/>
      </c>
      <c r="H265" s="33"/>
      <c r="I265" s="42" t="str">
        <f t="shared" ref="I265" si="2440">IF(D264="Mon", "", IF(D264="Tue", "", IF(D264="Wed", "", IF(D264="Thu", "", IF(D264="Fri", "", IF(D264="Sat", "", IF(D264="Sun", "", "")))))))</f>
        <v/>
      </c>
      <c r="J265" s="42" t="s">
        <v>51</v>
      </c>
      <c r="K265" s="37" t="str">
        <f t="shared" si="2040"/>
        <v/>
      </c>
      <c r="L265" s="42" t="s">
        <v>51</v>
      </c>
      <c r="M265" s="42" t="str">
        <f t="shared" ref="M265" si="2441">IF(D264="Mon", "", IF(D264="Tue", "Non-service", IF(D264="Wed", "", IF(D264="Thu", "Non-service", IF(D264="Fri", "", IF(D264="Sat", "", IF(D264="Sun", "", "")))))))</f>
        <v/>
      </c>
      <c r="N265" s="42" t="s">
        <v>51</v>
      </c>
      <c r="O265" s="42" t="str">
        <f t="shared" ref="O265" si="2442">IF(D264="Mon", "", IF(D264="Tue", "Non-service", IF(D264="Wed", "", IF(D264="Thu", "", IF(D264="Fri", "Non-service", "")))))</f>
        <v/>
      </c>
      <c r="P265" s="42" t="s">
        <v>51</v>
      </c>
      <c r="Q265" s="72" t="str">
        <f t="shared" ref="Q265" si="2443">IF(D174="Mon", "", IF(D174="Tue", "Non-service", IF(D174="Wed", "", IF(D174="Thu", "Non-service", IF(D174="Fri", "", "")))))</f>
        <v/>
      </c>
      <c r="R265" s="42"/>
      <c r="S265" s="42" t="str">
        <f t="shared" ref="S265" si="2444">IF(D264="Mon", "Non-service", IF(D264="Tue", "", IF(D264="Wed", "", IF(D264="Thu", "", IF(D264="Fri", "Non-service", IF(D264="Sat", "", IF(D264="Sun", "", "")))))))</f>
        <v/>
      </c>
      <c r="T265" s="42"/>
      <c r="U265" s="42" t="str">
        <f t="shared" ref="U265" si="2445">IF(D264="Mon", "", IF(D264="Tue", "", IF(D264="Wed", "", IF(D264="Thu", "Non-service", IF(D264="Fri", "Non-service", IF(D264="Sat", "", IF(D264="Sun", "", "")))))))</f>
        <v/>
      </c>
      <c r="V265" s="42"/>
      <c r="W265" s="211" t="str">
        <f>IF(D264="Mon", "", IF(D264="Tue", "Non-service", IF(D264="Wed", "", IF(D264="Thu", "Non-service", IF(D264="Fri", "", "")))))</f>
        <v/>
      </c>
      <c r="X265" s="43" t="s">
        <v>51</v>
      </c>
      <c r="Y265" s="17" t="str">
        <f>IF(D264="Mon", "Non-service", IF(D264="Tue", "Non-service", IF(D264="Wed", "", IF(D264="Thu", "", IF(D264="Fri", "", "")))))</f>
        <v/>
      </c>
      <c r="Z265" s="33" t="s">
        <v>51</v>
      </c>
      <c r="AA265" s="17" t="str">
        <f>IF(D264="Mon", "", IF(D264="Tue", "", IF(D264="Wed", "", IF(D264="Thu", "Non-service", IF(D264="Fri", "", "")))))</f>
        <v/>
      </c>
      <c r="AB265" s="33" t="s">
        <v>51</v>
      </c>
      <c r="AC265" s="17" t="str">
        <f t="shared" si="2404"/>
        <v/>
      </c>
      <c r="AD265" s="32"/>
    </row>
    <row r="266" spans="1:30">
      <c r="A266" s="24" t="str">
        <f t="shared" si="2310"/>
        <v>Wed</v>
      </c>
      <c r="B266" s="204">
        <f t="shared" ref="B266:B299" si="2446">C264</f>
        <v>45882</v>
      </c>
      <c r="C266" s="318"/>
      <c r="D266" s="305"/>
      <c r="E266" s="201">
        <f t="shared" ca="1" si="2396"/>
        <v>1</v>
      </c>
      <c r="F266" s="140" t="s">
        <v>56</v>
      </c>
      <c r="G266" s="20" t="str">
        <f t="shared" ref="G266" si="2447">IF(D264="Mon", "", IF(D264="Tue", "Non-service", IF(D264="Wed", "", IF(D264="Thu", "", IF(D264="Fri", "Non-service", "")))))</f>
        <v/>
      </c>
      <c r="H266" s="35"/>
      <c r="I266" s="44" t="str">
        <f t="shared" ref="I266" si="2448">IF(D264="Mon", "", IF(D264="Tue", "", IF(D264="Wed", "", IF(D264="Thu", "", IF(D264="Fri", "", IF(D264="Sat", "", IF(D264="Sun", "", "")))))))</f>
        <v/>
      </c>
      <c r="J266" s="44" t="s">
        <v>51</v>
      </c>
      <c r="K266" s="37" t="str">
        <f t="shared" si="2048"/>
        <v/>
      </c>
      <c r="L266" s="44" t="s">
        <v>51</v>
      </c>
      <c r="M266" s="44" t="str">
        <f t="shared" ref="M266" si="2449">IF(D264="Mon", "", IF(D264="Tue", "Non-service", IF(D264="Wed", "", IF(D264="Thu", "Non-service", IF(D264="Fri", "", IF(D264="Sat", "", IF(D264="Sun", "", "")))))))</f>
        <v/>
      </c>
      <c r="N266" s="44" t="s">
        <v>51</v>
      </c>
      <c r="O266" s="44" t="str">
        <f t="shared" ref="O266" si="2450">IF(D264="Mon", "", IF(D264="Tue", "Non-service", IF(D264="Wed", "", IF(D264="Thu", "", IF(D264="Fri", "Non-service", "")))))</f>
        <v/>
      </c>
      <c r="P266" s="44" t="s">
        <v>51</v>
      </c>
      <c r="Q266" s="72" t="str">
        <f t="shared" ref="Q266" si="2451">IF(D174="Mon", "", IF(D174="Tue", "Non-service", IF(D174="Wed", "", IF(D174="Thu", "Non-service", IF(D174="Fri", "", "")))))</f>
        <v/>
      </c>
      <c r="R266" s="44"/>
      <c r="S266" s="44" t="str">
        <f t="shared" ref="S266" si="2452">IF(D264="Mon", "Non-service", IF(D264="Tue", "", IF(D264="Wed", "", IF(D264="Thu", "", IF(D264="Fri", "Non-service", IF(D264="Sat", "", IF(D264="Sun", "", "")))))))</f>
        <v/>
      </c>
      <c r="T266" s="44"/>
      <c r="U266" s="44" t="str">
        <f t="shared" ref="U266" si="2453">IF(D264="Mon", "", IF(D264="Tue", "", IF(D264="Wed", "", IF(D264="Thu", "Non-service", IF(D264="Fri", "Non-service", IF(D264="Sat", "", IF(D264="Sun", "", "")))))))</f>
        <v/>
      </c>
      <c r="V266" s="44"/>
      <c r="W266" s="64" t="str">
        <f>IF(D264="Mon", "", IF(D264="Tue", "Non-service", IF(D264="Wed", "", IF(D264="Thu", "Non-service", IF(D264="Fri", "", "")))))</f>
        <v/>
      </c>
      <c r="X266" s="45" t="s">
        <v>51</v>
      </c>
      <c r="Y266" s="17" t="str">
        <f>IF(D264="Mon", "Non-service", IF(D264="Tue", "Non-service", IF(D264="Wed", "", IF(D264="Thu", "", IF(D264="Fri", "", "")))))</f>
        <v/>
      </c>
      <c r="Z266" s="35" t="s">
        <v>51</v>
      </c>
      <c r="AA266" s="17" t="str">
        <f>IF(D264="Mon", "", IF(D264="Tue", "", IF(D264="Wed", "", IF(D264="Thu", "Non-service", IF(D264="Fri", "", "")))))</f>
        <v/>
      </c>
      <c r="AB266" s="33" t="s">
        <v>51</v>
      </c>
      <c r="AC266" s="17" t="str">
        <f t="shared" si="2404"/>
        <v/>
      </c>
      <c r="AD266" s="32"/>
    </row>
    <row r="267" spans="1:30">
      <c r="A267" s="24" t="str">
        <f t="shared" si="2319"/>
        <v>Thu</v>
      </c>
      <c r="B267" s="204">
        <f t="shared" ref="B267" si="2454">C267</f>
        <v>45883</v>
      </c>
      <c r="C267" s="319">
        <f t="shared" si="2141"/>
        <v>45883</v>
      </c>
      <c r="D267" s="306" t="str">
        <f t="shared" si="2321"/>
        <v>Thu</v>
      </c>
      <c r="E267" s="201">
        <f t="shared" ca="1" si="2396"/>
        <v>1</v>
      </c>
      <c r="F267" s="141" t="s">
        <v>50</v>
      </c>
      <c r="G267" s="16" t="str">
        <f t="shared" ref="G267" si="2455">IF(D267="Mon", "", IF(D267="Tue", "Non-service", IF(D267="Wed", "", IF(D267="Thu", "", IF(D267="Fri", "Non-service", "")))))</f>
        <v/>
      </c>
      <c r="H267" s="28"/>
      <c r="I267" s="38" t="str">
        <f t="shared" ref="I267" si="2456">IF(D267="Mon", "", IF(D267="Tue", "", IF(D267="Wed", "", IF(D267="Thu", "", IF(D267="Fri", "", IF(D267="Sat", "", IF(D267="Sun", "", "")))))))</f>
        <v/>
      </c>
      <c r="J267" s="38"/>
      <c r="K267" s="38" t="str">
        <f t="shared" si="2032"/>
        <v>Non-service</v>
      </c>
      <c r="L267" s="38"/>
      <c r="M267" s="38" t="str">
        <f t="shared" ref="M267" si="2457">IF(D267="Mon", "", IF(D267="Tue", "Non-service", IF(D267="Wed", "", IF(D267="Thu", "Non-service", IF(D267="Fri", "", IF(D267="Sat", "", IF(D267="Sun", "", "")))))))</f>
        <v>Non-service</v>
      </c>
      <c r="N267" s="38"/>
      <c r="O267" s="38" t="str">
        <f t="shared" ref="O267" si="2458">IF(D267="Mon", "", IF(D267="Tue", "Non-service", IF(D267="Wed", "", IF(D267="Thu", "", IF(D267="Fri", "Non-service", "")))))</f>
        <v/>
      </c>
      <c r="P267" s="38" t="s">
        <v>51</v>
      </c>
      <c r="Q267" s="72" t="str">
        <f t="shared" ref="Q267" si="2459">IF(D177="Mon", "", IF(D177="Tue", "Non-service", IF(D177="Wed", "", IF(D177="Thu", "Non-service", IF(D177="Fri", "", "")))))</f>
        <v>Non-service</v>
      </c>
      <c r="R267" s="38"/>
      <c r="S267" s="38" t="str">
        <f t="shared" ref="S267" si="2460">IF(D267="Mon", "Non-service", IF(D267="Tue", "", IF(D267="Wed", "", IF(D267="Thu", "", IF(D267="Fri", "Non-service", IF(D267="Sat", "", IF(D267="Sun", "", "")))))))</f>
        <v/>
      </c>
      <c r="T267" s="38"/>
      <c r="U267" s="38" t="str">
        <f t="shared" ref="U267" si="2461">IF(D267="Mon", "", IF(D267="Tue", "", IF(D267="Wed", "", IF(D267="Thu", "Non-service", IF(D267="Fri", "Non-service", IF(D267="Sat", "", IF(D267="Sun", "", "")))))))</f>
        <v>Non-service</v>
      </c>
      <c r="V267" s="38"/>
      <c r="W267" s="63" t="str">
        <f>IF(D267="Mon", "", IF(D267="Tue", "Non-service", IF(D267="Wed", "", IF(D267="Thu", "Non-service", IF(D267="Fri", "", "")))))</f>
        <v>Non-service</v>
      </c>
      <c r="X267" s="46"/>
      <c r="Y267" s="17" t="str">
        <f>IF(D267="Mon", "Non-service", IF(D267="Tue", "Non-service", IF(D267="Wed", "", IF(D267="Thu", "", IF(D267="Fri", "", "")))))</f>
        <v/>
      </c>
      <c r="Z267" s="28" t="s">
        <v>51</v>
      </c>
      <c r="AA267" s="17" t="str">
        <f>IF(D267="Mon", "", IF(D267="Tue", "", IF(D267="Wed", "", IF(D267="Thu", "Non-service", IF(D267="Fri", "", "")))))</f>
        <v>Non-service</v>
      </c>
      <c r="AB267" s="29"/>
      <c r="AC267" s="17" t="str">
        <f t="shared" si="2404"/>
        <v/>
      </c>
      <c r="AD267" s="17"/>
    </row>
    <row r="268" spans="1:30">
      <c r="A268" s="24" t="str">
        <f t="shared" si="2329"/>
        <v>Thu</v>
      </c>
      <c r="B268" s="204">
        <f t="shared" ref="B268" si="2462">C267</f>
        <v>45883</v>
      </c>
      <c r="C268" s="317"/>
      <c r="D268" s="307"/>
      <c r="E268" s="201">
        <f t="shared" ca="1" si="2396"/>
        <v>1</v>
      </c>
      <c r="F268" s="142" t="s">
        <v>54</v>
      </c>
      <c r="G268" s="2" t="str">
        <f t="shared" ref="G268" si="2463">IF(D267="Mon", "", IF(D267="Tue", "Non-service", IF(D267="Wed", "", IF(D267="Thu", "", IF(D267="Fri", "Non-service", "")))))</f>
        <v/>
      </c>
      <c r="H268" s="29"/>
      <c r="I268" s="37" t="str">
        <f t="shared" ref="I268" si="2464">IF(D267="Mon", "", IF(D267="Tue", "", IF(D267="Wed", "", IF(D267="Thu", "", IF(D267="Fri", "", IF(D267="Sat", "", IF(D267="Sun", "", "")))))))</f>
        <v/>
      </c>
      <c r="J268" s="37" t="s">
        <v>51</v>
      </c>
      <c r="K268" s="37" t="str">
        <f t="shared" si="2040"/>
        <v>Non-service</v>
      </c>
      <c r="L268" s="37"/>
      <c r="M268" s="37" t="str">
        <f t="shared" ref="M268" si="2465">IF(D267="Mon", "", IF(D267="Tue", "Non-service", IF(D267="Wed", "", IF(D267="Thu", "Non-service", IF(D267="Fri", "", IF(D267="Sat", "", IF(D267="Sun", "", "")))))))</f>
        <v>Non-service</v>
      </c>
      <c r="N268" s="37"/>
      <c r="O268" s="37" t="str">
        <f t="shared" ref="O268" si="2466">IF(D267="Mon", "", IF(D267="Tue", "Non-service", IF(D267="Wed", "", IF(D267="Thu", "", IF(D267="Fri", "Non-service", "")))))</f>
        <v/>
      </c>
      <c r="P268" s="37" t="s">
        <v>51</v>
      </c>
      <c r="Q268" s="72" t="str">
        <f t="shared" ref="Q268" si="2467">IF(D177="Mon", "", IF(D177="Tue", "Non-service", IF(D177="Wed", "", IF(D177="Thu", "Non-service", IF(D177="Fri", "", "")))))</f>
        <v>Non-service</v>
      </c>
      <c r="R268" s="37"/>
      <c r="S268" s="37" t="str">
        <f t="shared" ref="S268" si="2468">IF(D267="Mon", "Non-service", IF(D267="Tue", "", IF(D267="Wed", "", IF(D267="Thu", "", IF(D267="Fri", "Non-service", IF(D267="Sat", "", IF(D267="Sun", "", "")))))))</f>
        <v/>
      </c>
      <c r="T268" s="37"/>
      <c r="U268" s="37" t="str">
        <f t="shared" ref="U268" si="2469">IF(D267="Mon", "", IF(D267="Tue", "", IF(D267="Wed", "", IF(D267="Thu", "Non-service", IF(D267="Fri", "Non-service", IF(D267="Sat", "", IF(D267="Sun", "", "")))))))</f>
        <v>Non-service</v>
      </c>
      <c r="V268" s="37"/>
      <c r="W268" s="211" t="str">
        <f>IF(D267="Mon", "", IF(D267="Tue", "Non-service", IF(D267="Wed", "", IF(D267="Thu", "Non-service", IF(D267="Fri", "", "")))))</f>
        <v>Non-service</v>
      </c>
      <c r="X268" s="39"/>
      <c r="Y268" s="17" t="str">
        <f>IF(D267="Mon", "Non-service", IF(D267="Tue", "Non-service", IF(D267="Wed", "", IF(D267="Thu", "", IF(D267="Fri", "", "")))))</f>
        <v/>
      </c>
      <c r="Z268" s="29" t="s">
        <v>51</v>
      </c>
      <c r="AA268" s="17" t="str">
        <f>IF(D267="Mon", "", IF(D267="Tue", "", IF(D267="Wed", "", IF(D267="Thu", "Non-service", IF(D267="Fri", "", "")))))</f>
        <v>Non-service</v>
      </c>
      <c r="AB268" s="29"/>
      <c r="AC268" s="17" t="str">
        <f t="shared" si="2404"/>
        <v/>
      </c>
      <c r="AD268" s="17"/>
    </row>
    <row r="269" spans="1:30">
      <c r="A269" s="24" t="str">
        <f t="shared" si="2338"/>
        <v>Thu</v>
      </c>
      <c r="B269" s="204">
        <f t="shared" ref="B269" si="2470">C267</f>
        <v>45883</v>
      </c>
      <c r="C269" s="318"/>
      <c r="D269" s="308"/>
      <c r="E269" s="201">
        <f t="shared" ca="1" si="2396"/>
        <v>1</v>
      </c>
      <c r="F269" s="142" t="s">
        <v>56</v>
      </c>
      <c r="G269" s="2" t="str">
        <f t="shared" ref="G269" si="2471">IF(D267="Mon", "", IF(D267="Tue", "Non-service", IF(D267="Wed", "", IF(D267="Thu", "", IF(D267="Fri", "Non-service", "")))))</f>
        <v/>
      </c>
      <c r="H269" s="29"/>
      <c r="I269" s="37" t="str">
        <f t="shared" ref="I269" si="2472">IF(D267="Mon", "", IF(D267="Tue", "", IF(D267="Wed", "", IF(D267="Thu", "", IF(D267="Fri", "", IF(D267="Sat", "", IF(D267="Sun", "", "")))))))</f>
        <v/>
      </c>
      <c r="J269" s="37"/>
      <c r="K269" s="37" t="str">
        <f t="shared" si="2048"/>
        <v>Non-service</v>
      </c>
      <c r="L269" s="37"/>
      <c r="M269" s="37" t="str">
        <f t="shared" ref="M269" si="2473">IF(D267="Mon", "", IF(D267="Tue", "Non-service", IF(D267="Wed", "", IF(D267="Thu", "Non-service", IF(D267="Fri", "", IF(D267="Sat", "", IF(D267="Sun", "", "")))))))</f>
        <v>Non-service</v>
      </c>
      <c r="N269" s="37"/>
      <c r="O269" s="37" t="str">
        <f t="shared" ref="O269" si="2474">IF(D267="Mon", "", IF(D267="Tue", "Non-service", IF(D267="Wed", "", IF(D267="Thu", "", IF(D267="Fri", "Non-service", "")))))</f>
        <v/>
      </c>
      <c r="P269" s="37" t="s">
        <v>51</v>
      </c>
      <c r="Q269" s="72" t="str">
        <f t="shared" ref="Q269" si="2475">IF(D177="Mon", "", IF(D177="Tue", "Non-service", IF(D177="Wed", "", IF(D177="Thu", "Non-service", IF(D177="Fri", "", "")))))</f>
        <v>Non-service</v>
      </c>
      <c r="R269" s="37"/>
      <c r="S269" s="37" t="str">
        <f t="shared" ref="S269" si="2476">IF(D267="Mon", "Non-service", IF(D267="Tue", "", IF(D267="Wed", "", IF(D267="Thu", "", IF(D267="Fri", "Non-service", IF(D267="Sat", "", IF(D267="Sun", "", "")))))))</f>
        <v/>
      </c>
      <c r="T269" s="37"/>
      <c r="U269" s="37" t="str">
        <f t="shared" ref="U269" si="2477">IF(D267="Mon", "", IF(D267="Tue", "", IF(D267="Wed", "", IF(D267="Thu", "Non-service", IF(D267="Fri", "Non-service", IF(D267="Sat", "", IF(D267="Sun", "", "")))))))</f>
        <v>Non-service</v>
      </c>
      <c r="V269" s="37"/>
      <c r="W269" s="64" t="str">
        <f>IF(D267="Mon", "", IF(D267="Tue", "Non-service", IF(D267="Wed", "", IF(D267="Thu", "Non-service", IF(D267="Fri", "", "")))))</f>
        <v>Non-service</v>
      </c>
      <c r="X269" s="39"/>
      <c r="Y269" s="17" t="str">
        <f>IF(D267="Mon", "Non-service", IF(D267="Tue", "Non-service", IF(D267="Wed", "", IF(D267="Thu", "", IF(D267="Fri", "", "")))))</f>
        <v/>
      </c>
      <c r="Z269" s="29" t="s">
        <v>51</v>
      </c>
      <c r="AA269" s="17" t="str">
        <f>IF(D267="Mon", "", IF(D267="Tue", "", IF(D267="Wed", "", IF(D267="Thu", "Non-service", IF(D267="Fri", "", "")))))</f>
        <v>Non-service</v>
      </c>
      <c r="AB269" s="29"/>
      <c r="AC269" s="17" t="str">
        <f t="shared" si="2404"/>
        <v/>
      </c>
      <c r="AD269" s="17"/>
    </row>
    <row r="270" spans="1:30">
      <c r="A270" s="24" t="str">
        <f t="shared" si="2347"/>
        <v>Fri</v>
      </c>
      <c r="B270" s="204">
        <f t="shared" ref="B270" si="2478">C270</f>
        <v>45884</v>
      </c>
      <c r="C270" s="319">
        <f t="shared" si="2141"/>
        <v>45884</v>
      </c>
      <c r="D270" s="303" t="str">
        <f t="shared" si="2349"/>
        <v>Fri</v>
      </c>
      <c r="E270" s="201">
        <f t="shared" ca="1" si="2396"/>
        <v>1</v>
      </c>
      <c r="F270" s="138" t="s">
        <v>50</v>
      </c>
      <c r="G270" s="19" t="str">
        <f t="shared" ref="G270" si="2479">IF(D270="Mon", "", IF(D270="Tue", "Non-service", IF(D270="Wed", "", IF(D270="Thu", "", IF(D270="Fri", "Non-service", "")))))</f>
        <v>Non-service</v>
      </c>
      <c r="H270" s="31"/>
      <c r="I270" s="40" t="str">
        <f t="shared" ref="I270" si="2480">IF(D270="Mon", "", IF(D270="Tue", "", IF(D270="Wed", "", IF(D270="Thu", "", IF(D270="Fri", "", IF(D270="Sat", "", IF(D270="Sun", "", "")))))))</f>
        <v/>
      </c>
      <c r="J270" s="40" t="s">
        <v>58</v>
      </c>
      <c r="K270" s="38" t="str">
        <f t="shared" si="2032"/>
        <v/>
      </c>
      <c r="L270" s="40" t="s">
        <v>51</v>
      </c>
      <c r="M270" s="40" t="str">
        <f t="shared" ref="M270" si="2481">IF(D270="Mon", "", IF(D270="Tue", "Non-service", IF(D270="Wed", "", IF(D270="Thu", "Non-service", IF(D270="Fri", "", IF(D270="Sat", "", IF(D270="Sun", "", "")))))))</f>
        <v/>
      </c>
      <c r="N270" s="40" t="s">
        <v>51</v>
      </c>
      <c r="O270" s="40" t="str">
        <f t="shared" ref="O270" si="2482">IF(D270="Mon", "", IF(D270="Tue", "Non-service", IF(D270="Wed", "", IF(D270="Thu", "", IF(D270="Fri", "Non-service", "")))))</f>
        <v>Non-service</v>
      </c>
      <c r="P270" s="40"/>
      <c r="Q270" s="72" t="str">
        <f t="shared" ref="Q270" si="2483">IF(D180="Mon", "", IF(D180="Tue", "Non-service", IF(D180="Wed", "", IF(D180="Thu", "Non-service", IF(D180="Fri", "", "")))))</f>
        <v/>
      </c>
      <c r="R270" s="40"/>
      <c r="S270" s="40" t="str">
        <f t="shared" ref="S270" si="2484">IF(D270="Mon", "Non-service", IF(D270="Tue", "", IF(D270="Wed", "", IF(D270="Thu", "", IF(D270="Fri", "Non-service", IF(D270="Sat", "", IF(D270="Sun", "", "")))))))</f>
        <v>Non-service</v>
      </c>
      <c r="T270" s="40"/>
      <c r="U270" s="40" t="str">
        <f t="shared" ref="U270" si="2485">IF(D270="Mon", "", IF(D270="Tue", "", IF(D270="Wed", "", IF(D270="Thu", "Non-service", IF(D270="Fri", "Non-service", IF(D270="Sat", "", IF(D270="Sun", "", "")))))))</f>
        <v>Non-service</v>
      </c>
      <c r="V270" s="40"/>
      <c r="W270" s="63" t="str">
        <f>IF(D270="Mon", "", IF(D270="Tue", "Non-service", IF(D270="Wed", "", IF(D270="Thu", "Non-service", IF(D270="Fri", "", "")))))</f>
        <v/>
      </c>
      <c r="X270" s="41" t="s">
        <v>58</v>
      </c>
      <c r="Y270" s="17" t="str">
        <f>IF(D270="Mon", "Non-service", IF(D270="Tue", "Non-service", IF(D270="Wed", "", IF(D270="Thu", "", IF(D270="Fri", "", "")))))</f>
        <v/>
      </c>
      <c r="Z270" s="31" t="s">
        <v>51</v>
      </c>
      <c r="AA270" s="17" t="str">
        <f>IF(D270="Mon", "", IF(D270="Tue", "", IF(D270="Wed", "", IF(D270="Thu", "Non-service", IF(D270="Fri", "", "")))))</f>
        <v/>
      </c>
      <c r="AB270" s="33" t="s">
        <v>51</v>
      </c>
      <c r="AC270" s="17" t="str">
        <f t="shared" si="2404"/>
        <v/>
      </c>
      <c r="AD270" s="32"/>
    </row>
    <row r="271" spans="1:30">
      <c r="A271" s="24" t="str">
        <f t="shared" si="2357"/>
        <v>Fri</v>
      </c>
      <c r="B271" s="204">
        <f t="shared" ref="B271" si="2486">C270</f>
        <v>45884</v>
      </c>
      <c r="C271" s="317"/>
      <c r="D271" s="304"/>
      <c r="E271" s="201">
        <f t="shared" ca="1" si="2396"/>
        <v>1</v>
      </c>
      <c r="F271" s="139" t="s">
        <v>54</v>
      </c>
      <c r="G271" s="3" t="str">
        <f t="shared" ref="G271" si="2487">IF(D270="Mon", "", IF(D270="Tue", "Non-service", IF(D270="Wed", "", IF(D270="Thu", "", IF(D270="Fri", "Non-service", "")))))</f>
        <v>Non-service</v>
      </c>
      <c r="H271" s="33"/>
      <c r="I271" s="42" t="str">
        <f t="shared" ref="I271" si="2488">IF(D270="Mon", "", IF(D270="Tue", "", IF(D270="Wed", "", IF(D270="Thu", "", IF(D270="Fri", "", IF(D270="Sat", "", IF(D270="Sun", "", "")))))))</f>
        <v/>
      </c>
      <c r="J271" s="42" t="s">
        <v>51</v>
      </c>
      <c r="K271" s="37" t="str">
        <f t="shared" si="2040"/>
        <v/>
      </c>
      <c r="L271" s="42" t="s">
        <v>51</v>
      </c>
      <c r="M271" s="42" t="str">
        <f t="shared" ref="M271" si="2489">IF(D270="Mon", "", IF(D270="Tue", "Non-service", IF(D270="Wed", "", IF(D270="Thu", "Non-service", IF(D270="Fri", "", IF(D270="Sat", "", IF(D270="Sun", "", "")))))))</f>
        <v/>
      </c>
      <c r="N271" s="42" t="s">
        <v>100</v>
      </c>
      <c r="O271" s="42" t="str">
        <f t="shared" ref="O271" si="2490">IF(D270="Mon", "", IF(D270="Tue", "Non-service", IF(D270="Wed", "", IF(D270="Thu", "", IF(D270="Fri", "Non-service", "")))))</f>
        <v>Non-service</v>
      </c>
      <c r="P271" s="42"/>
      <c r="Q271" s="72" t="str">
        <f t="shared" ref="Q271" si="2491">IF(D180="Mon", "", IF(D180="Tue", "Non-service", IF(D180="Wed", "", IF(D180="Thu", "Non-service", IF(D180="Fri", "", "")))))</f>
        <v/>
      </c>
      <c r="R271" s="42"/>
      <c r="S271" s="42" t="str">
        <f t="shared" ref="S271" si="2492">IF(D270="Mon", "Non-service", IF(D270="Tue", "", IF(D270="Wed", "", IF(D270="Thu", "", IF(D270="Fri", "Non-service", IF(D270="Sat", "", IF(D270="Sun", "", "")))))))</f>
        <v>Non-service</v>
      </c>
      <c r="T271" s="42"/>
      <c r="U271" s="42" t="str">
        <f t="shared" ref="U271" si="2493">IF(D270="Mon", "", IF(D270="Tue", "", IF(D270="Wed", "", IF(D270="Thu", "Non-service", IF(D270="Fri", "Non-service", IF(D270="Sat", "", IF(D270="Sun", "", "")))))))</f>
        <v>Non-service</v>
      </c>
      <c r="V271" s="42"/>
      <c r="W271" s="211" t="str">
        <f>IF(D270="Mon", "", IF(D270="Tue", "Non-service", IF(D270="Wed", "", IF(D270="Thu", "Non-service", IF(D270="Fri", "", "")))))</f>
        <v/>
      </c>
      <c r="X271" s="43" t="s">
        <v>58</v>
      </c>
      <c r="Y271" s="17" t="str">
        <f>IF(D270="Mon", "Non-service", IF(D270="Tue", "Non-service", IF(D270="Wed", "", IF(D270="Thu", "", IF(D270="Fri", "", "")))))</f>
        <v/>
      </c>
      <c r="Z271" s="33" t="s">
        <v>51</v>
      </c>
      <c r="AA271" s="17" t="str">
        <f>IF(D270="Mon", "", IF(D270="Tue", "", IF(D270="Wed", "", IF(D270="Thu", "Non-service", IF(D270="Fri", "", "")))))</f>
        <v/>
      </c>
      <c r="AB271" s="33" t="s">
        <v>51</v>
      </c>
      <c r="AC271" s="17" t="str">
        <f t="shared" si="2404"/>
        <v/>
      </c>
      <c r="AD271" s="32"/>
    </row>
    <row r="272" spans="1:30">
      <c r="A272" s="24" t="str">
        <f t="shared" si="2366"/>
        <v>Fri</v>
      </c>
      <c r="B272" s="204">
        <f t="shared" ref="B272" si="2494">C270</f>
        <v>45884</v>
      </c>
      <c r="C272" s="318"/>
      <c r="D272" s="305"/>
      <c r="E272" s="201">
        <f t="shared" ca="1" si="2396"/>
        <v>1</v>
      </c>
      <c r="F272" s="140" t="s">
        <v>56</v>
      </c>
      <c r="G272" s="20" t="str">
        <f t="shared" ref="G272" si="2495">IF(D270="Mon", "", IF(D270="Tue", "Non-service", IF(D270="Wed", "", IF(D270="Thu", "", IF(D270="Fri", "Non-service", "")))))</f>
        <v>Non-service</v>
      </c>
      <c r="H272" s="35"/>
      <c r="I272" s="44" t="str">
        <f t="shared" ref="I272" si="2496">IF(D270="Mon", "", IF(D270="Tue", "", IF(D270="Wed", "", IF(D270="Thu", "", IF(D270="Fri", "", IF(D270="Sat", "", IF(D270="Sun", "", "")))))))</f>
        <v/>
      </c>
      <c r="J272" s="44" t="s">
        <v>51</v>
      </c>
      <c r="K272" s="37" t="str">
        <f t="shared" si="2048"/>
        <v/>
      </c>
      <c r="L272" s="44" t="s">
        <v>51</v>
      </c>
      <c r="M272" s="44" t="str">
        <f t="shared" ref="M272" si="2497">IF(D270="Mon", "", IF(D270="Tue", "Non-service", IF(D270="Wed", "", IF(D270="Thu", "Non-service", IF(D270="Fri", "", IF(D270="Sat", "", IF(D270="Sun", "", "")))))))</f>
        <v/>
      </c>
      <c r="N272" s="44" t="s">
        <v>51</v>
      </c>
      <c r="O272" s="44" t="str">
        <f t="shared" ref="O272" si="2498">IF(D270="Mon", "", IF(D270="Tue", "Non-service", IF(D270="Wed", "", IF(D270="Thu", "", IF(D270="Fri", "Non-service", "")))))</f>
        <v>Non-service</v>
      </c>
      <c r="P272" s="44"/>
      <c r="Q272" s="72" t="str">
        <f t="shared" ref="Q272" si="2499">IF(D180="Mon", "", IF(D180="Tue", "Non-service", IF(D180="Wed", "", IF(D180="Thu", "Non-service", IF(D180="Fri", "", "")))))</f>
        <v/>
      </c>
      <c r="R272" s="44"/>
      <c r="S272" s="44" t="str">
        <f t="shared" ref="S272" si="2500">IF(D270="Mon", "Non-service", IF(D270="Tue", "", IF(D270="Wed", "", IF(D270="Thu", "", IF(D270="Fri", "Non-service", IF(D270="Sat", "", IF(D270="Sun", "", "")))))))</f>
        <v>Non-service</v>
      </c>
      <c r="T272" s="44"/>
      <c r="U272" s="44" t="str">
        <f t="shared" ref="U272" si="2501">IF(D270="Mon", "", IF(D270="Tue", "", IF(D270="Wed", "", IF(D270="Thu", "Non-service", IF(D270="Fri", "Non-service", IF(D270="Sat", "", IF(D270="Sun", "", "")))))))</f>
        <v>Non-service</v>
      </c>
      <c r="V272" s="44"/>
      <c r="W272" s="64" t="str">
        <f>IF(D270="Mon", "", IF(D270="Tue", "Non-service", IF(D270="Wed", "", IF(D270="Thu", "Non-service", IF(D270="Fri", "", "")))))</f>
        <v/>
      </c>
      <c r="X272" s="45" t="s">
        <v>58</v>
      </c>
      <c r="Y272" s="17" t="str">
        <f>IF(D270="Mon", "Non-service", IF(D270="Tue", "Non-service", IF(D270="Wed", "", IF(D270="Thu", "", IF(D270="Fri", "", "")))))</f>
        <v/>
      </c>
      <c r="Z272" s="35" t="s">
        <v>51</v>
      </c>
      <c r="AA272" s="17" t="str">
        <f>IF(D270="Mon", "", IF(D270="Tue", "", IF(D270="Wed", "", IF(D270="Thu", "Non-service", IF(D270="Fri", "", "")))))</f>
        <v/>
      </c>
      <c r="AB272" s="33" t="s">
        <v>51</v>
      </c>
      <c r="AC272" s="17" t="str">
        <f t="shared" si="2404"/>
        <v/>
      </c>
      <c r="AD272" s="32"/>
    </row>
    <row r="273" spans="1:30">
      <c r="A273" s="24" t="str">
        <f t="shared" ref="A273" si="2502">TEXT(C273, "ddd")</f>
        <v>Mon</v>
      </c>
      <c r="B273" s="204">
        <f t="shared" si="2212"/>
        <v>45887</v>
      </c>
      <c r="C273" s="319">
        <f t="shared" si="2141"/>
        <v>45887</v>
      </c>
      <c r="D273" s="306" t="str">
        <f t="shared" si="2377"/>
        <v>Mon</v>
      </c>
      <c r="E273" s="201">
        <f t="shared" ca="1" si="2396"/>
        <v>1</v>
      </c>
      <c r="F273" s="141" t="s">
        <v>50</v>
      </c>
      <c r="G273" s="16" t="str">
        <f t="shared" ref="G273" si="2503">IF(D273="Mon", "", IF(D273="Tue", "Non-service", IF(D273="Wed", "", IF(D273="Thu", "", IF(D273="Fri", "Non-service", "")))))</f>
        <v/>
      </c>
      <c r="H273" s="28"/>
      <c r="I273" s="38" t="str">
        <f t="shared" ref="I273" si="2504">IF(D273="Mon", "", IF(D273="Tue", "", IF(D273="Wed", "", IF(D273="Thu", "", IF(D273="Fri", "", IF(D273="Sat", "", IF(D273="Sun", "", "")))))))</f>
        <v/>
      </c>
      <c r="J273" s="38" t="s">
        <v>51</v>
      </c>
      <c r="K273" s="38" t="str">
        <f t="shared" si="2032"/>
        <v/>
      </c>
      <c r="L273" s="38" t="s">
        <v>51</v>
      </c>
      <c r="M273" s="38" t="str">
        <f t="shared" ref="M273" si="2505">IF(D273="Mon", "", IF(D273="Tue", "Non-service", IF(D273="Wed", "", IF(D273="Thu", "Non-service", IF(D273="Fri", "", IF(D273="Sat", "", IF(D273="Sun", "", "")))))))</f>
        <v/>
      </c>
      <c r="N273" s="38" t="s">
        <v>51</v>
      </c>
      <c r="O273" s="38" t="str">
        <f t="shared" ref="O273" si="2506">IF(D273="Mon", "", IF(D273="Tue", "Non-service", IF(D273="Wed", "", IF(D273="Thu", "", IF(D273="Fri", "Non-service", "")))))</f>
        <v/>
      </c>
      <c r="P273" s="38" t="s">
        <v>51</v>
      </c>
      <c r="Q273" s="72" t="str">
        <f t="shared" ref="Q273" si="2507">IF(D183="Mon", "", IF(D183="Tue", "Non-service", IF(D183="Wed", "", IF(D183="Thu", "Non-service", IF(D183="Fri", "", "")))))</f>
        <v/>
      </c>
      <c r="R273" s="38"/>
      <c r="S273" s="38" t="str">
        <f t="shared" ref="S273" si="2508">IF(D273="Mon", "Non-service", IF(D273="Tue", "", IF(D273="Wed", "", IF(D273="Thu", "", IF(D273="Fri", "Non-service", IF(D273="Sat", "", IF(D273="Sun", "", "")))))))</f>
        <v>Non-service</v>
      </c>
      <c r="T273" s="38"/>
      <c r="U273" s="38" t="str">
        <f t="shared" ref="U273" si="2509">IF(D273="Mon", "", IF(D273="Tue", "", IF(D273="Wed", "", IF(D273="Thu", "Non-service", IF(D273="Fri", "Non-service", IF(D273="Sat", "", IF(D273="Sun", "", "")))))))</f>
        <v/>
      </c>
      <c r="V273" s="38"/>
      <c r="W273" s="63" t="str">
        <f>IF(D273="Mon", "", IF(D273="Tue", "Non-service", IF(D273="Wed", "", IF(D273="Thu", "Non-service", IF(D273="Fri", "", "")))))</f>
        <v/>
      </c>
      <c r="X273" s="46" t="s">
        <v>51</v>
      </c>
      <c r="Y273" s="17" t="str">
        <f>IF(D273="Mon", "Non-service", IF(D273="Tue", "Non-service", IF(D273="Wed", "", IF(D273="Thu", "", IF(D273="Fri", "", "")))))</f>
        <v>Non-service</v>
      </c>
      <c r="Z273" s="28"/>
      <c r="AA273" s="17" t="str">
        <f>IF(D273="Mon", "", IF(D273="Tue", "", IF(D273="Wed", "", IF(D273="Thu", "Non-service", IF(D273="Fri", "", "")))))</f>
        <v/>
      </c>
      <c r="AB273" s="29" t="s">
        <v>51</v>
      </c>
      <c r="AC273" s="17" t="str">
        <f t="shared" si="2404"/>
        <v/>
      </c>
      <c r="AD273" s="17"/>
    </row>
    <row r="274" spans="1:30">
      <c r="A274" s="24" t="str">
        <f t="shared" ref="A274" si="2510">A273</f>
        <v>Mon</v>
      </c>
      <c r="B274" s="204">
        <f t="shared" si="2220"/>
        <v>45887</v>
      </c>
      <c r="C274" s="317"/>
      <c r="D274" s="307"/>
      <c r="E274" s="201">
        <f t="shared" ca="1" si="2396"/>
        <v>1</v>
      </c>
      <c r="F274" s="142" t="s">
        <v>54</v>
      </c>
      <c r="G274" s="2" t="str">
        <f t="shared" ref="G274" si="2511">IF(D273="Mon", "", IF(D273="Tue", "Non-service", IF(D273="Wed", "", IF(D273="Thu", "", IF(D273="Fri", "Non-service", "")))))</f>
        <v/>
      </c>
      <c r="H274" s="29"/>
      <c r="I274" s="37" t="str">
        <f t="shared" ref="I274" si="2512">IF(D273="Mon", "", IF(D273="Tue", "", IF(D273="Wed", "", IF(D273="Thu", "", IF(D273="Fri", "", IF(D273="Sat", "", IF(D273="Sun", "", "")))))))</f>
        <v/>
      </c>
      <c r="J274" s="37" t="s">
        <v>51</v>
      </c>
      <c r="K274" s="37" t="str">
        <f t="shared" si="2040"/>
        <v/>
      </c>
      <c r="L274" s="37" t="s">
        <v>51</v>
      </c>
      <c r="M274" s="37" t="str">
        <f t="shared" ref="M274" si="2513">IF(D273="Mon", "", IF(D273="Tue", "Non-service", IF(D273="Wed", "", IF(D273="Thu", "Non-service", IF(D273="Fri", "", IF(D273="Sat", "", IF(D273="Sun", "", "")))))))</f>
        <v/>
      </c>
      <c r="N274" s="37" t="s">
        <v>51</v>
      </c>
      <c r="O274" s="37" t="str">
        <f t="shared" ref="O274" si="2514">IF(D273="Mon", "", IF(D273="Tue", "Non-service", IF(D273="Wed", "", IF(D273="Thu", "", IF(D273="Fri", "Non-service", "")))))</f>
        <v/>
      </c>
      <c r="P274" s="37" t="s">
        <v>51</v>
      </c>
      <c r="Q274" s="72" t="str">
        <f t="shared" ref="Q274" si="2515">IF(D183="Mon", "", IF(D183="Tue", "Non-service", IF(D183="Wed", "", IF(D183="Thu", "Non-service", IF(D183="Fri", "", "")))))</f>
        <v/>
      </c>
      <c r="R274" s="37"/>
      <c r="S274" s="37" t="str">
        <f t="shared" ref="S274" si="2516">IF(D273="Mon", "Non-service", IF(D273="Tue", "", IF(D273="Wed", "", IF(D273="Thu", "", IF(D273="Fri", "Non-service", IF(D273="Sat", "", IF(D273="Sun", "", "")))))))</f>
        <v>Non-service</v>
      </c>
      <c r="T274" s="37"/>
      <c r="U274" s="37" t="str">
        <f t="shared" ref="U274" si="2517">IF(D273="Mon", "", IF(D273="Tue", "", IF(D273="Wed", "", IF(D273="Thu", "Non-service", IF(D273="Fri", "Non-service", IF(D273="Sat", "", IF(D273="Sun", "", "")))))))</f>
        <v/>
      </c>
      <c r="V274" s="37"/>
      <c r="W274" s="211" t="str">
        <f>IF(D273="Mon", "", IF(D273="Tue", "Non-service", IF(D273="Wed", "", IF(D273="Thu", "Non-service", IF(D273="Fri", "", "")))))</f>
        <v/>
      </c>
      <c r="X274" s="39" t="s">
        <v>51</v>
      </c>
      <c r="Y274" s="17" t="str">
        <f>IF(D273="Mon", "Non-service", IF(D273="Tue", "Non-service", IF(D273="Wed", "", IF(D273="Thu", "", IF(D273="Fri", "", "")))))</f>
        <v>Non-service</v>
      </c>
      <c r="Z274" s="29"/>
      <c r="AA274" s="17" t="str">
        <f>IF(D273="Mon", "", IF(D273="Tue", "", IF(D273="Wed", "", IF(D273="Thu", "Non-service", IF(D273="Fri", "", "")))))</f>
        <v/>
      </c>
      <c r="AB274" s="29" t="s">
        <v>51</v>
      </c>
      <c r="AC274" s="17" t="str">
        <f t="shared" si="2404"/>
        <v/>
      </c>
      <c r="AD274" s="17"/>
    </row>
    <row r="275" spans="1:30">
      <c r="A275" s="24" t="str">
        <f t="shared" ref="A275" si="2518">A273</f>
        <v>Mon</v>
      </c>
      <c r="B275" s="204">
        <f t="shared" si="2228"/>
        <v>45887</v>
      </c>
      <c r="C275" s="318"/>
      <c r="D275" s="308"/>
      <c r="E275" s="201">
        <f t="shared" ca="1" si="2396"/>
        <v>1</v>
      </c>
      <c r="F275" s="142" t="s">
        <v>56</v>
      </c>
      <c r="G275" s="2" t="str">
        <f t="shared" ref="G275" si="2519">IF(D273="Mon", "", IF(D273="Tue", "Non-service", IF(D273="Wed", "", IF(D273="Thu", "", IF(D273="Fri", "Non-service", "")))))</f>
        <v/>
      </c>
      <c r="H275" s="29"/>
      <c r="I275" s="37" t="str">
        <f t="shared" ref="I275" si="2520">IF(D273="Mon", "", IF(D273="Tue", "", IF(D273="Wed", "", IF(D273="Thu", "", IF(D273="Fri", "", IF(D273="Sat", "", IF(D273="Sun", "", "")))))))</f>
        <v/>
      </c>
      <c r="J275" s="37" t="s">
        <v>65</v>
      </c>
      <c r="K275" s="37" t="str">
        <f t="shared" si="2048"/>
        <v/>
      </c>
      <c r="L275" s="37" t="s">
        <v>51</v>
      </c>
      <c r="M275" s="37" t="str">
        <f t="shared" ref="M275" si="2521">IF(D273="Mon", "", IF(D273="Tue", "Non-service", IF(D273="Wed", "", IF(D273="Thu", "Non-service", IF(D273="Fri", "", IF(D273="Sat", "", IF(D273="Sun", "", "")))))))</f>
        <v/>
      </c>
      <c r="N275" s="37" t="s">
        <v>58</v>
      </c>
      <c r="O275" s="37" t="str">
        <f t="shared" ref="O275" si="2522">IF(D273="Mon", "", IF(D273="Tue", "Non-service", IF(D273="Wed", "", IF(D273="Thu", "", IF(D273="Fri", "Non-service", "")))))</f>
        <v/>
      </c>
      <c r="P275" s="37" t="s">
        <v>51</v>
      </c>
      <c r="Q275" s="72" t="str">
        <f t="shared" ref="Q275" si="2523">IF(D183="Mon", "", IF(D183="Tue", "Non-service", IF(D183="Wed", "", IF(D183="Thu", "Non-service", IF(D183="Fri", "", "")))))</f>
        <v/>
      </c>
      <c r="R275" s="37"/>
      <c r="S275" s="37" t="str">
        <f t="shared" ref="S275" si="2524">IF(D273="Mon", "Non-service", IF(D273="Tue", "", IF(D273="Wed", "", IF(D273="Thu", "", IF(D273="Fri", "Non-service", IF(D273="Sat", "", IF(D273="Sun", "", "")))))))</f>
        <v>Non-service</v>
      </c>
      <c r="T275" s="37"/>
      <c r="U275" s="37" t="str">
        <f t="shared" ref="U275" si="2525">IF(D273="Mon", "", IF(D273="Tue", "", IF(D273="Wed", "", IF(D273="Thu", "Non-service", IF(D273="Fri", "Non-service", IF(D273="Sat", "", IF(D273="Sun", "", "")))))))</f>
        <v/>
      </c>
      <c r="V275" s="37"/>
      <c r="W275" s="64" t="str">
        <f>IF(D273="Mon", "", IF(D273="Tue", "Non-service", IF(D273="Wed", "", IF(D273="Thu", "Non-service", IF(D273="Fri", "", "")))))</f>
        <v/>
      </c>
      <c r="X275" s="39" t="s">
        <v>51</v>
      </c>
      <c r="Y275" s="17" t="str">
        <f>IF(D273="Mon", "Non-service", IF(D273="Tue", "Non-service", IF(D273="Wed", "", IF(D273="Thu", "", IF(D273="Fri", "", "")))))</f>
        <v>Non-service</v>
      </c>
      <c r="Z275" s="29"/>
      <c r="AA275" s="17" t="str">
        <f>IF(D273="Mon", "", IF(D273="Tue", "", IF(D273="Wed", "", IF(D273="Thu", "Non-service", IF(D273="Fri", "", "")))))</f>
        <v/>
      </c>
      <c r="AB275" s="29" t="s">
        <v>51</v>
      </c>
      <c r="AC275" s="17" t="str">
        <f t="shared" si="2404"/>
        <v/>
      </c>
      <c r="AD275" s="17"/>
    </row>
    <row r="276" spans="1:30">
      <c r="A276" s="24" t="str">
        <f t="shared" si="2263"/>
        <v>Tue</v>
      </c>
      <c r="B276" s="204">
        <f t="shared" si="2237"/>
        <v>45888</v>
      </c>
      <c r="C276" s="319">
        <f t="shared" si="2141"/>
        <v>45888</v>
      </c>
      <c r="D276" s="303" t="str">
        <f t="shared" ref="D276" si="2526">IF(WEEKDAY(C273, 2) &lt; 5, TEXT(C273 + 1, "ddd"), TEXT(C273 + 3, "ddd"))</f>
        <v>Tue</v>
      </c>
      <c r="E276" s="201">
        <f t="shared" ca="1" si="2396"/>
        <v>1</v>
      </c>
      <c r="F276" s="138" t="s">
        <v>50</v>
      </c>
      <c r="G276" s="16" t="str">
        <f t="shared" ref="G276" si="2527">IF(D276="Mon", "", IF(D276="Tue", "Non-service", IF(D276="Wed", "", IF(D276="Thu", "", IF(D276="Fri", "Non-service", "")))))</f>
        <v>Non-service</v>
      </c>
      <c r="H276" s="28"/>
      <c r="I276" s="38" t="str">
        <f t="shared" ref="I276" si="2528">IF(D276="Mon", "", IF(D276="Tue", "", IF(D276="Wed", "", IF(D276="Thu", "", IF(D276="Fri", "", IF(D276="Sat", "", IF(D276="Sun", "", "")))))))</f>
        <v/>
      </c>
      <c r="J276" s="38" t="s">
        <v>65</v>
      </c>
      <c r="K276" s="38" t="str">
        <f t="shared" si="2032"/>
        <v>Non-service</v>
      </c>
      <c r="L276" s="38"/>
      <c r="M276" s="38" t="str">
        <f t="shared" ref="M276" si="2529">IF(D276="Mon", "", IF(D276="Tue", "Non-service", IF(D276="Wed", "", IF(D276="Thu", "Non-service", IF(D276="Fri", "", IF(D276="Sat", "", IF(D276="Sun", "", "")))))))</f>
        <v>Non-service</v>
      </c>
      <c r="N276" s="38"/>
      <c r="O276" s="38" t="str">
        <f t="shared" ref="O276" si="2530">IF(D276="Mon", "", IF(D276="Tue", "Non-service", IF(D276="Wed", "", IF(D276="Thu", "", IF(D276="Fri", "Non-service", "")))))</f>
        <v>Non-service</v>
      </c>
      <c r="P276" s="38"/>
      <c r="Q276" s="72" t="str">
        <f t="shared" ref="Q276" si="2531">IF(D186="Mon", "", IF(D186="Tue", "Non-service", IF(D186="Wed", "", IF(D186="Thu", "Non-service", IF(D186="Fri", "", "")))))</f>
        <v>Non-service</v>
      </c>
      <c r="R276" s="38"/>
      <c r="S276" s="38" t="str">
        <f t="shared" ref="S276" si="2532">IF(D276="Mon", "Non-service", IF(D276="Tue", "", IF(D276="Wed", "", IF(D276="Thu", "", IF(D276="Fri", "Non-service", IF(D276="Sat", "", IF(D276="Sun", "", "")))))))</f>
        <v/>
      </c>
      <c r="T276" s="38"/>
      <c r="U276" s="38" t="str">
        <f t="shared" ref="U276" si="2533">IF(D276="Mon", "", IF(D276="Tue", "", IF(D276="Wed", "", IF(D276="Thu", "Non-service", IF(D276="Fri", "Non-service", IF(D276="Sat", "", IF(D276="Sun", "", "")))))))</f>
        <v/>
      </c>
      <c r="V276" s="38"/>
      <c r="W276" s="63" t="str">
        <f>IF(D276="Mon", "", IF(D276="Tue", "Non-service", IF(D276="Wed", "", IF(D276="Thu", "Non-service", IF(D276="Fri", "", "")))))</f>
        <v>Non-service</v>
      </c>
      <c r="X276" s="46"/>
      <c r="Y276" s="17" t="str">
        <f>IF(D276="Mon", "Non-service", IF(D276="Tue", "Non-service", IF(D276="Wed", "", IF(D276="Thu", "", IF(D276="Fri", "", "")))))</f>
        <v>Non-service</v>
      </c>
      <c r="Z276" s="28"/>
      <c r="AA276" s="17" t="str">
        <f>IF(D276="Mon", "", IF(D276="Tue", "", IF(D276="Wed", "", IF(D276="Thu", "Non-service", IF(D276="Fri", "", "")))))</f>
        <v/>
      </c>
      <c r="AB276" s="29" t="s">
        <v>51</v>
      </c>
      <c r="AC276" s="17" t="str">
        <f t="shared" si="2404"/>
        <v/>
      </c>
      <c r="AD276" s="17"/>
    </row>
    <row r="277" spans="1:30">
      <c r="A277" s="24" t="str">
        <f t="shared" si="2273"/>
        <v>Tue</v>
      </c>
      <c r="B277" s="204">
        <f t="shared" si="2246"/>
        <v>45888</v>
      </c>
      <c r="C277" s="317"/>
      <c r="D277" s="304"/>
      <c r="E277" s="201">
        <f t="shared" ca="1" si="2396"/>
        <v>1</v>
      </c>
      <c r="F277" s="139" t="s">
        <v>54</v>
      </c>
      <c r="G277" s="2" t="str">
        <f t="shared" ref="G277" si="2534">IF(D276="Mon", "", IF(D276="Tue", "Non-service", IF(D276="Wed", "", IF(D276="Thu", "", IF(D276="Fri", "Non-service", "")))))</f>
        <v>Non-service</v>
      </c>
      <c r="H277" s="29"/>
      <c r="I277" s="37" t="str">
        <f t="shared" ref="I277" si="2535">IF(D276="Mon", "", IF(D276="Tue", "", IF(D276="Wed", "", IF(D276="Thu", "", IF(D276="Fri", "", IF(D276="Sat", "", IF(D276="Sun", "", "")))))))</f>
        <v/>
      </c>
      <c r="J277" s="37" t="s">
        <v>51</v>
      </c>
      <c r="K277" s="37" t="str">
        <f t="shared" si="2040"/>
        <v>Non-service</v>
      </c>
      <c r="L277" s="37"/>
      <c r="M277" s="37" t="str">
        <f t="shared" ref="M277" si="2536">IF(D276="Mon", "", IF(D276="Tue", "Non-service", IF(D276="Wed", "", IF(D276="Thu", "Non-service", IF(D276="Fri", "", IF(D276="Sat", "", IF(D276="Sun", "", "")))))))</f>
        <v>Non-service</v>
      </c>
      <c r="N277" s="37"/>
      <c r="O277" s="37" t="str">
        <f t="shared" ref="O277" si="2537">IF(D276="Mon", "", IF(D276="Tue", "Non-service", IF(D276="Wed", "", IF(D276="Thu", "", IF(D276="Fri", "Non-service", "")))))</f>
        <v>Non-service</v>
      </c>
      <c r="P277" s="37"/>
      <c r="Q277" s="72" t="str">
        <f t="shared" ref="Q277" si="2538">IF(D186="Mon", "", IF(D186="Tue", "Non-service", IF(D186="Wed", "", IF(D186="Thu", "Non-service", IF(D186="Fri", "", "")))))</f>
        <v>Non-service</v>
      </c>
      <c r="R277" s="37"/>
      <c r="S277" s="37" t="str">
        <f t="shared" ref="S277" si="2539">IF(D276="Mon", "Non-service", IF(D276="Tue", "", IF(D276="Wed", "", IF(D276="Thu", "", IF(D276="Fri", "Non-service", IF(D276="Sat", "", IF(D276="Sun", "", "")))))))</f>
        <v/>
      </c>
      <c r="T277" s="37"/>
      <c r="U277" s="37" t="str">
        <f t="shared" ref="U277" si="2540">IF(D276="Mon", "", IF(D276="Tue", "", IF(D276="Wed", "", IF(D276="Thu", "Non-service", IF(D276="Fri", "Non-service", IF(D276="Sat", "", IF(D276="Sun", "", "")))))))</f>
        <v/>
      </c>
      <c r="V277" s="37"/>
      <c r="W277" s="211" t="str">
        <f>IF(D276="Mon", "", IF(D276="Tue", "Non-service", IF(D276="Wed", "", IF(D276="Thu", "Non-service", IF(D276="Fri", "", "")))))</f>
        <v>Non-service</v>
      </c>
      <c r="X277" s="39"/>
      <c r="Y277" s="17" t="str">
        <f>IF(D276="Mon", "Non-service", IF(D276="Tue", "Non-service", IF(D276="Wed", "", IF(D276="Thu", "", IF(D276="Fri", "", "")))))</f>
        <v>Non-service</v>
      </c>
      <c r="Z277" s="29"/>
      <c r="AA277" s="17" t="str">
        <f>IF(D276="Mon", "", IF(D276="Tue", "", IF(D276="Wed", "", IF(D276="Thu", "Non-service", IF(D276="Fri", "", "")))))</f>
        <v/>
      </c>
      <c r="AB277" s="29" t="s">
        <v>51</v>
      </c>
      <c r="AC277" s="17" t="str">
        <f t="shared" si="2404"/>
        <v/>
      </c>
      <c r="AD277" s="17"/>
    </row>
    <row r="278" spans="1:30">
      <c r="A278" s="24" t="str">
        <f t="shared" si="2282"/>
        <v>Tue</v>
      </c>
      <c r="B278" s="204">
        <f t="shared" si="2255"/>
        <v>45888</v>
      </c>
      <c r="C278" s="318"/>
      <c r="D278" s="305"/>
      <c r="E278" s="201">
        <f t="shared" ca="1" si="2396"/>
        <v>1</v>
      </c>
      <c r="F278" s="140" t="s">
        <v>56</v>
      </c>
      <c r="G278" s="2" t="str">
        <f t="shared" ref="G278" si="2541">IF(D276="Mon", "", IF(D276="Tue", "Non-service", IF(D276="Wed", "", IF(D276="Thu", "", IF(D276="Fri", "Non-service", "")))))</f>
        <v>Non-service</v>
      </c>
      <c r="H278" s="29"/>
      <c r="I278" s="37" t="str">
        <f t="shared" ref="I278" si="2542">IF(D276="Mon", "", IF(D276="Tue", "", IF(D276="Wed", "", IF(D276="Thu", "", IF(D276="Fri", "", IF(D276="Sat", "", IF(D276="Sun", "", "")))))))</f>
        <v/>
      </c>
      <c r="J278" s="37" t="s">
        <v>65</v>
      </c>
      <c r="K278" s="37" t="str">
        <f t="shared" si="2048"/>
        <v>Non-service</v>
      </c>
      <c r="L278" s="37"/>
      <c r="M278" s="37" t="str">
        <f t="shared" ref="M278" si="2543">IF(D276="Mon", "", IF(D276="Tue", "Non-service", IF(D276="Wed", "", IF(D276="Thu", "Non-service", IF(D276="Fri", "", IF(D276="Sat", "", IF(D276="Sun", "", "")))))))</f>
        <v>Non-service</v>
      </c>
      <c r="N278" s="37"/>
      <c r="O278" s="37" t="str">
        <f t="shared" ref="O278" si="2544">IF(D276="Mon", "", IF(D276="Tue", "Non-service", IF(D276="Wed", "", IF(D276="Thu", "", IF(D276="Fri", "Non-service", "")))))</f>
        <v>Non-service</v>
      </c>
      <c r="P278" s="37"/>
      <c r="Q278" s="72" t="str">
        <f t="shared" ref="Q278" si="2545">IF(D186="Mon", "", IF(D186="Tue", "Non-service", IF(D186="Wed", "", IF(D186="Thu", "Non-service", IF(D186="Fri", "", "")))))</f>
        <v>Non-service</v>
      </c>
      <c r="R278" s="37"/>
      <c r="S278" s="37" t="str">
        <f t="shared" ref="S278" si="2546">IF(D276="Mon", "Non-service", IF(D276="Tue", "", IF(D276="Wed", "", IF(D276="Thu", "", IF(D276="Fri", "Non-service", IF(D276="Sat", "", IF(D276="Sun", "", "")))))))</f>
        <v/>
      </c>
      <c r="T278" s="37"/>
      <c r="U278" s="37" t="str">
        <f t="shared" ref="U278" si="2547">IF(D276="Mon", "", IF(D276="Tue", "", IF(D276="Wed", "", IF(D276="Thu", "Non-service", IF(D276="Fri", "Non-service", IF(D276="Sat", "", IF(D276="Sun", "", "")))))))</f>
        <v/>
      </c>
      <c r="V278" s="37"/>
      <c r="W278" s="64" t="str">
        <f>IF(D276="Mon", "", IF(D276="Tue", "Non-service", IF(D276="Wed", "", IF(D276="Thu", "Non-service", IF(D276="Fri", "", "")))))</f>
        <v>Non-service</v>
      </c>
      <c r="X278" s="39"/>
      <c r="Y278" s="17" t="str">
        <f>IF(D276="Mon", "Non-service", IF(D276="Tue", "Non-service", IF(D276="Wed", "", IF(D276="Thu", "", IF(D276="Fri", "", "")))))</f>
        <v>Non-service</v>
      </c>
      <c r="Z278" s="29"/>
      <c r="AA278" s="17" t="str">
        <f>IF(D276="Mon", "", IF(D276="Tue", "", IF(D276="Wed", "", IF(D276="Thu", "Non-service", IF(D276="Fri", "", "")))))</f>
        <v/>
      </c>
      <c r="AB278" s="29" t="s">
        <v>51</v>
      </c>
      <c r="AC278" s="17" t="str">
        <f t="shared" si="2404"/>
        <v/>
      </c>
      <c r="AD278" s="17"/>
    </row>
    <row r="279" spans="1:30">
      <c r="A279" s="24" t="str">
        <f t="shared" si="2291"/>
        <v>Wed</v>
      </c>
      <c r="B279" s="204">
        <f t="shared" si="2264"/>
        <v>45889</v>
      </c>
      <c r="C279" s="319">
        <f t="shared" si="2141"/>
        <v>45889</v>
      </c>
      <c r="D279" s="306" t="str">
        <f t="shared" si="2293"/>
        <v>Wed</v>
      </c>
      <c r="E279" s="201">
        <f t="shared" ca="1" si="2396"/>
        <v>1</v>
      </c>
      <c r="F279" s="141" t="s">
        <v>50</v>
      </c>
      <c r="G279" s="19" t="str">
        <f t="shared" ref="G279" si="2548">IF(D279="Mon", "", IF(D279="Tue", "Non-service", IF(D279="Wed", "", IF(D279="Thu", "", IF(D279="Fri", "Non-service", "")))))</f>
        <v/>
      </c>
      <c r="H279" s="31"/>
      <c r="I279" s="40" t="str">
        <f t="shared" ref="I279" si="2549">IF(D279="Mon", "", IF(D279="Tue", "", IF(D279="Wed", "", IF(D279="Thu", "", IF(D279="Fri", "", IF(D279="Sat", "", IF(D279="Sun", "", "")))))))</f>
        <v/>
      </c>
      <c r="J279" s="40" t="s">
        <v>51</v>
      </c>
      <c r="K279" s="38" t="str">
        <f t="shared" si="2032"/>
        <v/>
      </c>
      <c r="L279" s="40" t="s">
        <v>51</v>
      </c>
      <c r="M279" s="40" t="str">
        <f t="shared" ref="M279" si="2550">IF(D279="Mon", "", IF(D279="Tue", "Non-service", IF(D279="Wed", "", IF(D279="Thu", "Non-service", IF(D279="Fri", "", IF(D279="Sat", "", IF(D279="Sun", "", "")))))))</f>
        <v/>
      </c>
      <c r="N279" s="40" t="s">
        <v>51</v>
      </c>
      <c r="O279" s="40" t="str">
        <f t="shared" ref="O279" si="2551">IF(D279="Mon", "", IF(D279="Tue", "Non-service", IF(D279="Wed", "", IF(D279="Thu", "", IF(D279="Fri", "Non-service", "")))))</f>
        <v/>
      </c>
      <c r="P279" s="40" t="s">
        <v>51</v>
      </c>
      <c r="Q279" s="72" t="str">
        <f t="shared" ref="Q279" si="2552">IF(D189="Mon", "", IF(D189="Tue", "Non-service", IF(D189="Wed", "", IF(D189="Thu", "Non-service", IF(D189="Fri", "", "")))))</f>
        <v/>
      </c>
      <c r="R279" s="40"/>
      <c r="S279" s="40" t="str">
        <f t="shared" ref="S279" si="2553">IF(D279="Mon", "Non-service", IF(D279="Tue", "", IF(D279="Wed", "", IF(D279="Thu", "", IF(D279="Fri", "Non-service", IF(D279="Sat", "", IF(D279="Sun", "", "")))))))</f>
        <v/>
      </c>
      <c r="T279" s="40"/>
      <c r="U279" s="40" t="str">
        <f t="shared" ref="U279" si="2554">IF(D279="Mon", "", IF(D279="Tue", "", IF(D279="Wed", "", IF(D279="Thu", "Non-service", IF(D279="Fri", "Non-service", IF(D279="Sat", "", IF(D279="Sun", "", "")))))))</f>
        <v/>
      </c>
      <c r="V279" s="40"/>
      <c r="W279" s="63" t="str">
        <f>IF(D279="Mon", "", IF(D279="Tue", "Non-service", IF(D279="Wed", "", IF(D279="Thu", "Non-service", IF(D279="Fri", "", "")))))</f>
        <v/>
      </c>
      <c r="X279" s="41" t="s">
        <v>51</v>
      </c>
      <c r="Y279" s="17" t="str">
        <f>IF(D279="Mon", "Non-service", IF(D279="Tue", "Non-service", IF(D279="Wed", "", IF(D279="Thu", "", IF(D279="Fri", "", "")))))</f>
        <v/>
      </c>
      <c r="Z279" s="31" t="s">
        <v>51</v>
      </c>
      <c r="AA279" s="17" t="str">
        <f>IF(D279="Mon", "", IF(D279="Tue", "", IF(D279="Wed", "", IF(D279="Thu", "Non-service", IF(D279="Fri", "", "")))))</f>
        <v/>
      </c>
      <c r="AB279" s="33" t="s">
        <v>51</v>
      </c>
      <c r="AC279" s="17" t="str">
        <f t="shared" si="2404"/>
        <v/>
      </c>
      <c r="AD279" s="32"/>
    </row>
    <row r="280" spans="1:30">
      <c r="A280" s="24" t="str">
        <f t="shared" si="2301"/>
        <v>Wed</v>
      </c>
      <c r="B280" s="204">
        <f t="shared" si="2274"/>
        <v>45889</v>
      </c>
      <c r="C280" s="317"/>
      <c r="D280" s="307"/>
      <c r="E280" s="201">
        <f t="shared" ca="1" si="2396"/>
        <v>1</v>
      </c>
      <c r="F280" s="142" t="s">
        <v>54</v>
      </c>
      <c r="G280" s="3" t="str">
        <f t="shared" ref="G280" si="2555">IF(D279="Mon", "", IF(D279="Tue", "Non-service", IF(D279="Wed", "", IF(D279="Thu", "", IF(D279="Fri", "Non-service", "")))))</f>
        <v/>
      </c>
      <c r="H280" s="33"/>
      <c r="I280" s="42" t="str">
        <f t="shared" ref="I280" si="2556">IF(D279="Mon", "", IF(D279="Tue", "", IF(D279="Wed", "", IF(D279="Thu", "", IF(D279="Fri", "", IF(D279="Sat", "", IF(D279="Sun", "", "")))))))</f>
        <v/>
      </c>
      <c r="J280" s="42" t="s">
        <v>51</v>
      </c>
      <c r="K280" s="37" t="str">
        <f t="shared" si="2040"/>
        <v/>
      </c>
      <c r="L280" s="42" t="s">
        <v>51</v>
      </c>
      <c r="M280" s="42" t="str">
        <f t="shared" ref="M280" si="2557">IF(D279="Mon", "", IF(D279="Tue", "Non-service", IF(D279="Wed", "", IF(D279="Thu", "Non-service", IF(D279="Fri", "", IF(D279="Sat", "", IF(D279="Sun", "", "")))))))</f>
        <v/>
      </c>
      <c r="N280" s="42" t="s">
        <v>51</v>
      </c>
      <c r="O280" s="42" t="str">
        <f t="shared" ref="O280" si="2558">IF(D279="Mon", "", IF(D279="Tue", "Non-service", IF(D279="Wed", "", IF(D279="Thu", "", IF(D279="Fri", "Non-service", "")))))</f>
        <v/>
      </c>
      <c r="P280" s="42" t="s">
        <v>51</v>
      </c>
      <c r="Q280" s="72" t="str">
        <f t="shared" ref="Q280" si="2559">IF(D189="Mon", "", IF(D189="Tue", "Non-service", IF(D189="Wed", "", IF(D189="Thu", "Non-service", IF(D189="Fri", "", "")))))</f>
        <v/>
      </c>
      <c r="R280" s="42"/>
      <c r="S280" s="42" t="str">
        <f t="shared" ref="S280" si="2560">IF(D279="Mon", "Non-service", IF(D279="Tue", "", IF(D279="Wed", "", IF(D279="Thu", "", IF(D279="Fri", "Non-service", IF(D279="Sat", "", IF(D279="Sun", "", "")))))))</f>
        <v/>
      </c>
      <c r="T280" s="42"/>
      <c r="U280" s="42" t="str">
        <f t="shared" ref="U280" si="2561">IF(D279="Mon", "", IF(D279="Tue", "", IF(D279="Wed", "", IF(D279="Thu", "Non-service", IF(D279="Fri", "Non-service", IF(D279="Sat", "", IF(D279="Sun", "", "")))))))</f>
        <v/>
      </c>
      <c r="V280" s="42"/>
      <c r="W280" s="211" t="str">
        <f>IF(D279="Mon", "", IF(D279="Tue", "Non-service", IF(D279="Wed", "", IF(D279="Thu", "Non-service", IF(D279="Fri", "", "")))))</f>
        <v/>
      </c>
      <c r="X280" s="43" t="s">
        <v>51</v>
      </c>
      <c r="Y280" s="17" t="str">
        <f>IF(D279="Mon", "Non-service", IF(D279="Tue", "Non-service", IF(D279="Wed", "", IF(D279="Thu", "", IF(D279="Fri", "", "")))))</f>
        <v/>
      </c>
      <c r="Z280" s="33" t="s">
        <v>51</v>
      </c>
      <c r="AA280" s="17" t="str">
        <f>IF(D279="Mon", "", IF(D279="Tue", "", IF(D279="Wed", "", IF(D279="Thu", "Non-service", IF(D279="Fri", "", "")))))</f>
        <v/>
      </c>
      <c r="AB280" s="56" t="s">
        <v>51</v>
      </c>
      <c r="AC280" s="17" t="str">
        <f t="shared" si="2404"/>
        <v/>
      </c>
      <c r="AD280" s="32"/>
    </row>
    <row r="281" spans="1:30">
      <c r="A281" s="24" t="str">
        <f t="shared" si="2310"/>
        <v>Wed</v>
      </c>
      <c r="B281" s="204">
        <f t="shared" si="2283"/>
        <v>45889</v>
      </c>
      <c r="C281" s="318"/>
      <c r="D281" s="308"/>
      <c r="E281" s="201">
        <f t="shared" ca="1" si="2396"/>
        <v>1</v>
      </c>
      <c r="F281" s="142" t="s">
        <v>56</v>
      </c>
      <c r="G281" s="20" t="str">
        <f t="shared" ref="G281" si="2562">IF(D279="Mon", "", IF(D279="Tue", "Non-service", IF(D279="Wed", "", IF(D279="Thu", "", IF(D279="Fri", "Non-service", "")))))</f>
        <v/>
      </c>
      <c r="H281" s="35"/>
      <c r="I281" s="44" t="str">
        <f t="shared" ref="I281" si="2563">IF(D279="Mon", "", IF(D279="Tue", "", IF(D279="Wed", "", IF(D279="Thu", "", IF(D279="Fri", "", IF(D279="Sat", "", IF(D279="Sun", "", "")))))))</f>
        <v/>
      </c>
      <c r="J281" s="44" t="s">
        <v>51</v>
      </c>
      <c r="K281" s="37" t="str">
        <f t="shared" si="2048"/>
        <v/>
      </c>
      <c r="L281" s="44" t="s">
        <v>51</v>
      </c>
      <c r="M281" s="44" t="str">
        <f t="shared" ref="M281" si="2564">IF(D279="Mon", "", IF(D279="Tue", "Non-service", IF(D279="Wed", "", IF(D279="Thu", "Non-service", IF(D279="Fri", "", IF(D279="Sat", "", IF(D279="Sun", "", "")))))))</f>
        <v/>
      </c>
      <c r="N281" s="44" t="s">
        <v>65</v>
      </c>
      <c r="O281" s="44" t="str">
        <f t="shared" ref="O281" si="2565">IF(D279="Mon", "", IF(D279="Tue", "Non-service", IF(D279="Wed", "", IF(D279="Thu", "", IF(D279="Fri", "Non-service", "")))))</f>
        <v/>
      </c>
      <c r="P281" s="44" t="s">
        <v>51</v>
      </c>
      <c r="Q281" s="72" t="str">
        <f t="shared" ref="Q281" si="2566">IF(D189="Mon", "", IF(D189="Tue", "Non-service", IF(D189="Wed", "", IF(D189="Thu", "Non-service", IF(D189="Fri", "", "")))))</f>
        <v/>
      </c>
      <c r="R281" s="44"/>
      <c r="S281" s="44" t="str">
        <f t="shared" ref="S281" si="2567">IF(D279="Mon", "Non-service", IF(D279="Tue", "", IF(D279="Wed", "", IF(D279="Thu", "", IF(D279="Fri", "Non-service", IF(D279="Sat", "", IF(D279="Sun", "", "")))))))</f>
        <v/>
      </c>
      <c r="T281" s="44"/>
      <c r="U281" s="44" t="str">
        <f t="shared" ref="U281" si="2568">IF(D279="Mon", "", IF(D279="Tue", "", IF(D279="Wed", "", IF(D279="Thu", "Non-service", IF(D279="Fri", "Non-service", IF(D279="Sat", "", IF(D279="Sun", "", "")))))))</f>
        <v/>
      </c>
      <c r="V281" s="44"/>
      <c r="W281" s="64" t="str">
        <f>IF(D279="Mon", "", IF(D279="Tue", "Non-service", IF(D279="Wed", "", IF(D279="Thu", "Non-service", IF(D279="Fri", "", "")))))</f>
        <v/>
      </c>
      <c r="X281" s="45" t="s">
        <v>51</v>
      </c>
      <c r="Y281" s="17" t="str">
        <f>IF(D279="Mon", "Non-service", IF(D279="Tue", "Non-service", IF(D279="Wed", "", IF(D279="Thu", "", IF(D279="Fri", "", "")))))</f>
        <v/>
      </c>
      <c r="Z281" s="35" t="s">
        <v>51</v>
      </c>
      <c r="AA281" s="17" t="str">
        <f>IF(D279="Mon", "", IF(D279="Tue", "", IF(D279="Wed", "", IF(D279="Thu", "Non-service", IF(D279="Fri", "", "")))))</f>
        <v/>
      </c>
      <c r="AB281" s="33" t="s">
        <v>51</v>
      </c>
      <c r="AC281" s="17" t="str">
        <f t="shared" si="2404"/>
        <v/>
      </c>
      <c r="AD281" s="32"/>
    </row>
    <row r="282" spans="1:30">
      <c r="A282" s="24" t="str">
        <f t="shared" si="2319"/>
        <v>Thu</v>
      </c>
      <c r="B282" s="204">
        <f t="shared" si="2292"/>
        <v>45890</v>
      </c>
      <c r="C282" s="319">
        <f t="shared" si="2141"/>
        <v>45890</v>
      </c>
      <c r="D282" s="303" t="str">
        <f t="shared" si="2321"/>
        <v>Thu</v>
      </c>
      <c r="E282" s="201">
        <f t="shared" ca="1" si="2396"/>
        <v>1</v>
      </c>
      <c r="F282" s="138" t="s">
        <v>50</v>
      </c>
      <c r="G282" s="16" t="str">
        <f t="shared" ref="G282" si="2569">IF(D282="Mon", "", IF(D282="Tue", "Non-service", IF(D282="Wed", "", IF(D282="Thu", "", IF(D282="Fri", "Non-service", "")))))</f>
        <v/>
      </c>
      <c r="H282" s="28"/>
      <c r="I282" s="38" t="str">
        <f t="shared" ref="I282" si="2570">IF(D282="Mon", "", IF(D282="Tue", "", IF(D282="Wed", "", IF(D282="Thu", "", IF(D282="Fri", "", IF(D282="Sat", "", IF(D282="Sun", "", "")))))))</f>
        <v/>
      </c>
      <c r="J282" s="38" t="s">
        <v>58</v>
      </c>
      <c r="K282" s="38" t="str">
        <f t="shared" ref="K282:K317" si="2571">IF(D282="Mon", "", IF(D282="Tue", "Non-service", IF(D282="Wed", "", IF(D282="Thu", "Non-service", IF(D282="Fri", "", IF(D282="Sat", "", IF(D282="Sun", "", "")))))))</f>
        <v>Non-service</v>
      </c>
      <c r="L282" s="38"/>
      <c r="M282" s="38" t="str">
        <f t="shared" ref="M282" si="2572">IF(D282="Mon", "", IF(D282="Tue", "Non-service", IF(D282="Wed", "", IF(D282="Thu", "Non-service", IF(D282="Fri", "", IF(D282="Sat", "", IF(D282="Sun", "", "")))))))</f>
        <v>Non-service</v>
      </c>
      <c r="N282" s="38"/>
      <c r="O282" s="38" t="str">
        <f t="shared" ref="O282" si="2573">IF(D282="Mon", "", IF(D282="Tue", "Non-service", IF(D282="Wed", "", IF(D282="Thu", "", IF(D282="Fri", "Non-service", "")))))</f>
        <v/>
      </c>
      <c r="P282" s="38" t="s">
        <v>51</v>
      </c>
      <c r="Q282" s="72" t="str">
        <f t="shared" ref="Q282" si="2574">IF(D192="Mon", "", IF(D192="Tue", "Non-service", IF(D192="Wed", "", IF(D192="Thu", "Non-service", IF(D192="Fri", "", "")))))</f>
        <v>Non-service</v>
      </c>
      <c r="R282" s="38"/>
      <c r="S282" s="38" t="str">
        <f t="shared" ref="S282" si="2575">IF(D282="Mon", "Non-service", IF(D282="Tue", "", IF(D282="Wed", "", IF(D282="Thu", "", IF(D282="Fri", "Non-service", IF(D282="Sat", "", IF(D282="Sun", "", "")))))))</f>
        <v/>
      </c>
      <c r="T282" s="38"/>
      <c r="U282" s="38" t="str">
        <f t="shared" ref="U282" si="2576">IF(D282="Mon", "", IF(D282="Tue", "", IF(D282="Wed", "", IF(D282="Thu", "Non-service", IF(D282="Fri", "Non-service", IF(D282="Sat", "", IF(D282="Sun", "", "")))))))</f>
        <v>Non-service</v>
      </c>
      <c r="V282" s="38"/>
      <c r="W282" s="63" t="str">
        <f>IF(D282="Mon", "", IF(D282="Tue", "Non-service", IF(D282="Wed", "", IF(D282="Thu", "Non-service", IF(D282="Fri", "", "")))))</f>
        <v>Non-service</v>
      </c>
      <c r="X282" s="46"/>
      <c r="Y282" s="17" t="str">
        <f>IF(D282="Mon", "Non-service", IF(D282="Tue", "Non-service", IF(D282="Wed", "", IF(D282="Thu", "", IF(D282="Fri", "", "")))))</f>
        <v/>
      </c>
      <c r="Z282" s="28" t="s">
        <v>51</v>
      </c>
      <c r="AA282" s="17" t="str">
        <f>IF(D282="Mon", "", IF(D282="Tue", "", IF(D282="Wed", "", IF(D282="Thu", "Non-service", IF(D282="Fri", "", "")))))</f>
        <v>Non-service</v>
      </c>
      <c r="AB282" s="29"/>
      <c r="AC282" s="17" t="str">
        <f t="shared" si="2404"/>
        <v/>
      </c>
      <c r="AD282" s="17"/>
    </row>
    <row r="283" spans="1:30">
      <c r="A283" s="24" t="str">
        <f t="shared" si="2329"/>
        <v>Thu</v>
      </c>
      <c r="B283" s="204">
        <f t="shared" si="2302"/>
        <v>45890</v>
      </c>
      <c r="C283" s="317"/>
      <c r="D283" s="304"/>
      <c r="E283" s="201">
        <f t="shared" ca="1" si="2396"/>
        <v>1</v>
      </c>
      <c r="F283" s="139" t="s">
        <v>54</v>
      </c>
      <c r="G283" s="2" t="str">
        <f t="shared" ref="G283" si="2577">IF(D282="Mon", "", IF(D282="Tue", "Non-service", IF(D282="Wed", "", IF(D282="Thu", "", IF(D282="Fri", "Non-service", "")))))</f>
        <v/>
      </c>
      <c r="H283" s="29"/>
      <c r="I283" s="37" t="str">
        <f t="shared" ref="I283" si="2578">IF(D282="Mon", "", IF(D282="Tue", "", IF(D282="Wed", "", IF(D282="Thu", "", IF(D282="Fri", "", IF(D282="Sat", "", IF(D282="Sun", "", "")))))))</f>
        <v/>
      </c>
      <c r="J283" s="37" t="s">
        <v>58</v>
      </c>
      <c r="K283" s="37" t="str">
        <f t="shared" ref="K283:K317" si="2579">IF(D282="Mon", "", IF(D282="Tue", "Non-service", IF(D282="Wed", "", IF(D282="Thu", "Non-service", IF(D282="Fri", "", IF(D282="Sat", "", IF(D282="Sun", "", "")))))))</f>
        <v>Non-service</v>
      </c>
      <c r="L283" s="37"/>
      <c r="M283" s="37" t="str">
        <f t="shared" ref="M283" si="2580">IF(D282="Mon", "", IF(D282="Tue", "Non-service", IF(D282="Wed", "", IF(D282="Thu", "Non-service", IF(D282="Fri", "", IF(D282="Sat", "", IF(D282="Sun", "", "")))))))</f>
        <v>Non-service</v>
      </c>
      <c r="N283" s="37"/>
      <c r="O283" s="37" t="str">
        <f t="shared" ref="O283" si="2581">IF(D282="Mon", "", IF(D282="Tue", "Non-service", IF(D282="Wed", "", IF(D282="Thu", "", IF(D282="Fri", "Non-service", "")))))</f>
        <v/>
      </c>
      <c r="P283" s="37" t="s">
        <v>51</v>
      </c>
      <c r="Q283" s="72" t="str">
        <f t="shared" ref="Q283" si="2582">IF(D192="Mon", "", IF(D192="Tue", "Non-service", IF(D192="Wed", "", IF(D192="Thu", "Non-service", IF(D192="Fri", "", "")))))</f>
        <v>Non-service</v>
      </c>
      <c r="R283" s="37"/>
      <c r="S283" s="37" t="str">
        <f t="shared" ref="S283" si="2583">IF(D282="Mon", "Non-service", IF(D282="Tue", "", IF(D282="Wed", "", IF(D282="Thu", "", IF(D282="Fri", "Non-service", IF(D282="Sat", "", IF(D282="Sun", "", "")))))))</f>
        <v/>
      </c>
      <c r="T283" s="37"/>
      <c r="U283" s="37" t="str">
        <f t="shared" ref="U283" si="2584">IF(D282="Mon", "", IF(D282="Tue", "", IF(D282="Wed", "", IF(D282="Thu", "Non-service", IF(D282="Fri", "Non-service", IF(D282="Sat", "", IF(D282="Sun", "", "")))))))</f>
        <v>Non-service</v>
      </c>
      <c r="V283" s="37"/>
      <c r="W283" s="211" t="str">
        <f>IF(D282="Mon", "", IF(D282="Tue", "Non-service", IF(D282="Wed", "", IF(D282="Thu", "Non-service", IF(D282="Fri", "", "")))))</f>
        <v>Non-service</v>
      </c>
      <c r="X283" s="39"/>
      <c r="Y283" s="17" t="str">
        <f>IF(D282="Mon", "Non-service", IF(D282="Tue", "Non-service", IF(D282="Wed", "", IF(D282="Thu", "", IF(D282="Fri", "", "")))))</f>
        <v/>
      </c>
      <c r="Z283" s="29" t="s">
        <v>51</v>
      </c>
      <c r="AA283" s="17" t="str">
        <f>IF(D282="Mon", "", IF(D282="Tue", "", IF(D282="Wed", "", IF(D282="Thu", "Non-service", IF(D282="Fri", "", "")))))</f>
        <v>Non-service</v>
      </c>
      <c r="AB283" s="29"/>
      <c r="AC283" s="17" t="str">
        <f t="shared" si="2404"/>
        <v/>
      </c>
      <c r="AD283" s="17"/>
    </row>
    <row r="284" spans="1:30">
      <c r="A284" s="24" t="str">
        <f t="shared" si="2338"/>
        <v>Thu</v>
      </c>
      <c r="B284" s="204">
        <f t="shared" si="2311"/>
        <v>45890</v>
      </c>
      <c r="C284" s="318"/>
      <c r="D284" s="305"/>
      <c r="E284" s="201">
        <f t="shared" ca="1" si="2396"/>
        <v>1</v>
      </c>
      <c r="F284" s="140" t="s">
        <v>56</v>
      </c>
      <c r="G284" s="2" t="str">
        <f t="shared" ref="G284" si="2585">IF(D282="Mon", "", IF(D282="Tue", "Non-service", IF(D282="Wed", "", IF(D282="Thu", "", IF(D282="Fri", "Non-service", "")))))</f>
        <v/>
      </c>
      <c r="H284" s="29"/>
      <c r="I284" s="37" t="str">
        <f t="shared" ref="I284" si="2586">IF(D282="Mon", "", IF(D282="Tue", "", IF(D282="Wed", "", IF(D282="Thu", "", IF(D282="Fri", "", IF(D282="Sat", "", IF(D282="Sun", "", "")))))))</f>
        <v/>
      </c>
      <c r="J284" s="37" t="s">
        <v>58</v>
      </c>
      <c r="K284" s="37" t="str">
        <f t="shared" ref="K284:K317" si="2587">IF(D282="Mon", "", IF(D282="Tue", "Non-service", IF(D282="Wed", "", IF(D282="Thu", "Non-service", IF(D282="Fri", "", IF(D282="Sat", "", IF(D282="Sun", "", "")))))))</f>
        <v>Non-service</v>
      </c>
      <c r="L284" s="37"/>
      <c r="M284" s="37" t="str">
        <f t="shared" ref="M284" si="2588">IF(D282="Mon", "", IF(D282="Tue", "Non-service", IF(D282="Wed", "", IF(D282="Thu", "Non-service", IF(D282="Fri", "", IF(D282="Sat", "", IF(D282="Sun", "", "")))))))</f>
        <v>Non-service</v>
      </c>
      <c r="N284" s="37"/>
      <c r="O284" s="37" t="str">
        <f t="shared" ref="O284" si="2589">IF(D282="Mon", "", IF(D282="Tue", "Non-service", IF(D282="Wed", "", IF(D282="Thu", "", IF(D282="Fri", "Non-service", "")))))</f>
        <v/>
      </c>
      <c r="P284" s="37"/>
      <c r="Q284" s="72" t="str">
        <f t="shared" ref="Q284" si="2590">IF(D192="Mon", "", IF(D192="Tue", "Non-service", IF(D192="Wed", "", IF(D192="Thu", "Non-service", IF(D192="Fri", "", "")))))</f>
        <v>Non-service</v>
      </c>
      <c r="R284" s="37"/>
      <c r="S284" s="37" t="str">
        <f t="shared" ref="S284" si="2591">IF(D282="Mon", "Non-service", IF(D282="Tue", "", IF(D282="Wed", "", IF(D282="Thu", "", IF(D282="Fri", "Non-service", IF(D282="Sat", "", IF(D282="Sun", "", "")))))))</f>
        <v/>
      </c>
      <c r="T284" s="37"/>
      <c r="U284" s="37" t="str">
        <f t="shared" ref="U284" si="2592">IF(D282="Mon", "", IF(D282="Tue", "", IF(D282="Wed", "", IF(D282="Thu", "Non-service", IF(D282="Fri", "Non-service", IF(D282="Sat", "", IF(D282="Sun", "", "")))))))</f>
        <v>Non-service</v>
      </c>
      <c r="V284" s="37"/>
      <c r="W284" s="64" t="str">
        <f>IF(D282="Mon", "", IF(D282="Tue", "Non-service", IF(D282="Wed", "", IF(D282="Thu", "Non-service", IF(D282="Fri", "", "")))))</f>
        <v>Non-service</v>
      </c>
      <c r="X284" s="39"/>
      <c r="Y284" s="17" t="str">
        <f>IF(D282="Mon", "Non-service", IF(D282="Tue", "Non-service", IF(D282="Wed", "", IF(D282="Thu", "", IF(D282="Fri", "", "")))))</f>
        <v/>
      </c>
      <c r="Z284" s="29"/>
      <c r="AA284" s="17" t="str">
        <f>IF(D282="Mon", "", IF(D282="Tue", "", IF(D282="Wed", "", IF(D282="Thu", "Non-service", IF(D282="Fri", "", "")))))</f>
        <v>Non-service</v>
      </c>
      <c r="AB284" s="29"/>
      <c r="AC284" s="17" t="str">
        <f t="shared" si="2404"/>
        <v/>
      </c>
      <c r="AD284" s="17"/>
    </row>
    <row r="285" spans="1:30">
      <c r="A285" s="24" t="str">
        <f t="shared" si="2347"/>
        <v>Fri</v>
      </c>
      <c r="B285" s="204">
        <f t="shared" si="2320"/>
        <v>45891</v>
      </c>
      <c r="C285" s="319">
        <f t="shared" si="2141"/>
        <v>45891</v>
      </c>
      <c r="D285" s="306" t="str">
        <f t="shared" si="2349"/>
        <v>Fri</v>
      </c>
      <c r="E285" s="201">
        <f t="shared" ca="1" si="2396"/>
        <v>1</v>
      </c>
      <c r="F285" s="141" t="s">
        <v>50</v>
      </c>
      <c r="G285" s="19" t="str">
        <f t="shared" ref="G285" si="2593">IF(D285="Mon", "", IF(D285="Tue", "Non-service", IF(D285="Wed", "", IF(D285="Thu", "", IF(D285="Fri", "Non-service", "")))))</f>
        <v>Non-service</v>
      </c>
      <c r="H285" s="31"/>
      <c r="I285" s="40" t="str">
        <f t="shared" ref="I285" si="2594">IF(D285="Mon", "", IF(D285="Tue", "", IF(D285="Wed", "", IF(D285="Thu", "", IF(D285="Fri", "", IF(D285="Sat", "", IF(D285="Sun", "", "")))))))</f>
        <v/>
      </c>
      <c r="J285" s="40" t="s">
        <v>62</v>
      </c>
      <c r="K285" s="38" t="str">
        <f t="shared" si="2571"/>
        <v/>
      </c>
      <c r="L285" s="40" t="s">
        <v>51</v>
      </c>
      <c r="M285" s="40" t="str">
        <f t="shared" ref="M285" si="2595">IF(D285="Mon", "", IF(D285="Tue", "Non-service", IF(D285="Wed", "", IF(D285="Thu", "Non-service", IF(D285="Fri", "", IF(D285="Sat", "", IF(D285="Sun", "", "")))))))</f>
        <v/>
      </c>
      <c r="N285" s="40" t="s">
        <v>58</v>
      </c>
      <c r="O285" s="40" t="str">
        <f t="shared" ref="O285" si="2596">IF(D285="Mon", "", IF(D285="Tue", "Non-service", IF(D285="Wed", "", IF(D285="Thu", "", IF(D285="Fri", "Non-service", "")))))</f>
        <v>Non-service</v>
      </c>
      <c r="P285" s="40"/>
      <c r="Q285" s="72" t="str">
        <f t="shared" ref="Q285" si="2597">IF(D195="Mon", "", IF(D195="Tue", "Non-service", IF(D195="Wed", "", IF(D195="Thu", "Non-service", IF(D195="Fri", "", "")))))</f>
        <v/>
      </c>
      <c r="R285" s="40"/>
      <c r="S285" s="40" t="str">
        <f t="shared" ref="S285" si="2598">IF(D285="Mon", "Non-service", IF(D285="Tue", "", IF(D285="Wed", "", IF(D285="Thu", "", IF(D285="Fri", "Non-service", IF(D285="Sat", "", IF(D285="Sun", "", "")))))))</f>
        <v>Non-service</v>
      </c>
      <c r="T285" s="40"/>
      <c r="U285" s="40" t="str">
        <f t="shared" ref="U285" si="2599">IF(D285="Mon", "", IF(D285="Tue", "", IF(D285="Wed", "", IF(D285="Thu", "Non-service", IF(D285="Fri", "Non-service", IF(D285="Sat", "", IF(D285="Sun", "", "")))))))</f>
        <v>Non-service</v>
      </c>
      <c r="V285" s="40"/>
      <c r="W285" s="63" t="str">
        <f>IF(D285="Mon", "", IF(D285="Tue", "Non-service", IF(D285="Wed", "", IF(D285="Thu", "Non-service", IF(D285="Fri", "", "")))))</f>
        <v/>
      </c>
      <c r="X285" s="41" t="s">
        <v>58</v>
      </c>
      <c r="Y285" s="17" t="str">
        <f>IF(D285="Mon", "Non-service", IF(D285="Tue", "Non-service", IF(D285="Wed", "", IF(D285="Thu", "", IF(D285="Fri", "", "")))))</f>
        <v/>
      </c>
      <c r="Z285" s="31" t="s">
        <v>65</v>
      </c>
      <c r="AA285" s="17" t="str">
        <f>IF(D285="Mon", "", IF(D285="Tue", "", IF(D285="Wed", "", IF(D285="Thu", "Non-service", IF(D285="Fri", "", "")))))</f>
        <v/>
      </c>
      <c r="AB285" s="33" t="s">
        <v>51</v>
      </c>
      <c r="AC285" s="17" t="str">
        <f t="shared" si="2404"/>
        <v/>
      </c>
      <c r="AD285" s="32"/>
    </row>
    <row r="286" spans="1:30">
      <c r="A286" s="24" t="str">
        <f t="shared" si="2357"/>
        <v>Fri</v>
      </c>
      <c r="B286" s="204">
        <f t="shared" si="2330"/>
        <v>45891</v>
      </c>
      <c r="C286" s="317"/>
      <c r="D286" s="307"/>
      <c r="E286" s="201">
        <f t="shared" ca="1" si="2396"/>
        <v>1</v>
      </c>
      <c r="F286" s="142" t="s">
        <v>54</v>
      </c>
      <c r="G286" s="3" t="str">
        <f t="shared" ref="G286" si="2600">IF(D285="Mon", "", IF(D285="Tue", "Non-service", IF(D285="Wed", "", IF(D285="Thu", "", IF(D285="Fri", "Non-service", "")))))</f>
        <v>Non-service</v>
      </c>
      <c r="H286" s="33"/>
      <c r="I286" s="42" t="str">
        <f t="shared" ref="I286" si="2601">IF(D285="Mon", "", IF(D285="Tue", "", IF(D285="Wed", "", IF(D285="Thu", "", IF(D285="Fri", "", IF(D285="Sat", "", IF(D285="Sun", "", "")))))))</f>
        <v/>
      </c>
      <c r="J286" s="42" t="s">
        <v>51</v>
      </c>
      <c r="K286" s="37" t="str">
        <f t="shared" si="2579"/>
        <v/>
      </c>
      <c r="L286" s="42" t="s">
        <v>51</v>
      </c>
      <c r="M286" s="42" t="str">
        <f t="shared" ref="M286" si="2602">IF(D285="Mon", "", IF(D285="Tue", "Non-service", IF(D285="Wed", "", IF(D285="Thu", "Non-service", IF(D285="Fri", "", IF(D285="Sat", "", IF(D285="Sun", "", "")))))))</f>
        <v/>
      </c>
      <c r="N286" s="42" t="s">
        <v>58</v>
      </c>
      <c r="O286" s="42" t="str">
        <f t="shared" ref="O286" si="2603">IF(D285="Mon", "", IF(D285="Tue", "Non-service", IF(D285="Wed", "", IF(D285="Thu", "", IF(D285="Fri", "Non-service", "")))))</f>
        <v>Non-service</v>
      </c>
      <c r="P286" s="42"/>
      <c r="Q286" s="72" t="str">
        <f t="shared" ref="Q286" si="2604">IF(D195="Mon", "", IF(D195="Tue", "Non-service", IF(D195="Wed", "", IF(D195="Thu", "Non-service", IF(D195="Fri", "", "")))))</f>
        <v/>
      </c>
      <c r="R286" s="42"/>
      <c r="S286" s="42" t="str">
        <f t="shared" ref="S286" si="2605">IF(D285="Mon", "Non-service", IF(D285="Tue", "", IF(D285="Wed", "", IF(D285="Thu", "", IF(D285="Fri", "Non-service", IF(D285="Sat", "", IF(D285="Sun", "", "")))))))</f>
        <v>Non-service</v>
      </c>
      <c r="T286" s="42"/>
      <c r="U286" s="42" t="str">
        <f t="shared" ref="U286" si="2606">IF(D285="Mon", "", IF(D285="Tue", "", IF(D285="Wed", "", IF(D285="Thu", "Non-service", IF(D285="Fri", "Non-service", IF(D285="Sat", "", IF(D285="Sun", "", "")))))))</f>
        <v>Non-service</v>
      </c>
      <c r="V286" s="42"/>
      <c r="W286" s="211" t="str">
        <f>IF(D285="Mon", "", IF(D285="Tue", "Non-service", IF(D285="Wed", "", IF(D285="Thu", "Non-service", IF(D285="Fri", "", "")))))</f>
        <v/>
      </c>
      <c r="X286" s="43" t="s">
        <v>58</v>
      </c>
      <c r="Y286" s="17" t="str">
        <f>IF(D285="Mon", "Non-service", IF(D285="Tue", "Non-service", IF(D285="Wed", "", IF(D285="Thu", "", IF(D285="Fri", "", "")))))</f>
        <v/>
      </c>
      <c r="Z286" s="33" t="s">
        <v>51</v>
      </c>
      <c r="AA286" s="17" t="str">
        <f>IF(D285="Mon", "", IF(D285="Tue", "", IF(D285="Wed", "", IF(D285="Thu", "Non-service", IF(D285="Fri", "", "")))))</f>
        <v/>
      </c>
      <c r="AB286" s="33" t="s">
        <v>51</v>
      </c>
      <c r="AC286" s="17" t="str">
        <f t="shared" si="2404"/>
        <v/>
      </c>
      <c r="AD286" s="32"/>
    </row>
    <row r="287" spans="1:30">
      <c r="A287" s="24" t="str">
        <f t="shared" si="2366"/>
        <v>Fri</v>
      </c>
      <c r="B287" s="204">
        <f t="shared" si="2339"/>
        <v>45891</v>
      </c>
      <c r="C287" s="318"/>
      <c r="D287" s="308"/>
      <c r="E287" s="201">
        <f t="shared" ca="1" si="2396"/>
        <v>1</v>
      </c>
      <c r="F287" s="142" t="s">
        <v>56</v>
      </c>
      <c r="G287" s="20" t="str">
        <f t="shared" ref="G287" si="2607">IF(D285="Mon", "", IF(D285="Tue", "Non-service", IF(D285="Wed", "", IF(D285="Thu", "", IF(D285="Fri", "Non-service", "")))))</f>
        <v>Non-service</v>
      </c>
      <c r="H287" s="35"/>
      <c r="I287" s="44" t="str">
        <f t="shared" ref="I287" si="2608">IF(D285="Mon", "", IF(D285="Tue", "", IF(D285="Wed", "", IF(D285="Thu", "", IF(D285="Fri", "", IF(D285="Sat", "", IF(D285="Sun", "", "")))))))</f>
        <v/>
      </c>
      <c r="J287" s="44" t="s">
        <v>51</v>
      </c>
      <c r="K287" s="37" t="str">
        <f t="shared" si="2587"/>
        <v/>
      </c>
      <c r="L287" s="44" t="s">
        <v>51</v>
      </c>
      <c r="M287" s="44" t="str">
        <f t="shared" ref="M287" si="2609">IF(D285="Mon", "", IF(D285="Tue", "Non-service", IF(D285="Wed", "", IF(D285="Thu", "Non-service", IF(D285="Fri", "", IF(D285="Sat", "", IF(D285="Sun", "", "")))))))</f>
        <v/>
      </c>
      <c r="N287" s="44" t="s">
        <v>58</v>
      </c>
      <c r="O287" s="44" t="str">
        <f t="shared" ref="O287" si="2610">IF(D285="Mon", "", IF(D285="Tue", "Non-service", IF(D285="Wed", "", IF(D285="Thu", "", IF(D285="Fri", "Non-service", "")))))</f>
        <v>Non-service</v>
      </c>
      <c r="P287" s="44"/>
      <c r="Q287" s="72" t="str">
        <f t="shared" ref="Q287" si="2611">IF(D195="Mon", "", IF(D195="Tue", "Non-service", IF(D195="Wed", "", IF(D195="Thu", "Non-service", IF(D195="Fri", "", "")))))</f>
        <v/>
      </c>
      <c r="R287" s="44"/>
      <c r="S287" s="44" t="str">
        <f t="shared" ref="S287" si="2612">IF(D285="Mon", "Non-service", IF(D285="Tue", "", IF(D285="Wed", "", IF(D285="Thu", "", IF(D285="Fri", "Non-service", IF(D285="Sat", "", IF(D285="Sun", "", "")))))))</f>
        <v>Non-service</v>
      </c>
      <c r="T287" s="44"/>
      <c r="U287" s="44" t="str">
        <f t="shared" ref="U287" si="2613">IF(D285="Mon", "", IF(D285="Tue", "", IF(D285="Wed", "", IF(D285="Thu", "Non-service", IF(D285="Fri", "Non-service", IF(D285="Sat", "", IF(D285="Sun", "", "")))))))</f>
        <v>Non-service</v>
      </c>
      <c r="V287" s="44"/>
      <c r="W287" s="64" t="str">
        <f>IF(D285="Mon", "", IF(D285="Tue", "Non-service", IF(D285="Wed", "", IF(D285="Thu", "Non-service", IF(D285="Fri", "", "")))))</f>
        <v/>
      </c>
      <c r="X287" s="45" t="s">
        <v>58</v>
      </c>
      <c r="Y287" s="17" t="str">
        <f>IF(D285="Mon", "Non-service", IF(D285="Tue", "Non-service", IF(D285="Wed", "", IF(D285="Thu", "", IF(D285="Fri", "", "")))))</f>
        <v/>
      </c>
      <c r="Z287" s="35" t="s">
        <v>51</v>
      </c>
      <c r="AA287" s="17" t="str">
        <f>IF(D285="Mon", "", IF(D285="Tue", "", IF(D285="Wed", "", IF(D285="Thu", "Non-service", IF(D285="Fri", "", "")))))</f>
        <v/>
      </c>
      <c r="AB287" s="33" t="s">
        <v>51</v>
      </c>
      <c r="AC287" s="17" t="str">
        <f t="shared" si="2404"/>
        <v/>
      </c>
      <c r="AD287" s="32"/>
    </row>
    <row r="288" spans="1:30">
      <c r="A288" s="24" t="str">
        <f t="shared" ref="A288" si="2614">TEXT(C288, "ddd")</f>
        <v>Mon</v>
      </c>
      <c r="B288" s="204">
        <f t="shared" si="2348"/>
        <v>45894</v>
      </c>
      <c r="C288" s="319">
        <f t="shared" si="2141"/>
        <v>45894</v>
      </c>
      <c r="D288" s="303" t="str">
        <f t="shared" si="2377"/>
        <v>Mon</v>
      </c>
      <c r="E288" s="201">
        <f t="shared" ca="1" si="2396"/>
        <v>1</v>
      </c>
      <c r="F288" s="138" t="s">
        <v>50</v>
      </c>
      <c r="G288" s="16" t="str">
        <f t="shared" ref="G288" si="2615">IF(D288="Mon", "", IF(D288="Tue", "Non-service", IF(D288="Wed", "", IF(D288="Thu", "", IF(D288="Fri", "Non-service", "")))))</f>
        <v/>
      </c>
      <c r="H288" s="28"/>
      <c r="I288" s="38" t="str">
        <f t="shared" ref="I288" si="2616">IF(D288="Mon", "", IF(D288="Tue", "", IF(D288="Wed", "", IF(D288="Thu", "", IF(D288="Fri", "", IF(D288="Sat", "", IF(D288="Sun", "", "")))))))</f>
        <v/>
      </c>
      <c r="J288" s="38" t="s">
        <v>65</v>
      </c>
      <c r="K288" s="38" t="str">
        <f t="shared" si="2571"/>
        <v/>
      </c>
      <c r="L288" s="38" t="s">
        <v>51</v>
      </c>
      <c r="M288" s="38" t="str">
        <f t="shared" ref="M288" si="2617">IF(D288="Mon", "", IF(D288="Tue", "Non-service", IF(D288="Wed", "", IF(D288="Thu", "Non-service", IF(D288="Fri", "", IF(D288="Sat", "", IF(D288="Sun", "", "")))))))</f>
        <v/>
      </c>
      <c r="N288" s="38" t="s">
        <v>65</v>
      </c>
      <c r="O288" s="38" t="str">
        <f t="shared" ref="O288" si="2618">IF(D288="Mon", "", IF(D288="Tue", "Non-service", IF(D288="Wed", "", IF(D288="Thu", "", IF(D288="Fri", "Non-service", "")))))</f>
        <v/>
      </c>
      <c r="P288" s="38" t="s">
        <v>51</v>
      </c>
      <c r="Q288" s="72" t="str">
        <f t="shared" ref="Q288" si="2619">IF(D198="Mon", "", IF(D198="Tue", "Non-service", IF(D198="Wed", "", IF(D198="Thu", "Non-service", IF(D198="Fri", "", "")))))</f>
        <v/>
      </c>
      <c r="R288" s="38"/>
      <c r="S288" s="38" t="str">
        <f t="shared" ref="S288" si="2620">IF(D288="Mon", "Non-service", IF(D288="Tue", "", IF(D288="Wed", "", IF(D288="Thu", "", IF(D288="Fri", "Non-service", IF(D288="Sat", "", IF(D288="Sun", "", "")))))))</f>
        <v>Non-service</v>
      </c>
      <c r="T288" s="38"/>
      <c r="U288" s="38" t="str">
        <f t="shared" ref="U288" si="2621">IF(D288="Mon", "", IF(D288="Tue", "", IF(D288="Wed", "", IF(D288="Thu", "Non-service", IF(D288="Fri", "Non-service", IF(D288="Sat", "", IF(D288="Sun", "", "")))))))</f>
        <v/>
      </c>
      <c r="V288" s="38"/>
      <c r="W288" s="63" t="str">
        <f>IF(D288="Mon", "", IF(D288="Tue", "Non-service", IF(D288="Wed", "", IF(D288="Thu", "Non-service", IF(D288="Fri", "", "")))))</f>
        <v/>
      </c>
      <c r="X288" s="46" t="s">
        <v>62</v>
      </c>
      <c r="Y288" s="17" t="str">
        <f>IF(D288="Mon", "Non-service", IF(D288="Tue", "Non-service", IF(D288="Wed", "", IF(D288="Thu", "", IF(D288="Fri", "", "")))))</f>
        <v>Non-service</v>
      </c>
      <c r="Z288" s="28"/>
      <c r="AA288" s="17" t="str">
        <f>IF(D288="Mon", "", IF(D288="Tue", "", IF(D288="Wed", "", IF(D288="Thu", "Non-service", IF(D288="Fri", "", "")))))</f>
        <v/>
      </c>
      <c r="AB288" s="29" t="s">
        <v>51</v>
      </c>
      <c r="AC288" s="17" t="str">
        <f t="shared" si="2404"/>
        <v/>
      </c>
      <c r="AD288" s="17"/>
    </row>
    <row r="289" spans="1:30">
      <c r="A289" s="24" t="str">
        <f t="shared" ref="A289" si="2622">A288</f>
        <v>Mon</v>
      </c>
      <c r="B289" s="204">
        <f t="shared" si="2358"/>
        <v>45894</v>
      </c>
      <c r="C289" s="317"/>
      <c r="D289" s="304"/>
      <c r="E289" s="201">
        <f t="shared" ca="1" si="2396"/>
        <v>1</v>
      </c>
      <c r="F289" s="139" t="s">
        <v>54</v>
      </c>
      <c r="G289" s="2" t="str">
        <f t="shared" ref="G289" si="2623">IF(D288="Mon", "", IF(D288="Tue", "Non-service", IF(D288="Wed", "", IF(D288="Thu", "", IF(D288="Fri", "Non-service", "")))))</f>
        <v/>
      </c>
      <c r="H289" s="29"/>
      <c r="I289" s="37" t="str">
        <f t="shared" ref="I289" si="2624">IF(D288="Mon", "", IF(D288="Tue", "", IF(D288="Wed", "", IF(D288="Thu", "", IF(D288="Fri", "", IF(D288="Sat", "", IF(D288="Sun", "", "")))))))</f>
        <v/>
      </c>
      <c r="J289" s="37" t="s">
        <v>62</v>
      </c>
      <c r="K289" s="37" t="str">
        <f t="shared" si="2579"/>
        <v/>
      </c>
      <c r="L289" s="37" t="s">
        <v>51</v>
      </c>
      <c r="M289" s="37" t="str">
        <f t="shared" ref="M289" si="2625">IF(D288="Mon", "", IF(D288="Tue", "Non-service", IF(D288="Wed", "", IF(D288="Thu", "Non-service", IF(D288="Fri", "", IF(D288="Sat", "", IF(D288="Sun", "", "")))))))</f>
        <v/>
      </c>
      <c r="N289" s="37" t="s">
        <v>51</v>
      </c>
      <c r="O289" s="37" t="str">
        <f t="shared" ref="O289" si="2626">IF(D288="Mon", "", IF(D288="Tue", "Non-service", IF(D288="Wed", "", IF(D288="Thu", "", IF(D288="Fri", "Non-service", "")))))</f>
        <v/>
      </c>
      <c r="P289" s="37" t="s">
        <v>51</v>
      </c>
      <c r="Q289" s="72" t="str">
        <f t="shared" ref="Q289" si="2627">IF(D198="Mon", "", IF(D198="Tue", "Non-service", IF(D198="Wed", "", IF(D198="Thu", "Non-service", IF(D198="Fri", "", "")))))</f>
        <v/>
      </c>
      <c r="R289" s="37"/>
      <c r="S289" s="37" t="str">
        <f t="shared" ref="S289" si="2628">IF(D288="Mon", "Non-service", IF(D288="Tue", "", IF(D288="Wed", "", IF(D288="Thu", "", IF(D288="Fri", "Non-service", IF(D288="Sat", "", IF(D288="Sun", "", "")))))))</f>
        <v>Non-service</v>
      </c>
      <c r="T289" s="37"/>
      <c r="U289" s="37" t="str">
        <f t="shared" ref="U289" si="2629">IF(D288="Mon", "", IF(D288="Tue", "", IF(D288="Wed", "", IF(D288="Thu", "Non-service", IF(D288="Fri", "Non-service", IF(D288="Sat", "", IF(D288="Sun", "", "")))))))</f>
        <v/>
      </c>
      <c r="V289" s="37"/>
      <c r="W289" s="211" t="str">
        <f>IF(D288="Mon", "", IF(D288="Tue", "Non-service", IF(D288="Wed", "", IF(D288="Thu", "Non-service", IF(D288="Fri", "", "")))))</f>
        <v/>
      </c>
      <c r="X289" s="39" t="s">
        <v>51</v>
      </c>
      <c r="Y289" s="17" t="str">
        <f>IF(D288="Mon", "Non-service", IF(D288="Tue", "Non-service", IF(D288="Wed", "", IF(D288="Thu", "", IF(D288="Fri", "", "")))))</f>
        <v>Non-service</v>
      </c>
      <c r="Z289" s="29"/>
      <c r="AA289" s="17" t="str">
        <f>IF(D288="Mon", "", IF(D288="Tue", "", IF(D288="Wed", "", IF(D288="Thu", "Non-service", IF(D288="Fri", "", "")))))</f>
        <v/>
      </c>
      <c r="AB289" s="29" t="s">
        <v>51</v>
      </c>
      <c r="AC289" s="17" t="str">
        <f t="shared" si="2404"/>
        <v/>
      </c>
      <c r="AD289" s="17"/>
    </row>
    <row r="290" spans="1:30">
      <c r="A290" s="24" t="str">
        <f t="shared" ref="A290" si="2630">A288</f>
        <v>Mon</v>
      </c>
      <c r="B290" s="204">
        <f t="shared" si="2367"/>
        <v>45894</v>
      </c>
      <c r="C290" s="318"/>
      <c r="D290" s="305"/>
      <c r="E290" s="201">
        <f t="shared" ca="1" si="2396"/>
        <v>1</v>
      </c>
      <c r="F290" s="140" t="s">
        <v>56</v>
      </c>
      <c r="G290" s="2" t="str">
        <f t="shared" ref="G290" si="2631">IF(D288="Mon", "", IF(D288="Tue", "Non-service", IF(D288="Wed", "", IF(D288="Thu", "", IF(D288="Fri", "Non-service", "")))))</f>
        <v/>
      </c>
      <c r="H290" s="29"/>
      <c r="I290" s="37" t="str">
        <f t="shared" ref="I290" si="2632">IF(D288="Mon", "", IF(D288="Tue", "", IF(D288="Wed", "", IF(D288="Thu", "", IF(D288="Fri", "", IF(D288="Sat", "", IF(D288="Sun", "", "")))))))</f>
        <v/>
      </c>
      <c r="J290" s="37" t="s">
        <v>51</v>
      </c>
      <c r="K290" s="37" t="str">
        <f t="shared" si="2587"/>
        <v/>
      </c>
      <c r="L290" s="37" t="s">
        <v>51</v>
      </c>
      <c r="M290" s="37" t="str">
        <f t="shared" ref="M290" si="2633">IF(D288="Mon", "", IF(D288="Tue", "Non-service", IF(D288="Wed", "", IF(D288="Thu", "Non-service", IF(D288="Fri", "", IF(D288="Sat", "", IF(D288="Sun", "", "")))))))</f>
        <v/>
      </c>
      <c r="N290" s="37" t="s">
        <v>51</v>
      </c>
      <c r="O290" s="37" t="str">
        <f t="shared" ref="O290" si="2634">IF(D288="Mon", "", IF(D288="Tue", "Non-service", IF(D288="Wed", "", IF(D288="Thu", "", IF(D288="Fri", "Non-service", "")))))</f>
        <v/>
      </c>
      <c r="P290" s="207" t="s">
        <v>51</v>
      </c>
      <c r="Q290" s="72" t="str">
        <f t="shared" ref="Q290" si="2635">IF(D198="Mon", "", IF(D198="Tue", "Non-service", IF(D198="Wed", "", IF(D198="Thu", "Non-service", IF(D198="Fri", "", "")))))</f>
        <v/>
      </c>
      <c r="R290" s="37"/>
      <c r="S290" s="37" t="str">
        <f t="shared" ref="S290" si="2636">IF(D288="Mon", "Non-service", IF(D288="Tue", "", IF(D288="Wed", "", IF(D288="Thu", "", IF(D288="Fri", "Non-service", IF(D288="Sat", "", IF(D288="Sun", "", "")))))))</f>
        <v>Non-service</v>
      </c>
      <c r="T290" s="37"/>
      <c r="U290" s="37" t="str">
        <f t="shared" ref="U290" si="2637">IF(D288="Mon", "", IF(D288="Tue", "", IF(D288="Wed", "", IF(D288="Thu", "Non-service", IF(D288="Fri", "Non-service", IF(D288="Sat", "", IF(D288="Sun", "", "")))))))</f>
        <v/>
      </c>
      <c r="V290" s="37"/>
      <c r="W290" s="64" t="str">
        <f>IF(D288="Mon", "", IF(D288="Tue", "Non-service", IF(D288="Wed", "", IF(D288="Thu", "Non-service", IF(D288="Fri", "", "")))))</f>
        <v/>
      </c>
      <c r="X290" s="39" t="s">
        <v>51</v>
      </c>
      <c r="Y290" s="17" t="str">
        <f>IF(D288="Mon", "Non-service", IF(D288="Tue", "Non-service", IF(D288="Wed", "", IF(D288="Thu", "", IF(D288="Fri", "", "")))))</f>
        <v>Non-service</v>
      </c>
      <c r="Z290" s="29"/>
      <c r="AA290" s="17" t="str">
        <f>IF(D288="Mon", "", IF(D288="Tue", "", IF(D288="Wed", "", IF(D288="Thu", "Non-service", IF(D288="Fri", "", "")))))</f>
        <v/>
      </c>
      <c r="AB290" s="29" t="s">
        <v>51</v>
      </c>
      <c r="AC290" s="17" t="str">
        <f t="shared" si="2404"/>
        <v/>
      </c>
      <c r="AD290" s="17"/>
    </row>
    <row r="291" spans="1:30">
      <c r="A291" s="24" t="str">
        <f t="shared" si="2263"/>
        <v>Tue</v>
      </c>
      <c r="B291" s="204">
        <f t="shared" si="2376"/>
        <v>45895</v>
      </c>
      <c r="C291" s="319">
        <f t="shared" si="2141"/>
        <v>45895</v>
      </c>
      <c r="D291" s="306" t="str">
        <f t="shared" ref="D291" si="2638">IF(WEEKDAY(C288, 2) &lt; 5, TEXT(C288 + 1, "ddd"), TEXT(C288 + 3, "ddd"))</f>
        <v>Tue</v>
      </c>
      <c r="E291" s="201">
        <f t="shared" ca="1" si="2396"/>
        <v>1</v>
      </c>
      <c r="F291" s="141" t="s">
        <v>50</v>
      </c>
      <c r="G291" s="16" t="str">
        <f t="shared" ref="G291" si="2639">IF(D291="Mon", "", IF(D291="Tue", "Non-service", IF(D291="Wed", "", IF(D291="Thu", "", IF(D291="Fri", "Non-service", "")))))</f>
        <v>Non-service</v>
      </c>
      <c r="H291" s="28"/>
      <c r="I291" s="38" t="str">
        <f t="shared" ref="I291" si="2640">IF(D291="Mon", "", IF(D291="Tue", "", IF(D291="Wed", "", IF(D291="Thu", "", IF(D291="Fri", "", IF(D291="Sat", "", IF(D291="Sun", "", "")))))))</f>
        <v/>
      </c>
      <c r="J291" s="38" t="s">
        <v>65</v>
      </c>
      <c r="K291" s="38" t="str">
        <f t="shared" si="2571"/>
        <v>Non-service</v>
      </c>
      <c r="L291" s="38"/>
      <c r="M291" s="38" t="str">
        <f t="shared" ref="M291" si="2641">IF(D291="Mon", "", IF(D291="Tue", "Non-service", IF(D291="Wed", "", IF(D291="Thu", "Non-service", IF(D291="Fri", "", IF(D291="Sat", "", IF(D291="Sun", "", "")))))))</f>
        <v>Non-service</v>
      </c>
      <c r="N291" s="38"/>
      <c r="O291" s="38" t="str">
        <f t="shared" ref="O291" si="2642">IF(D291="Mon", "", IF(D291="Tue", "Non-service", IF(D291="Wed", "", IF(D291="Thu", "", IF(D291="Fri", "Non-service", "")))))</f>
        <v>Non-service</v>
      </c>
      <c r="P291" s="38"/>
      <c r="Q291" s="72" t="str">
        <f t="shared" ref="Q291" si="2643">IF(D201="Mon", "", IF(D201="Tue", "Non-service", IF(D201="Wed", "", IF(D201="Thu", "Non-service", IF(D201="Fri", "", "")))))</f>
        <v>Non-service</v>
      </c>
      <c r="R291" s="38"/>
      <c r="S291" s="38" t="str">
        <f t="shared" ref="S291" si="2644">IF(D291="Mon", "Non-service", IF(D291="Tue", "", IF(D291="Wed", "", IF(D291="Thu", "", IF(D291="Fri", "Non-service", IF(D291="Sat", "", IF(D291="Sun", "", "")))))))</f>
        <v/>
      </c>
      <c r="T291" s="38"/>
      <c r="U291" s="38" t="str">
        <f t="shared" ref="U291" si="2645">IF(D291="Mon", "", IF(D291="Tue", "", IF(D291="Wed", "", IF(D291="Thu", "Non-service", IF(D291="Fri", "Non-service", IF(D291="Sat", "", IF(D291="Sun", "", "")))))))</f>
        <v/>
      </c>
      <c r="V291" s="38"/>
      <c r="W291" s="63"/>
      <c r="X291" s="46" t="s">
        <v>51</v>
      </c>
      <c r="Y291" s="17" t="str">
        <f>IF(D291="Mon", "Non-service", IF(D291="Tue", "Non-service", IF(D291="Wed", "", IF(D291="Thu", "", IF(D291="Fri", "", "")))))</f>
        <v>Non-service</v>
      </c>
      <c r="Z291" s="28"/>
      <c r="AA291" s="17" t="str">
        <f>IF(D291="Mon", "", IF(D291="Tue", "", IF(D291="Wed", "", IF(D291="Thu", "Non-service", IF(D291="Fri", "", "")))))</f>
        <v/>
      </c>
      <c r="AB291" s="29" t="s">
        <v>51</v>
      </c>
      <c r="AC291" s="17" t="str">
        <f t="shared" si="2404"/>
        <v/>
      </c>
      <c r="AD291" s="17"/>
    </row>
    <row r="292" spans="1:30">
      <c r="A292" s="24" t="str">
        <f t="shared" si="2273"/>
        <v>Tue</v>
      </c>
      <c r="B292" s="204">
        <f t="shared" si="2386"/>
        <v>45895</v>
      </c>
      <c r="C292" s="317"/>
      <c r="D292" s="307"/>
      <c r="E292" s="201">
        <f t="shared" ca="1" si="2396"/>
        <v>1</v>
      </c>
      <c r="F292" s="142" t="s">
        <v>54</v>
      </c>
      <c r="G292" s="2" t="str">
        <f t="shared" ref="G292" si="2646">IF(D291="Mon", "", IF(D291="Tue", "Non-service", IF(D291="Wed", "", IF(D291="Thu", "", IF(D291="Fri", "Non-service", "")))))</f>
        <v>Non-service</v>
      </c>
      <c r="H292" s="29"/>
      <c r="I292" s="37" t="str">
        <f t="shared" ref="I292" si="2647">IF(D291="Mon", "", IF(D291="Tue", "", IF(D291="Wed", "", IF(D291="Thu", "", IF(D291="Fri", "", IF(D291="Sat", "", IF(D291="Sun", "", "")))))))</f>
        <v/>
      </c>
      <c r="J292" s="37" t="s">
        <v>51</v>
      </c>
      <c r="K292" s="37" t="str">
        <f t="shared" si="2579"/>
        <v>Non-service</v>
      </c>
      <c r="L292" s="37"/>
      <c r="M292" s="37" t="str">
        <f t="shared" ref="M292" si="2648">IF(D291="Mon", "", IF(D291="Tue", "Non-service", IF(D291="Wed", "", IF(D291="Thu", "Non-service", IF(D291="Fri", "", IF(D291="Sat", "", IF(D291="Sun", "", "")))))))</f>
        <v>Non-service</v>
      </c>
      <c r="N292" s="37"/>
      <c r="O292" s="37" t="str">
        <f t="shared" ref="O292" si="2649">IF(D291="Mon", "", IF(D291="Tue", "Non-service", IF(D291="Wed", "", IF(D291="Thu", "", IF(D291="Fri", "Non-service", "")))))</f>
        <v>Non-service</v>
      </c>
      <c r="P292" s="37"/>
      <c r="Q292" s="72" t="str">
        <f t="shared" ref="Q292" si="2650">IF(D201="Mon", "", IF(D201="Tue", "Non-service", IF(D201="Wed", "", IF(D201="Thu", "Non-service", IF(D201="Fri", "", "")))))</f>
        <v>Non-service</v>
      </c>
      <c r="R292" s="37"/>
      <c r="S292" s="37" t="str">
        <f t="shared" ref="S292" si="2651">IF(D291="Mon", "Non-service", IF(D291="Tue", "", IF(D291="Wed", "", IF(D291="Thu", "", IF(D291="Fri", "Non-service", IF(D291="Sat", "", IF(D291="Sun", "", "")))))))</f>
        <v/>
      </c>
      <c r="T292" s="37"/>
      <c r="U292" s="37" t="str">
        <f t="shared" ref="U292" si="2652">IF(D291="Mon", "", IF(D291="Tue", "", IF(D291="Wed", "", IF(D291="Thu", "Non-service", IF(D291="Fri", "Non-service", IF(D291="Sat", "", IF(D291="Sun", "", "")))))))</f>
        <v/>
      </c>
      <c r="V292" s="37"/>
      <c r="W292" s="211"/>
      <c r="X292" s="39" t="s">
        <v>51</v>
      </c>
      <c r="Y292" s="17" t="str">
        <f>IF(D291="Mon", "Non-service", IF(D291="Tue", "Non-service", IF(D291="Wed", "", IF(D291="Thu", "", IF(D291="Fri", "", "")))))</f>
        <v>Non-service</v>
      </c>
      <c r="Z292" s="29"/>
      <c r="AA292" s="17" t="str">
        <f>IF(D291="Mon", "", IF(D291="Tue", "", IF(D291="Wed", "", IF(D291="Thu", "Non-service", IF(D291="Fri", "", "")))))</f>
        <v/>
      </c>
      <c r="AB292" s="29" t="s">
        <v>51</v>
      </c>
      <c r="AC292" s="17" t="str">
        <f t="shared" si="2404"/>
        <v/>
      </c>
      <c r="AD292" s="17"/>
    </row>
    <row r="293" spans="1:30">
      <c r="A293" s="24" t="str">
        <f t="shared" si="2282"/>
        <v>Tue</v>
      </c>
      <c r="B293" s="204">
        <f t="shared" si="2395"/>
        <v>45895</v>
      </c>
      <c r="C293" s="318"/>
      <c r="D293" s="308"/>
      <c r="E293" s="201">
        <f t="shared" ca="1" si="2396"/>
        <v>1</v>
      </c>
      <c r="F293" s="142" t="s">
        <v>56</v>
      </c>
      <c r="G293" s="2" t="str">
        <f t="shared" ref="G293" si="2653">IF(D291="Mon", "", IF(D291="Tue", "Non-service", IF(D291="Wed", "", IF(D291="Thu", "", IF(D291="Fri", "Non-service", "")))))</f>
        <v>Non-service</v>
      </c>
      <c r="H293" s="29"/>
      <c r="I293" s="37" t="str">
        <f t="shared" ref="I293" si="2654">IF(D291="Mon", "", IF(D291="Tue", "", IF(D291="Wed", "", IF(D291="Thu", "", IF(D291="Fri", "", IF(D291="Sat", "", IF(D291="Sun", "", "")))))))</f>
        <v/>
      </c>
      <c r="J293" s="37" t="s">
        <v>51</v>
      </c>
      <c r="K293" s="37" t="str">
        <f t="shared" si="2587"/>
        <v>Non-service</v>
      </c>
      <c r="L293" s="37"/>
      <c r="M293" s="37" t="str">
        <f t="shared" ref="M293" si="2655">IF(D291="Mon", "", IF(D291="Tue", "Non-service", IF(D291="Wed", "", IF(D291="Thu", "Non-service", IF(D291="Fri", "", IF(D291="Sat", "", IF(D291="Sun", "", "")))))))</f>
        <v>Non-service</v>
      </c>
      <c r="N293" s="37"/>
      <c r="O293" s="37" t="str">
        <f t="shared" ref="O293" si="2656">IF(D291="Mon", "", IF(D291="Tue", "Non-service", IF(D291="Wed", "", IF(D291="Thu", "", IF(D291="Fri", "Non-service", "")))))</f>
        <v>Non-service</v>
      </c>
      <c r="P293" s="37"/>
      <c r="Q293" s="72" t="str">
        <f t="shared" ref="Q293" si="2657">IF(D201="Mon", "", IF(D201="Tue", "Non-service", IF(D201="Wed", "", IF(D201="Thu", "Non-service", IF(D201="Fri", "", "")))))</f>
        <v>Non-service</v>
      </c>
      <c r="R293" s="37"/>
      <c r="S293" s="37" t="str">
        <f t="shared" ref="S293" si="2658">IF(D291="Mon", "Non-service", IF(D291="Tue", "", IF(D291="Wed", "", IF(D291="Thu", "", IF(D291="Fri", "Non-service", IF(D291="Sat", "", IF(D291="Sun", "", "")))))))</f>
        <v/>
      </c>
      <c r="T293" s="37"/>
      <c r="U293" s="37" t="str">
        <f t="shared" ref="U293" si="2659">IF(D291="Mon", "", IF(D291="Tue", "", IF(D291="Wed", "", IF(D291="Thu", "Non-service", IF(D291="Fri", "Non-service", IF(D291="Sat", "", IF(D291="Sun", "", "")))))))</f>
        <v/>
      </c>
      <c r="V293" s="37"/>
      <c r="W293" s="64"/>
      <c r="X293" s="39" t="s">
        <v>51</v>
      </c>
      <c r="Y293" s="17" t="str">
        <f>IF(D291="Mon", "Non-service", IF(D291="Tue", "Non-service", IF(D291="Wed", "", IF(D291="Thu", "", IF(D291="Fri", "", "")))))</f>
        <v>Non-service</v>
      </c>
      <c r="Z293" s="29"/>
      <c r="AA293" s="17" t="str">
        <f>IF(D291="Mon", "", IF(D291="Tue", "", IF(D291="Wed", "", IF(D291="Thu", "Non-service", IF(D291="Fri", "", "")))))</f>
        <v/>
      </c>
      <c r="AB293" s="29" t="s">
        <v>51</v>
      </c>
      <c r="AC293" s="17" t="str">
        <f t="shared" si="2404"/>
        <v/>
      </c>
      <c r="AD293" s="17"/>
    </row>
    <row r="294" spans="1:30">
      <c r="A294" s="24" t="str">
        <f t="shared" si="2291"/>
        <v>Wed</v>
      </c>
      <c r="B294" s="204">
        <f t="shared" si="2405"/>
        <v>45896</v>
      </c>
      <c r="C294" s="319">
        <f t="shared" si="2141"/>
        <v>45896</v>
      </c>
      <c r="D294" s="303" t="str">
        <f t="shared" si="2293"/>
        <v>Wed</v>
      </c>
      <c r="E294" s="201">
        <f t="shared" ca="1" si="2396"/>
        <v>1</v>
      </c>
      <c r="F294" s="138" t="s">
        <v>50</v>
      </c>
      <c r="G294" s="19" t="str">
        <f t="shared" ref="G294" si="2660">IF(D294="Mon", "", IF(D294="Tue", "Non-service", IF(D294="Wed", "", IF(D294="Thu", "", IF(D294="Fri", "Non-service", "")))))</f>
        <v/>
      </c>
      <c r="H294" s="31"/>
      <c r="I294" s="40" t="str">
        <f t="shared" ref="I294" si="2661">IF(D294="Mon", "", IF(D294="Tue", "", IF(D294="Wed", "", IF(D294="Thu", "", IF(D294="Fri", "", IF(D294="Sat", "", IF(D294="Sun", "", "")))))))</f>
        <v/>
      </c>
      <c r="J294" s="40" t="s">
        <v>65</v>
      </c>
      <c r="K294" s="38" t="str">
        <f t="shared" si="2571"/>
        <v/>
      </c>
      <c r="L294" s="40" t="s">
        <v>51</v>
      </c>
      <c r="M294" s="40" t="str">
        <f t="shared" ref="M294" si="2662">IF(D294="Mon", "", IF(D294="Tue", "Non-service", IF(D294="Wed", "", IF(D294="Thu", "Non-service", IF(D294="Fri", "", IF(D294="Sat", "", IF(D294="Sun", "", "")))))))</f>
        <v/>
      </c>
      <c r="N294" s="40" t="s">
        <v>65</v>
      </c>
      <c r="O294" s="40" t="str">
        <f t="shared" ref="O294" si="2663">IF(D294="Mon", "", IF(D294="Tue", "Non-service", IF(D294="Wed", "", IF(D294="Thu", "", IF(D294="Fri", "Non-service", "")))))</f>
        <v/>
      </c>
      <c r="P294" s="40" t="s">
        <v>51</v>
      </c>
      <c r="Q294" s="72" t="str">
        <f t="shared" ref="Q294" si="2664">IF(D204="Mon", "", IF(D204="Tue", "Non-service", IF(D204="Wed", "", IF(D204="Thu", "Non-service", IF(D204="Fri", "", "")))))</f>
        <v/>
      </c>
      <c r="R294" s="40"/>
      <c r="S294" s="40" t="str">
        <f t="shared" ref="S294" si="2665">IF(D294="Mon", "Non-service", IF(D294="Tue", "", IF(D294="Wed", "", IF(D294="Thu", "", IF(D294="Fri", "Non-service", IF(D294="Sat", "", IF(D294="Sun", "", "")))))))</f>
        <v/>
      </c>
      <c r="T294" s="40"/>
      <c r="U294" s="40" t="str">
        <f t="shared" ref="U294" si="2666">IF(D294="Mon", "", IF(D294="Tue", "", IF(D294="Wed", "", IF(D294="Thu", "Non-service", IF(D294="Fri", "Non-service", IF(D294="Sat", "", IF(D294="Sun", "", "")))))))</f>
        <v/>
      </c>
      <c r="V294" s="40"/>
      <c r="W294" s="63" t="str">
        <f>IF(D294="Mon", "", IF(D294="Tue", "Non-service", IF(D294="Wed", "", IF(D294="Thu", "Non-service", IF(D294="Fri", "", "")))))</f>
        <v/>
      </c>
      <c r="X294" s="41" t="s">
        <v>51</v>
      </c>
      <c r="Y294" s="17" t="str">
        <f>IF(D294="Mon", "Non-service", IF(D294="Tue", "Non-service", IF(D294="Wed", "", IF(D294="Thu", "", IF(D294="Fri", "", "")))))</f>
        <v/>
      </c>
      <c r="Z294" s="31" t="s">
        <v>65</v>
      </c>
      <c r="AA294" s="17" t="str">
        <f>IF(D294="Mon", "", IF(D294="Tue", "", IF(D294="Wed", "", IF(D294="Thu", "Non-service", IF(D294="Fri", "", "")))))</f>
        <v/>
      </c>
      <c r="AB294" s="33" t="s">
        <v>51</v>
      </c>
      <c r="AC294" s="17" t="str">
        <f t="shared" si="2404"/>
        <v/>
      </c>
      <c r="AD294" s="32"/>
    </row>
    <row r="295" spans="1:30">
      <c r="A295" s="24" t="str">
        <f t="shared" si="2301"/>
        <v>Wed</v>
      </c>
      <c r="B295" s="204">
        <f t="shared" si="2414"/>
        <v>45896</v>
      </c>
      <c r="C295" s="317"/>
      <c r="D295" s="304"/>
      <c r="E295" s="201">
        <f t="shared" ca="1" si="2396"/>
        <v>1</v>
      </c>
      <c r="F295" s="139" t="s">
        <v>54</v>
      </c>
      <c r="G295" s="3" t="str">
        <f t="shared" ref="G295" si="2667">IF(D294="Mon", "", IF(D294="Tue", "Non-service", IF(D294="Wed", "", IF(D294="Thu", "", IF(D294="Fri", "Non-service", "")))))</f>
        <v/>
      </c>
      <c r="H295" s="33"/>
      <c r="I295" s="42" t="str">
        <f t="shared" ref="I295" si="2668">IF(D294="Mon", "", IF(D294="Tue", "", IF(D294="Wed", "", IF(D294="Thu", "", IF(D294="Fri", "", IF(D294="Sat", "", IF(D294="Sun", "", "")))))))</f>
        <v/>
      </c>
      <c r="J295" s="42" t="s">
        <v>51</v>
      </c>
      <c r="K295" s="37" t="str">
        <f t="shared" si="2579"/>
        <v/>
      </c>
      <c r="L295" s="42" t="s">
        <v>51</v>
      </c>
      <c r="M295" s="42" t="str">
        <f t="shared" ref="M295" si="2669">IF(D294="Mon", "", IF(D294="Tue", "Non-service", IF(D294="Wed", "", IF(D294="Thu", "Non-service", IF(D294="Fri", "", IF(D294="Sat", "", IF(D294="Sun", "", "")))))))</f>
        <v/>
      </c>
      <c r="N295" s="42" t="s">
        <v>51</v>
      </c>
      <c r="O295" s="42" t="str">
        <f t="shared" ref="O295" si="2670">IF(D294="Mon", "", IF(D294="Tue", "Non-service", IF(D294="Wed", "", IF(D294="Thu", "", IF(D294="Fri", "Non-service", "")))))</f>
        <v/>
      </c>
      <c r="P295" s="42" t="s">
        <v>51</v>
      </c>
      <c r="Q295" s="72" t="str">
        <f t="shared" ref="Q295" si="2671">IF(D204="Mon", "", IF(D204="Tue", "Non-service", IF(D204="Wed", "", IF(D204="Thu", "Non-service", IF(D204="Fri", "", "")))))</f>
        <v/>
      </c>
      <c r="R295" s="42"/>
      <c r="S295" s="42" t="str">
        <f t="shared" ref="S295" si="2672">IF(D294="Mon", "Non-service", IF(D294="Tue", "", IF(D294="Wed", "", IF(D294="Thu", "", IF(D294="Fri", "Non-service", IF(D294="Sat", "", IF(D294="Sun", "", "")))))))</f>
        <v/>
      </c>
      <c r="T295" s="42"/>
      <c r="U295" s="42" t="str">
        <f t="shared" ref="U295" si="2673">IF(D294="Mon", "", IF(D294="Tue", "", IF(D294="Wed", "", IF(D294="Thu", "Non-service", IF(D294="Fri", "Non-service", IF(D294="Sat", "", IF(D294="Sun", "", "")))))))</f>
        <v/>
      </c>
      <c r="V295" s="42"/>
      <c r="W295" s="211" t="str">
        <f>IF(D294="Mon", "", IF(D294="Tue", "Non-service", IF(D294="Wed", "", IF(D294="Thu", "Non-service", IF(D294="Fri", "", "")))))</f>
        <v/>
      </c>
      <c r="X295" s="43" t="s">
        <v>51</v>
      </c>
      <c r="Y295" s="17" t="str">
        <f>IF(D294="Mon", "Non-service", IF(D294="Tue", "Non-service", IF(D294="Wed", "", IF(D294="Thu", "", IF(D294="Fri", "", "")))))</f>
        <v/>
      </c>
      <c r="Z295" s="33" t="s">
        <v>51</v>
      </c>
      <c r="AA295" s="17" t="str">
        <f>IF(D294="Mon", "", IF(D294="Tue", "", IF(D294="Wed", "", IF(D294="Thu", "Non-service", IF(D294="Fri", "", "")))))</f>
        <v/>
      </c>
      <c r="AB295" s="33" t="s">
        <v>51</v>
      </c>
      <c r="AC295" s="17" t="str">
        <f t="shared" si="2404"/>
        <v/>
      </c>
      <c r="AD295" s="32"/>
    </row>
    <row r="296" spans="1:30">
      <c r="A296" s="24" t="str">
        <f t="shared" si="2310"/>
        <v>Wed</v>
      </c>
      <c r="B296" s="204">
        <f t="shared" si="2422"/>
        <v>45896</v>
      </c>
      <c r="C296" s="318"/>
      <c r="D296" s="305"/>
      <c r="E296" s="201">
        <f t="shared" ca="1" si="2396"/>
        <v>1</v>
      </c>
      <c r="F296" s="140" t="s">
        <v>56</v>
      </c>
      <c r="G296" s="20" t="str">
        <f t="shared" ref="G296" si="2674">IF(D294="Mon", "", IF(D294="Tue", "Non-service", IF(D294="Wed", "", IF(D294="Thu", "", IF(D294="Fri", "Non-service", "")))))</f>
        <v/>
      </c>
      <c r="H296" s="35"/>
      <c r="I296" s="44" t="str">
        <f t="shared" ref="I296" si="2675">IF(D294="Mon", "", IF(D294="Tue", "", IF(D294="Wed", "", IF(D294="Thu", "", IF(D294="Fri", "", IF(D294="Sat", "", IF(D294="Sun", "", "")))))))</f>
        <v/>
      </c>
      <c r="J296" s="44" t="s">
        <v>65</v>
      </c>
      <c r="K296" s="37" t="str">
        <f t="shared" si="2587"/>
        <v/>
      </c>
      <c r="L296" s="44" t="s">
        <v>51</v>
      </c>
      <c r="M296" s="44" t="str">
        <f t="shared" ref="M296" si="2676">IF(D294="Mon", "", IF(D294="Tue", "Non-service", IF(D294="Wed", "", IF(D294="Thu", "Non-service", IF(D294="Fri", "", IF(D294="Sat", "", IF(D294="Sun", "", "")))))))</f>
        <v/>
      </c>
      <c r="N296" s="44" t="s">
        <v>51</v>
      </c>
      <c r="O296" s="44" t="str">
        <f t="shared" ref="O296" si="2677">IF(D294="Mon", "", IF(D294="Tue", "Non-service", IF(D294="Wed", "", IF(D294="Thu", "", IF(D294="Fri", "Non-service", "")))))</f>
        <v/>
      </c>
      <c r="P296" s="44" t="s">
        <v>51</v>
      </c>
      <c r="Q296" s="72" t="str">
        <f t="shared" ref="Q296" si="2678">IF(D204="Mon", "", IF(D204="Tue", "Non-service", IF(D204="Wed", "", IF(D204="Thu", "Non-service", IF(D204="Fri", "", "")))))</f>
        <v/>
      </c>
      <c r="R296" s="44"/>
      <c r="S296" s="44" t="str">
        <f t="shared" ref="S296" si="2679">IF(D294="Mon", "Non-service", IF(D294="Tue", "", IF(D294="Wed", "", IF(D294="Thu", "", IF(D294="Fri", "Non-service", IF(D294="Sat", "", IF(D294="Sun", "", "")))))))</f>
        <v/>
      </c>
      <c r="T296" s="44"/>
      <c r="U296" s="44" t="str">
        <f t="shared" ref="U296" si="2680">IF(D294="Mon", "", IF(D294="Tue", "", IF(D294="Wed", "", IF(D294="Thu", "Non-service", IF(D294="Fri", "Non-service", IF(D294="Sat", "", IF(D294="Sun", "", "")))))))</f>
        <v/>
      </c>
      <c r="V296" s="44"/>
      <c r="W296" s="211" t="str">
        <f>IF(D294="Mon", "", IF(D294="Tue", "Non-service", IF(D294="Wed", "", IF(D294="Thu", "Non-service", IF(D294="Fri", "", "")))))</f>
        <v/>
      </c>
      <c r="X296" s="45" t="s">
        <v>51</v>
      </c>
      <c r="Y296" s="17" t="str">
        <f>IF(D294="Mon", "Non-service", IF(D294="Tue", "Non-service", IF(D294="Wed", "", IF(D294="Thu", "", IF(D294="Fri", "", "")))))</f>
        <v/>
      </c>
      <c r="Z296" s="35" t="s">
        <v>51</v>
      </c>
      <c r="AA296" s="17" t="str">
        <f>IF(D294="Mon", "", IF(D294="Tue", "", IF(D294="Wed", "", IF(D294="Thu", "Non-service", IF(D294="Fri", "", "")))))</f>
        <v/>
      </c>
      <c r="AB296" s="33" t="s">
        <v>51</v>
      </c>
      <c r="AC296" s="17" t="str">
        <f t="shared" si="2404"/>
        <v/>
      </c>
      <c r="AD296" s="32"/>
    </row>
    <row r="297" spans="1:30">
      <c r="A297" s="24" t="str">
        <f t="shared" si="2319"/>
        <v>Thu</v>
      </c>
      <c r="B297" s="204">
        <f t="shared" si="2430"/>
        <v>45897</v>
      </c>
      <c r="C297" s="319">
        <f t="shared" ref="C297:C360" si="2681">WORKDAY(C294, 1)</f>
        <v>45897</v>
      </c>
      <c r="D297" s="306" t="str">
        <f t="shared" si="2321"/>
        <v>Thu</v>
      </c>
      <c r="E297" s="201">
        <f t="shared" ca="1" si="2396"/>
        <v>1</v>
      </c>
      <c r="F297" s="141" t="s">
        <v>50</v>
      </c>
      <c r="G297" s="16" t="str">
        <f t="shared" ref="G297" si="2682">IF(D297="Mon", "", IF(D297="Tue", "Non-service", IF(D297="Wed", "", IF(D297="Thu", "", IF(D297="Fri", "Non-service", "")))))</f>
        <v/>
      </c>
      <c r="H297" s="28"/>
      <c r="I297" s="38" t="str">
        <f t="shared" ref="I297" si="2683">IF(D297="Mon", "", IF(D297="Tue", "", IF(D297="Wed", "", IF(D297="Thu", "", IF(D297="Fri", "", IF(D297="Sat", "", IF(D297="Sun", "", "")))))))</f>
        <v/>
      </c>
      <c r="J297" s="38" t="s">
        <v>58</v>
      </c>
      <c r="K297" s="38" t="str">
        <f t="shared" si="2571"/>
        <v>Non-service</v>
      </c>
      <c r="L297" s="38"/>
      <c r="M297" s="38" t="str">
        <f t="shared" ref="M297" si="2684">IF(D297="Mon", "", IF(D297="Tue", "Non-service", IF(D297="Wed", "", IF(D297="Thu", "Non-service", IF(D297="Fri", "", IF(D297="Sat", "", IF(D297="Sun", "", "")))))))</f>
        <v>Non-service</v>
      </c>
      <c r="N297" s="38"/>
      <c r="O297" s="38" t="str">
        <f t="shared" ref="O297" si="2685">IF(D297="Mon", "", IF(D297="Tue", "Non-service", IF(D297="Wed", "", IF(D297="Thu", "", IF(D297="Fri", "Non-service", "")))))</f>
        <v/>
      </c>
      <c r="P297" s="38"/>
      <c r="Q297" s="72" t="str">
        <f t="shared" ref="Q297" si="2686">IF(D207="Mon", "", IF(D207="Tue", "Non-service", IF(D207="Wed", "", IF(D207="Thu", "Non-service", IF(D207="Fri", "", "")))))</f>
        <v>Non-service</v>
      </c>
      <c r="R297" s="38"/>
      <c r="S297" s="38" t="str">
        <f t="shared" ref="S297" si="2687">IF(D297="Mon", "Non-service", IF(D297="Tue", "", IF(D297="Wed", "", IF(D297="Thu", "", IF(D297="Fri", "Non-service", IF(D297="Sat", "", IF(D297="Sun", "", "")))))))</f>
        <v/>
      </c>
      <c r="T297" s="38"/>
      <c r="U297" s="38" t="str">
        <f t="shared" ref="U297" si="2688">IF(D297="Mon", "", IF(D297="Tue", "", IF(D297="Wed", "", IF(D297="Thu", "Non-service", IF(D297="Fri", "Non-service", IF(D297="Sat", "", IF(D297="Sun", "", "")))))))</f>
        <v>Non-service</v>
      </c>
      <c r="V297" s="46"/>
      <c r="W297" s="63" t="str">
        <f>IF(D297="Mon", "", IF(D297="Tue", "", IF(D297="Wed", "", IF(D297="Thu", "Non-service", IF(D297="Fri", "", "")))))</f>
        <v>Non-service</v>
      </c>
      <c r="X297" s="15"/>
      <c r="Y297" s="17" t="str">
        <f>IF(D297="Mon", "Non-service", IF(D297="Tue", "Non-service", IF(D297="Wed", "", IF(D297="Thu", "", IF(D297="Fri", "", "")))))</f>
        <v/>
      </c>
      <c r="Z297" s="28" t="s">
        <v>51</v>
      </c>
      <c r="AA297" s="17" t="str">
        <f>IF(D297="Mon", "", IF(D297="Tue", "", IF(D297="Wed", "", IF(D297="Thu", "Non-service", IF(D297="Fri", "", "")))))</f>
        <v>Non-service</v>
      </c>
      <c r="AB297" s="29"/>
      <c r="AC297" s="17" t="str">
        <f t="shared" si="2404"/>
        <v/>
      </c>
      <c r="AD297" s="17"/>
    </row>
    <row r="298" spans="1:30">
      <c r="A298" s="24" t="str">
        <f t="shared" si="2329"/>
        <v>Thu</v>
      </c>
      <c r="B298" s="204">
        <f t="shared" si="2438"/>
        <v>45897</v>
      </c>
      <c r="C298" s="317"/>
      <c r="D298" s="307"/>
      <c r="E298" s="201">
        <f t="shared" ca="1" si="2396"/>
        <v>1</v>
      </c>
      <c r="F298" s="142" t="s">
        <v>54</v>
      </c>
      <c r="G298" s="2" t="str">
        <f t="shared" ref="G298" si="2689">IF(D297="Mon", "", IF(D297="Tue", "Non-service", IF(D297="Wed", "", IF(D297="Thu", "", IF(D297="Fri", "Non-service", "")))))</f>
        <v/>
      </c>
      <c r="H298" s="29"/>
      <c r="I298" s="37" t="str">
        <f t="shared" ref="I298" si="2690">IF(D297="Mon", "", IF(D297="Tue", "", IF(D297="Wed", "", IF(D297="Thu", "", IF(D297="Fri", "", IF(D297="Sat", "", IF(D297="Sun", "", "")))))))</f>
        <v/>
      </c>
      <c r="J298" s="37" t="s">
        <v>51</v>
      </c>
      <c r="K298" s="37" t="str">
        <f t="shared" si="2579"/>
        <v>Non-service</v>
      </c>
      <c r="L298" s="37"/>
      <c r="M298" s="37" t="str">
        <f t="shared" ref="M298" si="2691">IF(D297="Mon", "", IF(D297="Tue", "Non-service", IF(D297="Wed", "", IF(D297="Thu", "Non-service", IF(D297="Fri", "", IF(D297="Sat", "", IF(D297="Sun", "", "")))))))</f>
        <v>Non-service</v>
      </c>
      <c r="N298" s="37"/>
      <c r="O298" s="37" t="str">
        <f t="shared" ref="O298" si="2692">IF(D297="Mon", "", IF(D297="Tue", "Non-service", IF(D297="Wed", "", IF(D297="Thu", "", IF(D297="Fri", "Non-service", "")))))</f>
        <v/>
      </c>
      <c r="P298" s="37"/>
      <c r="Q298" s="72" t="str">
        <f t="shared" ref="Q298" si="2693">IF(D207="Mon", "", IF(D207="Tue", "Non-service", IF(D207="Wed", "", IF(D207="Thu", "Non-service", IF(D207="Fri", "", "")))))</f>
        <v>Non-service</v>
      </c>
      <c r="R298" s="37"/>
      <c r="S298" s="37" t="str">
        <f t="shared" ref="S298" si="2694">IF(D297="Mon", "Non-service", IF(D297="Tue", "", IF(D297="Wed", "", IF(D297="Thu", "", IF(D297="Fri", "Non-service", IF(D297="Sat", "", IF(D297="Sun", "", "")))))))</f>
        <v/>
      </c>
      <c r="T298" s="37"/>
      <c r="U298" s="37" t="str">
        <f t="shared" ref="U298" si="2695">IF(D297="Mon", "", IF(D297="Tue", "", IF(D297="Wed", "", IF(D297="Thu", "Non-service", IF(D297="Fri", "Non-service", IF(D297="Sat", "", IF(D297="Sun", "", "")))))))</f>
        <v>Non-service</v>
      </c>
      <c r="V298" s="37"/>
      <c r="W298" s="211" t="str">
        <f>IF(D297="Mon", "", IF(D297="Tue", "", IF(D297="Wed", "", IF(D297="Thu", "Non-service", IF(D297="Fri", "", "")))))</f>
        <v>Non-service</v>
      </c>
      <c r="X298" s="39"/>
      <c r="Y298" s="17" t="str">
        <f>IF(D297="Mon", "Non-service", IF(D297="Tue", "Non-service", IF(D297="Wed", "", IF(D297="Thu", "", IF(D297="Fri", "", "")))))</f>
        <v/>
      </c>
      <c r="Z298" s="29" t="s">
        <v>51</v>
      </c>
      <c r="AA298" s="17" t="str">
        <f>IF(D297="Mon", "", IF(D297="Tue", "", IF(D297="Wed", "", IF(D297="Thu", "Non-service", IF(D297="Fri", "", "")))))</f>
        <v>Non-service</v>
      </c>
      <c r="AB298" s="29"/>
      <c r="AC298" s="17" t="str">
        <f t="shared" si="2404"/>
        <v/>
      </c>
      <c r="AD298" s="17"/>
    </row>
    <row r="299" spans="1:30">
      <c r="A299" s="24" t="str">
        <f t="shared" si="2338"/>
        <v>Thu</v>
      </c>
      <c r="B299" s="204">
        <f t="shared" si="2446"/>
        <v>45897</v>
      </c>
      <c r="C299" s="318"/>
      <c r="D299" s="308"/>
      <c r="E299" s="201">
        <f t="shared" ca="1" si="2396"/>
        <v>1</v>
      </c>
      <c r="F299" s="142" t="s">
        <v>56</v>
      </c>
      <c r="G299" s="2" t="str">
        <f t="shared" ref="G299" si="2696">IF(D297="Mon", "", IF(D297="Tue", "Non-service", IF(D297="Wed", "", IF(D297="Thu", "", IF(D297="Fri", "Non-service", "")))))</f>
        <v/>
      </c>
      <c r="H299" s="29"/>
      <c r="I299" s="37" t="str">
        <f t="shared" ref="I299" si="2697">IF(D297="Mon", "", IF(D297="Tue", "", IF(D297="Wed", "", IF(D297="Thu", "", IF(D297="Fri", "", IF(D297="Sat", "", IF(D297="Sun", "", "")))))))</f>
        <v/>
      </c>
      <c r="J299" s="37" t="s">
        <v>65</v>
      </c>
      <c r="K299" s="37" t="str">
        <f t="shared" si="2587"/>
        <v>Non-service</v>
      </c>
      <c r="L299" s="37"/>
      <c r="M299" s="37" t="str">
        <f t="shared" ref="M299" si="2698">IF(D297="Mon", "", IF(D297="Tue", "Non-service", IF(D297="Wed", "", IF(D297="Thu", "Non-service", IF(D297="Fri", "", IF(D297="Sat", "", IF(D297="Sun", "", "")))))))</f>
        <v>Non-service</v>
      </c>
      <c r="N299" s="37"/>
      <c r="O299" s="37" t="str">
        <f t="shared" ref="O299" si="2699">IF(D297="Mon", "", IF(D297="Tue", "Non-service", IF(D297="Wed", "", IF(D297="Thu", "", IF(D297="Fri", "Non-service", "")))))</f>
        <v/>
      </c>
      <c r="P299" s="37"/>
      <c r="Q299" s="72" t="str">
        <f t="shared" ref="Q299" si="2700">IF(D207="Mon", "", IF(D207="Tue", "Non-service", IF(D207="Wed", "", IF(D207="Thu", "Non-service", IF(D207="Fri", "", "")))))</f>
        <v>Non-service</v>
      </c>
      <c r="R299" s="37"/>
      <c r="S299" s="37" t="str">
        <f t="shared" ref="S299" si="2701">IF(D297="Mon", "Non-service", IF(D297="Tue", "", IF(D297="Wed", "", IF(D297="Thu", "", IF(D297="Fri", "Non-service", IF(D297="Sat", "", IF(D297="Sun", "", "")))))))</f>
        <v/>
      </c>
      <c r="T299" s="37"/>
      <c r="U299" s="37" t="str">
        <f t="shared" ref="U299" si="2702">IF(D297="Mon", "", IF(D297="Tue", "", IF(D297="Wed", "", IF(D297="Thu", "Non-service", IF(D297="Fri", "Non-service", IF(D297="Sat", "", IF(D297="Sun", "", "")))))))</f>
        <v>Non-service</v>
      </c>
      <c r="V299" s="37"/>
      <c r="W299" s="64" t="str">
        <f>IF(D297="Mon", "", IF(D297="Tue", "", IF(D297="Wed", "", IF(D297="Thu", "Non-service", IF(D297="Fri", "", "")))))</f>
        <v>Non-service</v>
      </c>
      <c r="X299" s="39"/>
      <c r="Y299" s="17" t="str">
        <f>IF(D297="Mon", "Non-service", IF(D297="Tue", "Non-service", IF(D297="Wed", "", IF(D297="Thu", "", IF(D297="Fri", "", "")))))</f>
        <v/>
      </c>
      <c r="Z299" s="29" t="s">
        <v>51</v>
      </c>
      <c r="AA299" s="17" t="str">
        <f>IF(D297="Mon", "", IF(D297="Tue", "", IF(D297="Wed", "", IF(D297="Thu", "Non-service", IF(D297="Fri", "", "")))))</f>
        <v>Non-service</v>
      </c>
      <c r="AB299" s="29"/>
      <c r="AC299" s="17" t="str">
        <f t="shared" si="2404"/>
        <v/>
      </c>
      <c r="AD299" s="17"/>
    </row>
    <row r="300" spans="1:30">
      <c r="A300" s="24" t="str">
        <f t="shared" si="2347"/>
        <v>Fri</v>
      </c>
      <c r="B300" s="204">
        <f t="shared" ref="B300" si="2703">C300</f>
        <v>45898</v>
      </c>
      <c r="C300" s="319">
        <f t="shared" si="2681"/>
        <v>45898</v>
      </c>
      <c r="D300" s="303" t="str">
        <f t="shared" si="2349"/>
        <v>Fri</v>
      </c>
      <c r="E300" s="201">
        <f t="shared" ca="1" si="2396"/>
        <v>1</v>
      </c>
      <c r="F300" s="138" t="s">
        <v>50</v>
      </c>
      <c r="G300" s="19" t="str">
        <f t="shared" ref="G300" si="2704">IF(D300="Mon", "", IF(D300="Tue", "Non-service", IF(D300="Wed", "", IF(D300="Thu", "", IF(D300="Fri", "Non-service", "")))))</f>
        <v>Non-service</v>
      </c>
      <c r="H300" s="31"/>
      <c r="I300" s="40" t="str">
        <f t="shared" ref="I300" si="2705">IF(D300="Mon", "", IF(D300="Tue", "", IF(D300="Wed", "", IF(D300="Thu", "", IF(D300="Fri", "", IF(D300="Sat", "", IF(D300="Sun", "", "")))))))</f>
        <v/>
      </c>
      <c r="J300" s="40" t="s">
        <v>65</v>
      </c>
      <c r="K300" s="38" t="str">
        <f t="shared" si="2571"/>
        <v/>
      </c>
      <c r="L300" s="40" t="s">
        <v>58</v>
      </c>
      <c r="M300" s="40" t="str">
        <f t="shared" ref="M300" si="2706">IF(D300="Mon", "", IF(D300="Tue", "Non-service", IF(D300="Wed", "", IF(D300="Thu", "Non-service", IF(D300="Fri", "", IF(D300="Sat", "", IF(D300="Sun", "", "")))))))</f>
        <v/>
      </c>
      <c r="N300" s="40" t="s">
        <v>58</v>
      </c>
      <c r="O300" s="40" t="str">
        <f t="shared" ref="O300" si="2707">IF(D300="Mon", "", IF(D300="Tue", "Non-service", IF(D300="Wed", "", IF(D300="Thu", "", IF(D300="Fri", "Non-service", "")))))</f>
        <v>Non-service</v>
      </c>
      <c r="P300" s="40"/>
      <c r="Q300" s="72" t="str">
        <f t="shared" ref="Q300" si="2708">IF(D210="Mon", "", IF(D210="Tue", "Non-service", IF(D210="Wed", "", IF(D210="Thu", "Non-service", IF(D210="Fri", "", "")))))</f>
        <v/>
      </c>
      <c r="R300" s="40"/>
      <c r="S300" s="40" t="str">
        <f t="shared" ref="S300" si="2709">IF(D300="Mon", "Non-service", IF(D300="Tue", "", IF(D300="Wed", "", IF(D300="Thu", "", IF(D300="Fri", "Non-service", IF(D300="Sat", "", IF(D300="Sun", "", "")))))))</f>
        <v>Non-service</v>
      </c>
      <c r="T300" s="40"/>
      <c r="U300" s="40" t="str">
        <f t="shared" ref="U300" si="2710">IF(D300="Mon", "", IF(D300="Tue", "", IF(D300="Wed", "", IF(D300="Thu", "Non-service", IF(D300="Fri", "Non-service", IF(D300="Sat", "", IF(D300="Sun", "", "")))))))</f>
        <v>Non-service</v>
      </c>
      <c r="V300" s="40"/>
      <c r="W300" s="63" t="str">
        <f>IF(D300="Mon", "", IF(D300="Tue", "", IF(D300="Wed", "", IF(D300="Thu", "Non-service", IF(D300="Fri", "", "")))))</f>
        <v/>
      </c>
      <c r="X300" s="41" t="s">
        <v>51</v>
      </c>
      <c r="Y300" s="17" t="str">
        <f>IF(D300="Mon", "Non-service", IF(D300="Tue", "Non-service", IF(D300="Wed", "", IF(D300="Thu", "", IF(D300="Fri", "", "")))))</f>
        <v/>
      </c>
      <c r="Z300" s="31" t="s">
        <v>51</v>
      </c>
      <c r="AA300" s="17" t="str">
        <f>IF(D300="Mon", "", IF(D300="Tue", "", IF(D300="Wed", "", IF(D300="Thu", "Non-service", IF(D300="Fri", "", "")))))</f>
        <v/>
      </c>
      <c r="AB300" s="33"/>
      <c r="AC300" s="17" t="str">
        <f t="shared" si="2404"/>
        <v/>
      </c>
      <c r="AD300" s="32"/>
    </row>
    <row r="301" spans="1:30">
      <c r="A301" s="24" t="str">
        <f t="shared" si="2357"/>
        <v>Fri</v>
      </c>
      <c r="B301" s="204">
        <f t="shared" ref="B301" si="2711">C300</f>
        <v>45898</v>
      </c>
      <c r="C301" s="317"/>
      <c r="D301" s="304"/>
      <c r="E301" s="201">
        <f t="shared" ca="1" si="2396"/>
        <v>1</v>
      </c>
      <c r="F301" s="139" t="s">
        <v>54</v>
      </c>
      <c r="G301" s="3" t="str">
        <f t="shared" ref="G301" si="2712">IF(D300="Mon", "", IF(D300="Tue", "Non-service", IF(D300="Wed", "", IF(D300="Thu", "", IF(D300="Fri", "Non-service", "")))))</f>
        <v>Non-service</v>
      </c>
      <c r="H301" s="33"/>
      <c r="I301" s="42" t="str">
        <f t="shared" ref="I301" si="2713">IF(D300="Mon", "", IF(D300="Tue", "", IF(D300="Wed", "", IF(D300="Thu", "", IF(D300="Fri", "", IF(D300="Sat", "", IF(D300="Sun", "", "")))))))</f>
        <v/>
      </c>
      <c r="J301" s="42" t="s">
        <v>51</v>
      </c>
      <c r="K301" s="37" t="str">
        <f t="shared" si="2579"/>
        <v/>
      </c>
      <c r="L301" s="42" t="s">
        <v>58</v>
      </c>
      <c r="M301" s="42" t="str">
        <f t="shared" ref="M301" si="2714">IF(D300="Mon", "", IF(D300="Tue", "Non-service", IF(D300="Wed", "", IF(D300="Thu", "Non-service", IF(D300="Fri", "", IF(D300="Sat", "", IF(D300="Sun", "", "")))))))</f>
        <v/>
      </c>
      <c r="N301" s="42" t="s">
        <v>58</v>
      </c>
      <c r="O301" s="42" t="str">
        <f t="shared" ref="O301" si="2715">IF(D300="Mon", "", IF(D300="Tue", "Non-service", IF(D300="Wed", "", IF(D300="Thu", "", IF(D300="Fri", "Non-service", "")))))</f>
        <v>Non-service</v>
      </c>
      <c r="P301" s="42"/>
      <c r="Q301" s="72" t="str">
        <f t="shared" ref="Q301" si="2716">IF(D210="Mon", "", IF(D210="Tue", "Non-service", IF(D210="Wed", "", IF(D210="Thu", "Non-service", IF(D210="Fri", "", "")))))</f>
        <v/>
      </c>
      <c r="R301" s="42"/>
      <c r="S301" s="42" t="str">
        <f t="shared" ref="S301" si="2717">IF(D300="Mon", "Non-service", IF(D300="Tue", "", IF(D300="Wed", "", IF(D300="Thu", "", IF(D300="Fri", "Non-service", IF(D300="Sat", "", IF(D300="Sun", "", "")))))))</f>
        <v>Non-service</v>
      </c>
      <c r="T301" s="42"/>
      <c r="U301" s="42" t="str">
        <f t="shared" ref="U301" si="2718">IF(D300="Mon", "", IF(D300="Tue", "", IF(D300="Wed", "", IF(D300="Thu", "Non-service", IF(D300="Fri", "Non-service", IF(D300="Sat", "", IF(D300="Sun", "", "")))))))</f>
        <v>Non-service</v>
      </c>
      <c r="V301" s="42"/>
      <c r="W301" s="211" t="str">
        <f>IF(D300="Mon", "", IF(D300="Tue", "", IF(D300="Wed", "", IF(D300="Thu", "Non-service", IF(D300="Fri", "", "")))))</f>
        <v/>
      </c>
      <c r="X301" s="43" t="s">
        <v>51</v>
      </c>
      <c r="Y301" s="17" t="str">
        <f>IF(D300="Mon", "Non-service", IF(D300="Tue", "Non-service", IF(D300="Wed", "", IF(D300="Thu", "", IF(D300="Fri", "", "")))))</f>
        <v/>
      </c>
      <c r="Z301" s="33" t="s">
        <v>51</v>
      </c>
      <c r="AA301" s="17" t="str">
        <f>IF(D300="Mon", "", IF(D300="Tue", "", IF(D300="Wed", "", IF(D300="Thu", "Non-service", IF(D300="Fri", "", "")))))</f>
        <v/>
      </c>
      <c r="AB301" s="33"/>
      <c r="AC301" s="17" t="str">
        <f t="shared" si="2404"/>
        <v/>
      </c>
      <c r="AD301" s="32"/>
    </row>
    <row r="302" spans="1:30">
      <c r="A302" s="24" t="str">
        <f t="shared" si="2366"/>
        <v>Fri</v>
      </c>
      <c r="B302" s="204">
        <f t="shared" ref="B302" si="2719">C300</f>
        <v>45898</v>
      </c>
      <c r="C302" s="318"/>
      <c r="D302" s="305"/>
      <c r="E302" s="201">
        <f t="shared" ca="1" si="2396"/>
        <v>1</v>
      </c>
      <c r="F302" s="140" t="s">
        <v>56</v>
      </c>
      <c r="G302" s="20" t="str">
        <f t="shared" ref="G302" si="2720">IF(D300="Mon", "", IF(D300="Tue", "Non-service", IF(D300="Wed", "", IF(D300="Thu", "", IF(D300="Fri", "Non-service", "")))))</f>
        <v>Non-service</v>
      </c>
      <c r="H302" s="35"/>
      <c r="I302" s="44" t="str">
        <f t="shared" ref="I302" si="2721">IF(D300="Mon", "", IF(D300="Tue", "", IF(D300="Wed", "", IF(D300="Thu", "", IF(D300="Fri", "", IF(D300="Sat", "", IF(D300="Sun", "", "")))))))</f>
        <v/>
      </c>
      <c r="J302" s="44" t="s">
        <v>65</v>
      </c>
      <c r="K302" s="37" t="str">
        <f t="shared" si="2587"/>
        <v/>
      </c>
      <c r="L302" s="44" t="s">
        <v>58</v>
      </c>
      <c r="M302" s="44" t="str">
        <f t="shared" ref="M302" si="2722">IF(D300="Mon", "", IF(D300="Tue", "Non-service", IF(D300="Wed", "", IF(D300="Thu", "Non-service", IF(D300="Fri", "", IF(D300="Sat", "", IF(D300="Sun", "", "")))))))</f>
        <v/>
      </c>
      <c r="N302" s="44" t="s">
        <v>58</v>
      </c>
      <c r="O302" s="44" t="str">
        <f t="shared" ref="O302" si="2723">IF(D300="Mon", "", IF(D300="Tue", "Non-service", IF(D300="Wed", "", IF(D300="Thu", "", IF(D300="Fri", "Non-service", "")))))</f>
        <v>Non-service</v>
      </c>
      <c r="P302" s="44"/>
      <c r="Q302" s="72" t="str">
        <f t="shared" ref="Q302" si="2724">IF(D210="Mon", "", IF(D210="Tue", "Non-service", IF(D210="Wed", "", IF(D210="Thu", "Non-service", IF(D210="Fri", "", "")))))</f>
        <v/>
      </c>
      <c r="R302" s="44"/>
      <c r="S302" s="44" t="str">
        <f t="shared" ref="S302" si="2725">IF(D300="Mon", "Non-service", IF(D300="Tue", "", IF(D300="Wed", "", IF(D300="Thu", "", IF(D300="Fri", "Non-service", IF(D300="Sat", "", IF(D300="Sun", "", "")))))))</f>
        <v>Non-service</v>
      </c>
      <c r="T302" s="44"/>
      <c r="U302" s="44" t="str">
        <f t="shared" ref="U302" si="2726">IF(D300="Mon", "", IF(D300="Tue", "", IF(D300="Wed", "", IF(D300="Thu", "Non-service", IF(D300="Fri", "Non-service", IF(D300="Sat", "", IF(D300="Sun", "", "")))))))</f>
        <v>Non-service</v>
      </c>
      <c r="V302" s="44"/>
      <c r="W302" s="64" t="str">
        <f>IF(D300="Mon", "", IF(D300="Tue", "", IF(D300="Wed", "", IF(D300="Thu", "Non-service", IF(D300="Fri", "", "")))))</f>
        <v/>
      </c>
      <c r="X302" s="45" t="s">
        <v>51</v>
      </c>
      <c r="Y302" s="17" t="str">
        <f>IF(D300="Mon", "Non-service", IF(D300="Tue", "Non-service", IF(D300="Wed", "", IF(D300="Thu", "", IF(D300="Fri", "", "")))))</f>
        <v/>
      </c>
      <c r="Z302" s="35" t="s">
        <v>51</v>
      </c>
      <c r="AA302" s="17" t="str">
        <f>IF(D300="Mon", "", IF(D300="Tue", "", IF(D300="Wed", "", IF(D300="Thu", "Non-service", IF(D300="Fri", "", "")))))</f>
        <v/>
      </c>
      <c r="AB302" s="33"/>
      <c r="AC302" s="17" t="str">
        <f t="shared" si="2404"/>
        <v/>
      </c>
      <c r="AD302" s="32"/>
    </row>
    <row r="303" spans="1:30">
      <c r="A303" s="24" t="str">
        <f t="shared" ref="A303" si="2727">TEXT(C303, "ddd")</f>
        <v>Mon</v>
      </c>
      <c r="B303" s="204">
        <f t="shared" ref="B303" si="2728">C303</f>
        <v>45901</v>
      </c>
      <c r="C303" s="319">
        <f t="shared" si="2681"/>
        <v>45901</v>
      </c>
      <c r="D303" s="306" t="str">
        <f t="shared" si="2377"/>
        <v>Mon</v>
      </c>
      <c r="E303" s="201">
        <f t="shared" ca="1" si="2396"/>
        <v>0</v>
      </c>
      <c r="F303" s="141" t="s">
        <v>50</v>
      </c>
      <c r="G303" s="16" t="str">
        <f t="shared" ref="G303" si="2729">IF(D303="Mon", "", IF(D303="Tue", "Non-service", IF(D303="Wed", "", IF(D303="Thu", "", IF(D303="Fri", "Non-service", "")))))</f>
        <v/>
      </c>
      <c r="H303" s="28"/>
      <c r="I303" s="38" t="str">
        <f t="shared" ref="I303" si="2730">IF(D303="Mon", "", IF(D303="Tue", "", IF(D303="Wed", "", IF(D303="Thu", "", IF(D303="Fri", "", IF(D303="Sat", "", IF(D303="Sun", "", "")))))))</f>
        <v/>
      </c>
      <c r="J303" s="38"/>
      <c r="K303" s="38" t="str">
        <f t="shared" si="2571"/>
        <v/>
      </c>
      <c r="L303" s="38"/>
      <c r="M303" s="38" t="str">
        <f t="shared" ref="M303" si="2731">IF(D303="Mon", "", IF(D303="Tue", "Non-service", IF(D303="Wed", "", IF(D303="Thu", "Non-service", IF(D303="Fri", "", IF(D303="Sat", "", IF(D303="Sun", "", "")))))))</f>
        <v/>
      </c>
      <c r="N303" s="38"/>
      <c r="O303" s="38" t="str">
        <f t="shared" ref="O303" si="2732">IF(D303="Mon", "", IF(D303="Tue", "Non-service", IF(D303="Wed", "", IF(D303="Thu", "", IF(D303="Fri", "Non-service", "")))))</f>
        <v/>
      </c>
      <c r="P303" s="38"/>
      <c r="Q303" s="72" t="str">
        <f t="shared" ref="Q303" si="2733">IF(D213="Mon", "", IF(D213="Tue", "Non-service", IF(D213="Wed", "", IF(D213="Thu", "Non-service", IF(D213="Fri", "", "")))))</f>
        <v/>
      </c>
      <c r="R303" s="38"/>
      <c r="S303" s="38" t="str">
        <f t="shared" ref="S303" si="2734">IF(D303="Mon", "Non-service", IF(D303="Tue", "", IF(D303="Wed", "", IF(D303="Thu", "", IF(D303="Fri", "Non-service", IF(D303="Sat", "", IF(D303="Sun", "", "")))))))</f>
        <v>Non-service</v>
      </c>
      <c r="T303" s="38"/>
      <c r="U303" s="38" t="str">
        <f t="shared" ref="U303" si="2735">IF(D303="Mon", "", IF(D303="Tue", "", IF(D303="Wed", "", IF(D303="Thu", "Non-service", IF(D303="Fri", "Non-service", IF(D303="Sat", "", IF(D303="Sun", "", "")))))))</f>
        <v/>
      </c>
      <c r="V303" s="38"/>
      <c r="W303" s="63" t="str">
        <f>IF(D303="Mon", "", IF(D303="Tue", "", IF(D303="Wed", "", IF(D303="Thu", "Non-service", IF(D303="Fri", "", "")))))</f>
        <v/>
      </c>
      <c r="X303" s="46"/>
      <c r="Y303" s="17" t="str">
        <f>IF(D303="Mon", "Non-service", IF(D303="Tue", "Non-service", IF(D303="Wed", "", IF(D303="Thu", "", IF(D303="Fri", "", "")))))</f>
        <v>Non-service</v>
      </c>
      <c r="Z303" s="28"/>
      <c r="AA303" s="17" t="str">
        <f>IF(D303="Mon", "", IF(D303="Tue", "", IF(D303="Wed", "", IF(D303="Thu", "Non-service", IF(D303="Fri", "", "")))))</f>
        <v/>
      </c>
      <c r="AB303" s="29"/>
      <c r="AC303" s="17" t="str">
        <f t="shared" si="2404"/>
        <v/>
      </c>
      <c r="AD303" s="17"/>
    </row>
    <row r="304" spans="1:30">
      <c r="A304" s="24" t="str">
        <f t="shared" ref="A304" si="2736">A303</f>
        <v>Mon</v>
      </c>
      <c r="B304" s="204">
        <f t="shared" ref="B304" si="2737">C303</f>
        <v>45901</v>
      </c>
      <c r="C304" s="317"/>
      <c r="D304" s="307"/>
      <c r="E304" s="201">
        <f t="shared" ca="1" si="2396"/>
        <v>0</v>
      </c>
      <c r="F304" s="142" t="s">
        <v>54</v>
      </c>
      <c r="G304" s="2" t="str">
        <f t="shared" ref="G304" si="2738">IF(D303="Mon", "", IF(D303="Tue", "Non-service", IF(D303="Wed", "", IF(D303="Thu", "", IF(D303="Fri", "Non-service", "")))))</f>
        <v/>
      </c>
      <c r="H304" s="29"/>
      <c r="I304" s="37" t="str">
        <f t="shared" ref="I304" si="2739">IF(D303="Mon", "", IF(D303="Tue", "", IF(D303="Wed", "", IF(D303="Thu", "", IF(D303="Fri", "", IF(D303="Sat", "", IF(D303="Sun", "", "")))))))</f>
        <v/>
      </c>
      <c r="J304" s="37"/>
      <c r="K304" s="37" t="str">
        <f t="shared" si="2579"/>
        <v/>
      </c>
      <c r="L304" s="37"/>
      <c r="M304" s="37" t="str">
        <f t="shared" ref="M304" si="2740">IF(D303="Mon", "", IF(D303="Tue", "Non-service", IF(D303="Wed", "", IF(D303="Thu", "Non-service", IF(D303="Fri", "", IF(D303="Sat", "", IF(D303="Sun", "", "")))))))</f>
        <v/>
      </c>
      <c r="N304" s="37"/>
      <c r="O304" s="37" t="str">
        <f t="shared" ref="O304" si="2741">IF(D303="Mon", "", IF(D303="Tue", "Non-service", IF(D303="Wed", "", IF(D303="Thu", "", IF(D303="Fri", "Non-service", "")))))</f>
        <v/>
      </c>
      <c r="P304" s="37"/>
      <c r="Q304" s="72" t="str">
        <f t="shared" ref="Q304" si="2742">IF(D213="Mon", "", IF(D213="Tue", "Non-service", IF(D213="Wed", "", IF(D213="Thu", "Non-service", IF(D213="Fri", "", "")))))</f>
        <v/>
      </c>
      <c r="R304" s="37"/>
      <c r="S304" s="37" t="str">
        <f t="shared" ref="S304" si="2743">IF(D303="Mon", "Non-service", IF(D303="Tue", "", IF(D303="Wed", "", IF(D303="Thu", "", IF(D303="Fri", "Non-service", IF(D303="Sat", "", IF(D303="Sun", "", "")))))))</f>
        <v>Non-service</v>
      </c>
      <c r="T304" s="37"/>
      <c r="U304" s="37" t="str">
        <f t="shared" ref="U304" si="2744">IF(D303="Mon", "", IF(D303="Tue", "", IF(D303="Wed", "", IF(D303="Thu", "Non-service", IF(D303="Fri", "Non-service", IF(D303="Sat", "", IF(D303="Sun", "", "")))))))</f>
        <v/>
      </c>
      <c r="V304" s="37"/>
      <c r="W304" s="211" t="str">
        <f>IF(D303="Mon", "", IF(D303="Tue", "", IF(D303="Wed", "", IF(D303="Thu", "Non-service", IF(D303="Fri", "", "")))))</f>
        <v/>
      </c>
      <c r="X304" s="39"/>
      <c r="Y304" s="17" t="str">
        <f>IF(D303="Mon", "Non-service", IF(D303="Tue", "Non-service", IF(D303="Wed", "", IF(D303="Thu", "", IF(D303="Fri", "", "")))))</f>
        <v>Non-service</v>
      </c>
      <c r="Z304" s="29"/>
      <c r="AA304" s="17" t="str">
        <f>IF(D303="Mon", "", IF(D303="Tue", "", IF(D303="Wed", "", IF(D303="Thu", "Non-service", IF(D303="Fri", "", "")))))</f>
        <v/>
      </c>
      <c r="AB304" s="29"/>
      <c r="AC304" s="17" t="str">
        <f t="shared" si="2404"/>
        <v/>
      </c>
      <c r="AD304" s="17"/>
    </row>
    <row r="305" spans="1:30">
      <c r="A305" s="24" t="str">
        <f t="shared" ref="A305" si="2745">A303</f>
        <v>Mon</v>
      </c>
      <c r="B305" s="204">
        <f t="shared" ref="B305" si="2746">C303</f>
        <v>45901</v>
      </c>
      <c r="C305" s="318"/>
      <c r="D305" s="308"/>
      <c r="E305" s="201">
        <f t="shared" ca="1" si="2396"/>
        <v>0</v>
      </c>
      <c r="F305" s="142" t="s">
        <v>56</v>
      </c>
      <c r="G305" s="2" t="str">
        <f t="shared" ref="G305" si="2747">IF(D303="Mon", "", IF(D303="Tue", "Non-service", IF(D303="Wed", "", IF(D303="Thu", "", IF(D303="Fri", "Non-service", "")))))</f>
        <v/>
      </c>
      <c r="H305" s="29"/>
      <c r="I305" s="37" t="str">
        <f t="shared" ref="I305" si="2748">IF(D303="Mon", "", IF(D303="Tue", "", IF(D303="Wed", "", IF(D303="Thu", "", IF(D303="Fri", "", IF(D303="Sat", "", IF(D303="Sun", "", "")))))))</f>
        <v/>
      </c>
      <c r="J305" s="37"/>
      <c r="K305" s="37" t="str">
        <f t="shared" si="2587"/>
        <v/>
      </c>
      <c r="L305" s="37"/>
      <c r="M305" s="37" t="str">
        <f t="shared" ref="M305" si="2749">IF(D303="Mon", "", IF(D303="Tue", "Non-service", IF(D303="Wed", "", IF(D303="Thu", "Non-service", IF(D303="Fri", "", IF(D303="Sat", "", IF(D303="Sun", "", "")))))))</f>
        <v/>
      </c>
      <c r="N305" s="37"/>
      <c r="O305" s="37" t="str">
        <f t="shared" ref="O305" si="2750">IF(D303="Mon", "", IF(D303="Tue", "Non-service", IF(D303="Wed", "", IF(D303="Thu", "", IF(D303="Fri", "Non-service", "")))))</f>
        <v/>
      </c>
      <c r="P305" s="37"/>
      <c r="Q305" s="72" t="str">
        <f t="shared" ref="Q305" si="2751">IF(D213="Mon", "", IF(D213="Tue", "Non-service", IF(D213="Wed", "", IF(D213="Thu", "Non-service", IF(D213="Fri", "", "")))))</f>
        <v/>
      </c>
      <c r="R305" s="37"/>
      <c r="S305" s="37" t="str">
        <f t="shared" ref="S305" si="2752">IF(D303="Mon", "Non-service", IF(D303="Tue", "", IF(D303="Wed", "", IF(D303="Thu", "", IF(D303="Fri", "Non-service", IF(D303="Sat", "", IF(D303="Sun", "", "")))))))</f>
        <v>Non-service</v>
      </c>
      <c r="T305" s="37"/>
      <c r="U305" s="37" t="str">
        <f t="shared" ref="U305" si="2753">IF(D303="Mon", "", IF(D303="Tue", "", IF(D303="Wed", "", IF(D303="Thu", "Non-service", IF(D303="Fri", "Non-service", IF(D303="Sat", "", IF(D303="Sun", "", "")))))))</f>
        <v/>
      </c>
      <c r="V305" s="37"/>
      <c r="W305" s="64" t="str">
        <f>IF(D303="Mon", "", IF(D303="Tue", "", IF(D303="Wed", "", IF(D303="Thu", "Non-service", IF(D303="Fri", "", "")))))</f>
        <v/>
      </c>
      <c r="X305" s="39"/>
      <c r="Y305" s="17" t="str">
        <f>IF(D303="Mon", "Non-service", IF(D303="Tue", "Non-service", IF(D303="Wed", "", IF(D303="Thu", "", IF(D303="Fri", "", "")))))</f>
        <v>Non-service</v>
      </c>
      <c r="Z305" s="29"/>
      <c r="AA305" s="17" t="str">
        <f>IF(D303="Mon", "", IF(D303="Tue", "", IF(D303="Wed", "", IF(D303="Thu", "Non-service", IF(D303="Fri", "", "")))))</f>
        <v/>
      </c>
      <c r="AB305" s="29"/>
      <c r="AC305" s="17" t="str">
        <f t="shared" si="2404"/>
        <v/>
      </c>
      <c r="AD305" s="17"/>
    </row>
    <row r="306" spans="1:30">
      <c r="A306" s="24" t="str">
        <f t="shared" si="2263"/>
        <v>Tue</v>
      </c>
      <c r="B306" s="204">
        <f t="shared" ref="B306:B339" si="2754">C306</f>
        <v>45902</v>
      </c>
      <c r="C306" s="319">
        <f t="shared" si="2681"/>
        <v>45902</v>
      </c>
      <c r="D306" s="303" t="str">
        <f t="shared" ref="D306" si="2755">IF(WEEKDAY(C303, 2) &lt; 5, TEXT(C303 + 1, "ddd"), TEXT(C303 + 3, "ddd"))</f>
        <v>Tue</v>
      </c>
      <c r="E306" s="201">
        <f t="shared" ca="1" si="2396"/>
        <v>1</v>
      </c>
      <c r="F306" s="138" t="s">
        <v>50</v>
      </c>
      <c r="G306" s="16" t="str">
        <f t="shared" ref="G306" si="2756">IF(D306="Mon", "", IF(D306="Tue", "Non-service", IF(D306="Wed", "", IF(D306="Thu", "", IF(D306="Fri", "Non-service", "")))))</f>
        <v>Non-service</v>
      </c>
      <c r="H306" s="28"/>
      <c r="I306" s="38" t="str">
        <f t="shared" ref="I306" si="2757">IF(D306="Mon", "", IF(D306="Tue", "", IF(D306="Wed", "", IF(D306="Thu", "", IF(D306="Fri", "", IF(D306="Sat", "", IF(D306="Sun", "", "")))))))</f>
        <v/>
      </c>
      <c r="J306" s="38" t="s">
        <v>65</v>
      </c>
      <c r="K306" s="38" t="str">
        <f t="shared" si="2571"/>
        <v>Non-service</v>
      </c>
      <c r="L306" s="38"/>
      <c r="M306" s="38" t="str">
        <f t="shared" ref="M306" si="2758">IF(D306="Mon", "", IF(D306="Tue", "Non-service", IF(D306="Wed", "", IF(D306="Thu", "Non-service", IF(D306="Fri", "", IF(D306="Sat", "", IF(D306="Sun", "", "")))))))</f>
        <v>Non-service</v>
      </c>
      <c r="N306" s="38"/>
      <c r="O306" s="38" t="str">
        <f t="shared" ref="O306" si="2759">IF(D306="Mon", "", IF(D306="Tue", "Non-service", IF(D306="Wed", "", IF(D306="Thu", "", IF(D306="Fri", "Non-service", "")))))</f>
        <v>Non-service</v>
      </c>
      <c r="P306" s="38"/>
      <c r="Q306" s="72" t="str">
        <f t="shared" ref="Q306" si="2760">IF(D216="Mon", "", IF(D216="Tue", "Non-service", IF(D216="Wed", "", IF(D216="Thu", "Non-service", IF(D216="Fri", "", "")))))</f>
        <v>Non-service</v>
      </c>
      <c r="R306" s="38"/>
      <c r="S306" s="38" t="str">
        <f t="shared" ref="S306" si="2761">IF(D306="Mon", "Non-service", IF(D306="Tue", "", IF(D306="Wed", "", IF(D306="Thu", "", IF(D306="Fri", "Non-service", IF(D306="Sat", "", IF(D306="Sun", "", "")))))))</f>
        <v/>
      </c>
      <c r="T306" s="38"/>
      <c r="U306" s="38" t="str">
        <f t="shared" ref="U306" si="2762">IF(D306="Mon", "", IF(D306="Tue", "", IF(D306="Wed", "", IF(D306="Thu", "Non-service", IF(D306="Fri", "Non-service", IF(D306="Sat", "", IF(D306="Sun", "", "")))))))</f>
        <v/>
      </c>
      <c r="V306" s="38"/>
      <c r="W306" s="63" t="str">
        <f>IF(D306="Mon", "", IF(D306="Tue", "", IF(D306="Wed", "", IF(D306="Thu", "Non-service", IF(D306="Fri", "", "")))))</f>
        <v/>
      </c>
      <c r="X306" s="46" t="s">
        <v>51</v>
      </c>
      <c r="Y306" s="17" t="str">
        <f>IF(D306="Mon", "Non-service", IF(D306="Tue", "Non-service", IF(D306="Wed", "", IF(D306="Thu", "", IF(D306="Fri", "", "")))))</f>
        <v>Non-service</v>
      </c>
      <c r="Z306" s="28"/>
      <c r="AA306" s="17" t="str">
        <f>IF(D306="Mon", "", IF(D306="Tue", "", IF(D306="Wed", "", IF(D306="Thu", "Non-service", IF(D306="Fri", "", "")))))</f>
        <v/>
      </c>
      <c r="AB306" s="29" t="s">
        <v>51</v>
      </c>
      <c r="AC306" s="17" t="str">
        <f t="shared" si="2404"/>
        <v/>
      </c>
      <c r="AD306" s="17"/>
    </row>
    <row r="307" spans="1:30">
      <c r="A307" s="24" t="str">
        <f t="shared" si="2273"/>
        <v>Tue</v>
      </c>
      <c r="B307" s="204">
        <f t="shared" ref="B307:B340" si="2763">C306</f>
        <v>45902</v>
      </c>
      <c r="C307" s="317"/>
      <c r="D307" s="304"/>
      <c r="E307" s="201">
        <f t="shared" ca="1" si="2396"/>
        <v>1</v>
      </c>
      <c r="F307" s="139" t="s">
        <v>54</v>
      </c>
      <c r="G307" s="2" t="str">
        <f t="shared" ref="G307" si="2764">IF(D306="Mon", "", IF(D306="Tue", "Non-service", IF(D306="Wed", "", IF(D306="Thu", "", IF(D306="Fri", "Non-service", "")))))</f>
        <v>Non-service</v>
      </c>
      <c r="H307" s="29"/>
      <c r="I307" s="37" t="str">
        <f t="shared" ref="I307" si="2765">IF(D306="Mon", "", IF(D306="Tue", "", IF(D306="Wed", "", IF(D306="Thu", "", IF(D306="Fri", "", IF(D306="Sat", "", IF(D306="Sun", "", "")))))))</f>
        <v/>
      </c>
      <c r="J307" s="37" t="s">
        <v>51</v>
      </c>
      <c r="K307" s="37" t="str">
        <f t="shared" si="2579"/>
        <v>Non-service</v>
      </c>
      <c r="L307" s="37"/>
      <c r="M307" s="37" t="str">
        <f t="shared" ref="M307" si="2766">IF(D306="Mon", "", IF(D306="Tue", "Non-service", IF(D306="Wed", "", IF(D306="Thu", "Non-service", IF(D306="Fri", "", IF(D306="Sat", "", IF(D306="Sun", "", "")))))))</f>
        <v>Non-service</v>
      </c>
      <c r="N307" s="37"/>
      <c r="O307" s="37" t="str">
        <f t="shared" ref="O307" si="2767">IF(D306="Mon", "", IF(D306="Tue", "Non-service", IF(D306="Wed", "", IF(D306="Thu", "", IF(D306="Fri", "Non-service", "")))))</f>
        <v>Non-service</v>
      </c>
      <c r="P307" s="37"/>
      <c r="Q307" s="72" t="str">
        <f t="shared" ref="Q307" si="2768">IF(D216="Mon", "", IF(D216="Tue", "Non-service", IF(D216="Wed", "", IF(D216="Thu", "Non-service", IF(D216="Fri", "", "")))))</f>
        <v>Non-service</v>
      </c>
      <c r="R307" s="37"/>
      <c r="S307" s="37" t="str">
        <f t="shared" ref="S307" si="2769">IF(D306="Mon", "Non-service", IF(D306="Tue", "", IF(D306="Wed", "", IF(D306="Thu", "", IF(D306="Fri", "Non-service", IF(D306="Sat", "", IF(D306="Sun", "", "")))))))</f>
        <v/>
      </c>
      <c r="T307" s="37"/>
      <c r="U307" s="37" t="str">
        <f t="shared" ref="U307" si="2770">IF(D306="Mon", "", IF(D306="Tue", "", IF(D306="Wed", "", IF(D306="Thu", "Non-service", IF(D306="Fri", "Non-service", IF(D306="Sat", "", IF(D306="Sun", "", "")))))))</f>
        <v/>
      </c>
      <c r="V307" s="37"/>
      <c r="W307" s="211" t="str">
        <f>IF(D306="Mon", "", IF(D306="Tue", "", IF(D306="Wed", "", IF(D306="Thu", "Non-service", IF(D306="Fri", "", "")))))</f>
        <v/>
      </c>
      <c r="X307" s="39" t="s">
        <v>51</v>
      </c>
      <c r="Y307" s="17" t="str">
        <f>IF(D306="Mon", "Non-service", IF(D306="Tue", "Non-service", IF(D306="Wed", "", IF(D306="Thu", "", IF(D306="Fri", "", "")))))</f>
        <v>Non-service</v>
      </c>
      <c r="Z307" s="29"/>
      <c r="AA307" s="17" t="str">
        <f>IF(D306="Mon", "", IF(D306="Tue", "", IF(D306="Wed", "", IF(D306="Thu", "Non-service", IF(D306="Fri", "", "")))))</f>
        <v/>
      </c>
      <c r="AB307" s="29" t="s">
        <v>51</v>
      </c>
      <c r="AC307" s="17" t="str">
        <f t="shared" si="2404"/>
        <v/>
      </c>
      <c r="AD307" s="17"/>
    </row>
    <row r="308" spans="1:30">
      <c r="A308" s="24" t="str">
        <f t="shared" si="2282"/>
        <v>Tue</v>
      </c>
      <c r="B308" s="204">
        <f t="shared" ref="B308:B341" si="2771">C306</f>
        <v>45902</v>
      </c>
      <c r="C308" s="318"/>
      <c r="D308" s="305"/>
      <c r="E308" s="201">
        <f t="shared" ca="1" si="2396"/>
        <v>1</v>
      </c>
      <c r="F308" s="140" t="s">
        <v>56</v>
      </c>
      <c r="G308" s="2" t="str">
        <f t="shared" ref="G308" si="2772">IF(D306="Mon", "", IF(D306="Tue", "Non-service", IF(D306="Wed", "", IF(D306="Thu", "", IF(D306="Fri", "Non-service", "")))))</f>
        <v>Non-service</v>
      </c>
      <c r="H308" s="29"/>
      <c r="I308" s="37" t="str">
        <f t="shared" ref="I308" si="2773">IF(D306="Mon", "", IF(D306="Tue", "", IF(D306="Wed", "", IF(D306="Thu", "", IF(D306="Fri", "", IF(D306="Sat", "", IF(D306="Sun", "", "")))))))</f>
        <v/>
      </c>
      <c r="J308" s="37" t="s">
        <v>65</v>
      </c>
      <c r="K308" s="37" t="str">
        <f t="shared" si="2587"/>
        <v>Non-service</v>
      </c>
      <c r="L308" s="37"/>
      <c r="M308" s="37" t="str">
        <f t="shared" ref="M308" si="2774">IF(D306="Mon", "", IF(D306="Tue", "Non-service", IF(D306="Wed", "", IF(D306="Thu", "Non-service", IF(D306="Fri", "", IF(D306="Sat", "", IF(D306="Sun", "", "")))))))</f>
        <v>Non-service</v>
      </c>
      <c r="N308" s="37"/>
      <c r="O308" s="37" t="str">
        <f t="shared" ref="O308" si="2775">IF(D306="Mon", "", IF(D306="Tue", "Non-service", IF(D306="Wed", "", IF(D306="Thu", "", IF(D306="Fri", "Non-service", "")))))</f>
        <v>Non-service</v>
      </c>
      <c r="P308" s="37"/>
      <c r="Q308" s="72" t="str">
        <f t="shared" ref="Q308" si="2776">IF(D216="Mon", "", IF(D216="Tue", "Non-service", IF(D216="Wed", "", IF(D216="Thu", "Non-service", IF(D216="Fri", "", "")))))</f>
        <v>Non-service</v>
      </c>
      <c r="R308" s="37"/>
      <c r="S308" s="37" t="str">
        <f t="shared" ref="S308" si="2777">IF(D306="Mon", "Non-service", IF(D306="Tue", "", IF(D306="Wed", "", IF(D306="Thu", "", IF(D306="Fri", "Non-service", IF(D306="Sat", "", IF(D306="Sun", "", "")))))))</f>
        <v/>
      </c>
      <c r="T308" s="37"/>
      <c r="U308" s="37" t="str">
        <f t="shared" ref="U308" si="2778">IF(D306="Mon", "", IF(D306="Tue", "", IF(D306="Wed", "", IF(D306="Thu", "Non-service", IF(D306="Fri", "Non-service", IF(D306="Sat", "", IF(D306="Sun", "", "")))))))</f>
        <v/>
      </c>
      <c r="V308" s="37"/>
      <c r="W308" s="64" t="str">
        <f>IF(D306="Mon", "", IF(D306="Tue", "", IF(D306="Wed", "", IF(D306="Thu", "Non-service", IF(D306="Fri", "", "")))))</f>
        <v/>
      </c>
      <c r="X308" s="39" t="s">
        <v>51</v>
      </c>
      <c r="Y308" s="17" t="str">
        <f>IF(D306="Mon", "Non-service", IF(D306="Tue", "Non-service", IF(D306="Wed", "", IF(D306="Thu", "", IF(D306="Fri", "", "")))))</f>
        <v>Non-service</v>
      </c>
      <c r="Z308" s="29"/>
      <c r="AA308" s="17" t="str">
        <f>IF(D306="Mon", "", IF(D306="Tue", "", IF(D306="Wed", "", IF(D306="Thu", "Non-service", IF(D306="Fri", "", "")))))</f>
        <v/>
      </c>
      <c r="AB308" s="29" t="s">
        <v>51</v>
      </c>
      <c r="AC308" s="17" t="str">
        <f t="shared" si="2404"/>
        <v/>
      </c>
      <c r="AD308" s="17"/>
    </row>
    <row r="309" spans="1:30">
      <c r="A309" s="24" t="str">
        <f t="shared" si="2291"/>
        <v>Wed</v>
      </c>
      <c r="B309" s="204">
        <f t="shared" ref="B309:B342" si="2779">C309</f>
        <v>45903</v>
      </c>
      <c r="C309" s="319">
        <f t="shared" si="2681"/>
        <v>45903</v>
      </c>
      <c r="D309" s="306" t="str">
        <f t="shared" si="2293"/>
        <v>Wed</v>
      </c>
      <c r="E309" s="201">
        <f t="shared" ca="1" si="2396"/>
        <v>1</v>
      </c>
      <c r="F309" s="141" t="s">
        <v>50</v>
      </c>
      <c r="G309" s="19" t="str">
        <f t="shared" ref="G309" si="2780">IF(D309="Mon", "", IF(D309="Tue", "Non-service", IF(D309="Wed", "", IF(D309="Thu", "", IF(D309="Fri", "Non-service", "")))))</f>
        <v/>
      </c>
      <c r="H309" s="31"/>
      <c r="I309" s="40" t="str">
        <f t="shared" ref="I309" si="2781">IF(D309="Mon", "", IF(D309="Tue", "", IF(D309="Wed", "", IF(D309="Thu", "", IF(D309="Fri", "", IF(D309="Sat", "", IF(D309="Sun", "", "")))))))</f>
        <v/>
      </c>
      <c r="J309" s="40" t="s">
        <v>58</v>
      </c>
      <c r="K309" s="38" t="str">
        <f t="shared" si="2571"/>
        <v/>
      </c>
      <c r="L309" s="40" t="s">
        <v>51</v>
      </c>
      <c r="M309" s="40" t="str">
        <f t="shared" ref="M309" si="2782">IF(D309="Mon", "", IF(D309="Tue", "Non-service", IF(D309="Wed", "", IF(D309="Thu", "Non-service", IF(D309="Fri", "", IF(D309="Sat", "", IF(D309="Sun", "", "")))))))</f>
        <v/>
      </c>
      <c r="N309" s="40" t="s">
        <v>65</v>
      </c>
      <c r="O309" s="40" t="str">
        <f t="shared" ref="O309" si="2783">IF(D309="Mon", "", IF(D309="Tue", "Non-service", IF(D309="Wed", "", IF(D309="Thu", "", IF(D309="Fri", "Non-service", "")))))</f>
        <v/>
      </c>
      <c r="P309" s="40" t="s">
        <v>51</v>
      </c>
      <c r="Q309" s="72" t="str">
        <f t="shared" ref="Q309" si="2784">IF(D219="Mon", "", IF(D219="Tue", "Non-service", IF(D219="Wed", "", IF(D219="Thu", "Non-service", IF(D219="Fri", "", "")))))</f>
        <v/>
      </c>
      <c r="R309" s="40"/>
      <c r="S309" s="40" t="str">
        <f t="shared" ref="S309" si="2785">IF(D309="Mon", "Non-service", IF(D309="Tue", "", IF(D309="Wed", "", IF(D309="Thu", "", IF(D309="Fri", "Non-service", IF(D309="Sat", "", IF(D309="Sun", "", "")))))))</f>
        <v/>
      </c>
      <c r="T309" s="40"/>
      <c r="U309" s="40" t="str">
        <f t="shared" ref="U309" si="2786">IF(D309="Mon", "", IF(D309="Tue", "", IF(D309="Wed", "", IF(D309="Thu", "Non-service", IF(D309="Fri", "Non-service", IF(D309="Sat", "", IF(D309="Sun", "", "")))))))</f>
        <v/>
      </c>
      <c r="V309" s="40"/>
      <c r="W309" s="63" t="str">
        <f>IF(D309="Mon", "", IF(D309="Tue", "", IF(D309="Wed", "", IF(D309="Thu", "Non-service", IF(D309="Fri", "", "")))))</f>
        <v/>
      </c>
      <c r="X309" s="41" t="s">
        <v>65</v>
      </c>
      <c r="Y309" s="17" t="str">
        <f>IF(D309="Mon", "Non-service", IF(D309="Tue", "Non-service", IF(D309="Wed", "", IF(D309="Thu", "", IF(D309="Fri", "", "")))))</f>
        <v/>
      </c>
      <c r="Z309" s="31" t="s">
        <v>58</v>
      </c>
      <c r="AA309" s="17" t="str">
        <f>IF(D309="Mon", "", IF(D309="Tue", "", IF(D309="Wed", "", IF(D309="Thu", "Non-service", IF(D309="Fri", "", "")))))</f>
        <v/>
      </c>
      <c r="AB309" s="33" t="s">
        <v>58</v>
      </c>
      <c r="AC309" s="17" t="str">
        <f t="shared" si="2404"/>
        <v/>
      </c>
      <c r="AD309" s="32"/>
    </row>
    <row r="310" spans="1:30">
      <c r="A310" s="24" t="str">
        <f t="shared" si="2301"/>
        <v>Wed</v>
      </c>
      <c r="B310" s="204">
        <f t="shared" ref="B310:B343" si="2787">C309</f>
        <v>45903</v>
      </c>
      <c r="C310" s="317"/>
      <c r="D310" s="307"/>
      <c r="E310" s="201">
        <f t="shared" ca="1" si="2396"/>
        <v>1</v>
      </c>
      <c r="F310" s="142" t="s">
        <v>54</v>
      </c>
      <c r="G310" s="3" t="str">
        <f t="shared" ref="G310" si="2788">IF(D309="Mon", "", IF(D309="Tue", "Non-service", IF(D309="Wed", "", IF(D309="Thu", "", IF(D309="Fri", "Non-service", "")))))</f>
        <v/>
      </c>
      <c r="H310" s="33"/>
      <c r="I310" s="42" t="str">
        <f t="shared" ref="I310" si="2789">IF(D309="Mon", "", IF(D309="Tue", "", IF(D309="Wed", "", IF(D309="Thu", "", IF(D309="Fri", "", IF(D309="Sat", "", IF(D309="Sun", "", "")))))))</f>
        <v/>
      </c>
      <c r="J310" s="42" t="s">
        <v>51</v>
      </c>
      <c r="K310" s="37" t="str">
        <f t="shared" si="2579"/>
        <v/>
      </c>
      <c r="L310" s="42" t="s">
        <v>51</v>
      </c>
      <c r="M310" s="42" t="str">
        <f t="shared" ref="M310" si="2790">IF(D309="Mon", "", IF(D309="Tue", "Non-service", IF(D309="Wed", "", IF(D309="Thu", "Non-service", IF(D309="Fri", "", IF(D309="Sat", "", IF(D309="Sun", "", "")))))))</f>
        <v/>
      </c>
      <c r="N310" s="42" t="s">
        <v>51</v>
      </c>
      <c r="O310" s="42" t="str">
        <f t="shared" ref="O310" si="2791">IF(D309="Mon", "", IF(D309="Tue", "Non-service", IF(D309="Wed", "", IF(D309="Thu", "", IF(D309="Fri", "Non-service", "")))))</f>
        <v/>
      </c>
      <c r="P310" s="42" t="s">
        <v>51</v>
      </c>
      <c r="Q310" s="72" t="str">
        <f t="shared" ref="Q310" si="2792">IF(D219="Mon", "", IF(D219="Tue", "Non-service", IF(D219="Wed", "", IF(D219="Thu", "Non-service", IF(D219="Fri", "", "")))))</f>
        <v/>
      </c>
      <c r="R310" s="42"/>
      <c r="S310" s="42" t="str">
        <f t="shared" ref="S310" si="2793">IF(D309="Mon", "Non-service", IF(D309="Tue", "", IF(D309="Wed", "", IF(D309="Thu", "", IF(D309="Fri", "Non-service", IF(D309="Sat", "", IF(D309="Sun", "", "")))))))</f>
        <v/>
      </c>
      <c r="T310" s="42"/>
      <c r="U310" s="42" t="str">
        <f t="shared" ref="U310" si="2794">IF(D309="Mon", "", IF(D309="Tue", "", IF(D309="Wed", "", IF(D309="Thu", "Non-service", IF(D309="Fri", "Non-service", IF(D309="Sat", "", IF(D309="Sun", "", "")))))))</f>
        <v/>
      </c>
      <c r="V310" s="42"/>
      <c r="W310" s="211" t="str">
        <f>IF(D309="Mon", "", IF(D309="Tue", "", IF(D309="Wed", "", IF(D309="Thu", "Non-service", IF(D309="Fri", "", "")))))</f>
        <v/>
      </c>
      <c r="X310" s="43" t="s">
        <v>51</v>
      </c>
      <c r="Y310" s="17" t="str">
        <f>IF(D309="Mon", "Non-service", IF(D309="Tue", "Non-service", IF(D309="Wed", "", IF(D309="Thu", "", IF(D309="Fri", "", "")))))</f>
        <v/>
      </c>
      <c r="Z310" s="33" t="s">
        <v>62</v>
      </c>
      <c r="AA310" s="17" t="str">
        <f>IF(D309="Mon", "", IF(D309="Tue", "", IF(D309="Wed", "", IF(D309="Thu", "Non-service", IF(D309="Fri", "", "")))))</f>
        <v/>
      </c>
      <c r="AB310" s="33" t="s">
        <v>58</v>
      </c>
      <c r="AC310" s="17" t="str">
        <f t="shared" si="2404"/>
        <v/>
      </c>
      <c r="AD310" s="32"/>
    </row>
    <row r="311" spans="1:30">
      <c r="A311" s="24" t="str">
        <f t="shared" si="2310"/>
        <v>Wed</v>
      </c>
      <c r="B311" s="204">
        <f t="shared" ref="B311:B344" si="2795">C309</f>
        <v>45903</v>
      </c>
      <c r="C311" s="318"/>
      <c r="D311" s="308"/>
      <c r="E311" s="201">
        <f t="shared" ca="1" si="2396"/>
        <v>1</v>
      </c>
      <c r="F311" s="142" t="s">
        <v>56</v>
      </c>
      <c r="G311" s="20" t="str">
        <f t="shared" ref="G311" si="2796">IF(D309="Mon", "", IF(D309="Tue", "Non-service", IF(D309="Wed", "", IF(D309="Thu", "", IF(D309="Fri", "Non-service", "")))))</f>
        <v/>
      </c>
      <c r="H311" s="35"/>
      <c r="I311" s="44" t="str">
        <f t="shared" ref="I311" si="2797">IF(D309="Mon", "", IF(D309="Tue", "", IF(D309="Wed", "", IF(D309="Thu", "", IF(D309="Fri", "", IF(D309="Sat", "", IF(D309="Sun", "", "")))))))</f>
        <v/>
      </c>
      <c r="J311" s="44" t="s">
        <v>58</v>
      </c>
      <c r="K311" s="37" t="str">
        <f t="shared" si="2587"/>
        <v/>
      </c>
      <c r="L311" s="44" t="s">
        <v>51</v>
      </c>
      <c r="M311" s="44" t="str">
        <f t="shared" ref="M311" si="2798">IF(D309="Mon", "", IF(D309="Tue", "Non-service", IF(D309="Wed", "", IF(D309="Thu", "Non-service", IF(D309="Fri", "", IF(D309="Sat", "", IF(D309="Sun", "", "")))))))</f>
        <v/>
      </c>
      <c r="N311" s="44" t="s">
        <v>51</v>
      </c>
      <c r="O311" s="44" t="str">
        <f t="shared" ref="O311" si="2799">IF(D309="Mon", "", IF(D309="Tue", "Non-service", IF(D309="Wed", "", IF(D309="Thu", "", IF(D309="Fri", "Non-service", "")))))</f>
        <v/>
      </c>
      <c r="P311" s="44" t="s">
        <v>51</v>
      </c>
      <c r="Q311" s="72" t="str">
        <f t="shared" ref="Q311" si="2800">IF(D219="Mon", "", IF(D219="Tue", "Non-service", IF(D219="Wed", "", IF(D219="Thu", "Non-service", IF(D219="Fri", "", "")))))</f>
        <v/>
      </c>
      <c r="R311" s="44"/>
      <c r="S311" s="44" t="str">
        <f t="shared" ref="S311" si="2801">IF(D309="Mon", "Non-service", IF(D309="Tue", "", IF(D309="Wed", "", IF(D309="Thu", "", IF(D309="Fri", "Non-service", IF(D309="Sat", "", IF(D309="Sun", "", "")))))))</f>
        <v/>
      </c>
      <c r="T311" s="44"/>
      <c r="U311" s="44" t="str">
        <f t="shared" ref="U311" si="2802">IF(D309="Mon", "", IF(D309="Tue", "", IF(D309="Wed", "", IF(D309="Thu", "Non-service", IF(D309="Fri", "Non-service", IF(D309="Sat", "", IF(D309="Sun", "", "")))))))</f>
        <v/>
      </c>
      <c r="V311" s="44"/>
      <c r="W311" s="64" t="str">
        <f>IF(D309="Mon", "", IF(D309="Tue", "", IF(D309="Wed", "", IF(D309="Thu", "Non-service", IF(D309="Fri", "", "")))))</f>
        <v/>
      </c>
      <c r="X311" s="45" t="s">
        <v>51</v>
      </c>
      <c r="Y311" s="17" t="str">
        <f>IF(D309="Mon", "Non-service", IF(D309="Tue", "Non-service", IF(D309="Wed", "", IF(D309="Thu", "", IF(D309="Fri", "", "")))))</f>
        <v/>
      </c>
      <c r="Z311" s="35" t="s">
        <v>51</v>
      </c>
      <c r="AA311" s="17" t="str">
        <f>IF(D309="Mon", "", IF(D309="Tue", "", IF(D309="Wed", "", IF(D309="Thu", "Non-service", IF(D309="Fri", "", "")))))</f>
        <v/>
      </c>
      <c r="AB311" s="33" t="s">
        <v>58</v>
      </c>
      <c r="AC311" s="17" t="str">
        <f t="shared" si="2404"/>
        <v/>
      </c>
      <c r="AD311" s="32"/>
    </row>
    <row r="312" spans="1:30">
      <c r="A312" s="24" t="str">
        <f t="shared" si="2319"/>
        <v>Thu</v>
      </c>
      <c r="B312" s="204">
        <f t="shared" ref="B312:B345" si="2803">C312</f>
        <v>45904</v>
      </c>
      <c r="C312" s="319">
        <f t="shared" si="2681"/>
        <v>45904</v>
      </c>
      <c r="D312" s="303" t="str">
        <f t="shared" si="2321"/>
        <v>Thu</v>
      </c>
      <c r="E312" s="201">
        <f t="shared" ca="1" si="2396"/>
        <v>1</v>
      </c>
      <c r="F312" s="138" t="s">
        <v>50</v>
      </c>
      <c r="G312" s="16" t="str">
        <f t="shared" ref="G312" si="2804">IF(D312="Mon", "", IF(D312="Tue", "Non-service", IF(D312="Wed", "", IF(D312="Thu", "", IF(D312="Fri", "Non-service", "")))))</f>
        <v/>
      </c>
      <c r="H312" s="28"/>
      <c r="I312" s="38" t="str">
        <f t="shared" ref="I312" si="2805">IF(D312="Mon", "", IF(D312="Tue", "", IF(D312="Wed", "", IF(D312="Thu", "", IF(D312="Fri", "", IF(D312="Sat", "", IF(D312="Sun", "", "")))))))</f>
        <v/>
      </c>
      <c r="J312" s="38" t="s">
        <v>65</v>
      </c>
      <c r="K312" s="38" t="str">
        <f t="shared" si="2571"/>
        <v>Non-service</v>
      </c>
      <c r="L312" s="38"/>
      <c r="M312" s="38" t="str">
        <f t="shared" ref="M312" si="2806">IF(D312="Mon", "", IF(D312="Tue", "Non-service", IF(D312="Wed", "", IF(D312="Thu", "Non-service", IF(D312="Fri", "", IF(D312="Sat", "", IF(D312="Sun", "", "")))))))</f>
        <v>Non-service</v>
      </c>
      <c r="N312" s="38"/>
      <c r="O312" s="38" t="str">
        <f t="shared" ref="O312" si="2807">IF(D312="Mon", "", IF(D312="Tue", "Non-service", IF(D312="Wed", "", IF(D312="Thu", "", IF(D312="Fri", "Non-service", "")))))</f>
        <v/>
      </c>
      <c r="P312" s="38"/>
      <c r="Q312" s="72" t="str">
        <f t="shared" ref="Q312" si="2808">IF(D222="Mon", "", IF(D222="Tue", "Non-service", IF(D222="Wed", "", IF(D222="Thu", "Non-service", IF(D222="Fri", "", "")))))</f>
        <v>Non-service</v>
      </c>
      <c r="R312" s="38"/>
      <c r="S312" s="38" t="str">
        <f t="shared" ref="S312" si="2809">IF(D312="Mon", "Non-service", IF(D312="Tue", "", IF(D312="Wed", "", IF(D312="Thu", "", IF(D312="Fri", "Non-service", IF(D312="Sat", "", IF(D312="Sun", "", "")))))))</f>
        <v/>
      </c>
      <c r="T312" s="38"/>
      <c r="U312" s="38" t="str">
        <f t="shared" ref="U312" si="2810">IF(D312="Mon", "", IF(D312="Tue", "", IF(D312="Wed", "", IF(D312="Thu", "Non-service", IF(D312="Fri", "Non-service", IF(D312="Sat", "", IF(D312="Sun", "", "")))))))</f>
        <v>Non-service</v>
      </c>
      <c r="V312" s="38"/>
      <c r="W312" s="63" t="str">
        <f>IF(D312="Mon", "", IF(D312="Tue", "", IF(D312="Wed", "", IF(D312="Thu", "Non-service", IF(D312="Fri", "", "")))))</f>
        <v>Non-service</v>
      </c>
      <c r="X312" s="46"/>
      <c r="Y312" s="17" t="str">
        <f>IF(D312="Mon", "Non-service", IF(D312="Tue", "Non-service", IF(D312="Wed", "", IF(D312="Thu", "", IF(D312="Fri", "", "")))))</f>
        <v/>
      </c>
      <c r="Z312" s="28" t="s">
        <v>51</v>
      </c>
      <c r="AA312" s="17" t="str">
        <f>IF(D312="Mon", "", IF(D312="Tue", "", IF(D312="Wed", "", IF(D312="Thu", "Non-service", IF(D312="Fri", "", "")))))</f>
        <v>Non-service</v>
      </c>
      <c r="AB312" s="29"/>
      <c r="AC312" s="17" t="str">
        <f t="shared" si="2404"/>
        <v/>
      </c>
      <c r="AD312" s="17"/>
    </row>
    <row r="313" spans="1:30">
      <c r="A313" s="24" t="str">
        <f t="shared" si="2329"/>
        <v>Thu</v>
      </c>
      <c r="B313" s="204">
        <f t="shared" ref="B313:B346" si="2811">C312</f>
        <v>45904</v>
      </c>
      <c r="C313" s="317"/>
      <c r="D313" s="304"/>
      <c r="E313" s="201">
        <f t="shared" ca="1" si="2396"/>
        <v>1</v>
      </c>
      <c r="F313" s="139" t="s">
        <v>54</v>
      </c>
      <c r="G313" s="2" t="str">
        <f t="shared" ref="G313" si="2812">IF(D312="Mon", "", IF(D312="Tue", "Non-service", IF(D312="Wed", "", IF(D312="Thu", "", IF(D312="Fri", "Non-service", "")))))</f>
        <v/>
      </c>
      <c r="H313" s="29"/>
      <c r="I313" s="37" t="str">
        <f t="shared" ref="I313" si="2813">IF(D312="Mon", "", IF(D312="Tue", "", IF(D312="Wed", "", IF(D312="Thu", "", IF(D312="Fri", "", IF(D312="Sat", "", IF(D312="Sun", "", "")))))))</f>
        <v/>
      </c>
      <c r="J313" s="37" t="s">
        <v>51</v>
      </c>
      <c r="K313" s="37" t="str">
        <f t="shared" si="2579"/>
        <v>Non-service</v>
      </c>
      <c r="L313" s="37"/>
      <c r="M313" s="37" t="str">
        <f t="shared" ref="M313" si="2814">IF(D312="Mon", "", IF(D312="Tue", "Non-service", IF(D312="Wed", "", IF(D312="Thu", "Non-service", IF(D312="Fri", "", IF(D312="Sat", "", IF(D312="Sun", "", "")))))))</f>
        <v>Non-service</v>
      </c>
      <c r="N313" s="37"/>
      <c r="O313" s="37" t="str">
        <f t="shared" ref="O313" si="2815">IF(D312="Mon", "", IF(D312="Tue", "Non-service", IF(D312="Wed", "", IF(D312="Thu", "", IF(D312="Fri", "Non-service", "")))))</f>
        <v/>
      </c>
      <c r="P313" s="37"/>
      <c r="Q313" s="72" t="str">
        <f t="shared" ref="Q313" si="2816">IF(D222="Mon", "", IF(D222="Tue", "Non-service", IF(D222="Wed", "", IF(D222="Thu", "Non-service", IF(D222="Fri", "", "")))))</f>
        <v>Non-service</v>
      </c>
      <c r="R313" s="37"/>
      <c r="S313" s="37" t="str">
        <f t="shared" ref="S313" si="2817">IF(D312="Mon", "Non-service", IF(D312="Tue", "", IF(D312="Wed", "", IF(D312="Thu", "", IF(D312="Fri", "Non-service", IF(D312="Sat", "", IF(D312="Sun", "", "")))))))</f>
        <v/>
      </c>
      <c r="T313" s="37"/>
      <c r="U313" s="37" t="str">
        <f t="shared" ref="U313" si="2818">IF(D312="Mon", "", IF(D312="Tue", "", IF(D312="Wed", "", IF(D312="Thu", "Non-service", IF(D312="Fri", "Non-service", IF(D312="Sat", "", IF(D312="Sun", "", "")))))))</f>
        <v>Non-service</v>
      </c>
      <c r="V313" s="37"/>
      <c r="W313" s="211" t="str">
        <f>IF(D312="Mon", "", IF(D312="Tue", "", IF(D312="Wed", "", IF(D312="Thu", "Non-service", IF(D312="Fri", "", "")))))</f>
        <v>Non-service</v>
      </c>
      <c r="X313" s="39"/>
      <c r="Y313" s="17" t="str">
        <f>IF(D312="Mon", "Non-service", IF(D312="Tue", "Non-service", IF(D312="Wed", "", IF(D312="Thu", "", IF(D312="Fri", "", "")))))</f>
        <v/>
      </c>
      <c r="Z313" s="29" t="s">
        <v>51</v>
      </c>
      <c r="AA313" s="17" t="str">
        <f>IF(D312="Mon", "", IF(D312="Tue", "", IF(D312="Wed", "", IF(D312="Thu", "Non-service", IF(D312="Fri", "", "")))))</f>
        <v>Non-service</v>
      </c>
      <c r="AB313" s="29"/>
      <c r="AC313" s="17" t="str">
        <f t="shared" si="2404"/>
        <v/>
      </c>
      <c r="AD313" s="17"/>
    </row>
    <row r="314" spans="1:30">
      <c r="A314" s="24" t="str">
        <f t="shared" si="2338"/>
        <v>Thu</v>
      </c>
      <c r="B314" s="204">
        <f t="shared" ref="B314:B347" si="2819">C312</f>
        <v>45904</v>
      </c>
      <c r="C314" s="318"/>
      <c r="D314" s="305"/>
      <c r="E314" s="201">
        <f t="shared" ca="1" si="2396"/>
        <v>1</v>
      </c>
      <c r="F314" s="140" t="s">
        <v>56</v>
      </c>
      <c r="G314" s="2" t="str">
        <f t="shared" ref="G314" si="2820">IF(D312="Mon", "", IF(D312="Tue", "Non-service", IF(D312="Wed", "", IF(D312="Thu", "", IF(D312="Fri", "Non-service", "")))))</f>
        <v/>
      </c>
      <c r="H314" s="29"/>
      <c r="I314" s="37" t="str">
        <f t="shared" ref="I314" si="2821">IF(D312="Mon", "", IF(D312="Tue", "", IF(D312="Wed", "", IF(D312="Thu", "", IF(D312="Fri", "", IF(D312="Sat", "", IF(D312="Sun", "", "")))))))</f>
        <v/>
      </c>
      <c r="J314" s="37" t="s">
        <v>65</v>
      </c>
      <c r="K314" s="37" t="str">
        <f t="shared" si="2587"/>
        <v>Non-service</v>
      </c>
      <c r="L314" s="37"/>
      <c r="M314" s="37" t="str">
        <f t="shared" ref="M314" si="2822">IF(D312="Mon", "", IF(D312="Tue", "Non-service", IF(D312="Wed", "", IF(D312="Thu", "Non-service", IF(D312="Fri", "", IF(D312="Sat", "", IF(D312="Sun", "", "")))))))</f>
        <v>Non-service</v>
      </c>
      <c r="N314" s="37"/>
      <c r="O314" s="37" t="str">
        <f t="shared" ref="O314" si="2823">IF(D312="Mon", "", IF(D312="Tue", "Non-service", IF(D312="Wed", "", IF(D312="Thu", "", IF(D312="Fri", "Non-service", "")))))</f>
        <v/>
      </c>
      <c r="P314" s="37"/>
      <c r="Q314" s="72" t="str">
        <f t="shared" ref="Q314" si="2824">IF(D222="Mon", "", IF(D222="Tue", "Non-service", IF(D222="Wed", "", IF(D222="Thu", "Non-service", IF(D222="Fri", "", "")))))</f>
        <v>Non-service</v>
      </c>
      <c r="R314" s="37"/>
      <c r="S314" s="37" t="str">
        <f t="shared" ref="S314" si="2825">IF(D312="Mon", "Non-service", IF(D312="Tue", "", IF(D312="Wed", "", IF(D312="Thu", "", IF(D312="Fri", "Non-service", IF(D312="Sat", "", IF(D312="Sun", "", "")))))))</f>
        <v/>
      </c>
      <c r="T314" s="37"/>
      <c r="U314" s="37" t="str">
        <f t="shared" ref="U314" si="2826">IF(D312="Mon", "", IF(D312="Tue", "", IF(D312="Wed", "", IF(D312="Thu", "Non-service", IF(D312="Fri", "Non-service", IF(D312="Sat", "", IF(D312="Sun", "", "")))))))</f>
        <v>Non-service</v>
      </c>
      <c r="V314" s="37"/>
      <c r="W314" s="64" t="str">
        <f>IF(D312="Mon", "", IF(D312="Tue", "", IF(D312="Wed", "", IF(D312="Thu", "Non-service", IF(D312="Fri", "", "")))))</f>
        <v>Non-service</v>
      </c>
      <c r="X314" s="39"/>
      <c r="Y314" s="17" t="str">
        <f>IF(D312="Mon", "Non-service", IF(D312="Tue", "Non-service", IF(D312="Wed", "", IF(D312="Thu", "", IF(D312="Fri", "", "")))))</f>
        <v/>
      </c>
      <c r="Z314" s="29" t="s">
        <v>51</v>
      </c>
      <c r="AA314" s="17" t="str">
        <f>IF(D312="Mon", "", IF(D312="Tue", "", IF(D312="Wed", "", IF(D312="Thu", "Non-service", IF(D312="Fri", "", "")))))</f>
        <v>Non-service</v>
      </c>
      <c r="AB314" s="29"/>
      <c r="AC314" s="17" t="str">
        <f t="shared" si="2404"/>
        <v/>
      </c>
      <c r="AD314" s="17"/>
    </row>
    <row r="315" spans="1:30">
      <c r="A315" s="24" t="str">
        <f t="shared" si="2347"/>
        <v>Fri</v>
      </c>
      <c r="B315" s="204">
        <f t="shared" ref="B315:B348" si="2827">C315</f>
        <v>45905</v>
      </c>
      <c r="C315" s="319">
        <f t="shared" si="2681"/>
        <v>45905</v>
      </c>
      <c r="D315" s="306" t="str">
        <f t="shared" si="2349"/>
        <v>Fri</v>
      </c>
      <c r="E315" s="201">
        <f t="shared" ca="1" si="2396"/>
        <v>1</v>
      </c>
      <c r="F315" s="141" t="s">
        <v>50</v>
      </c>
      <c r="G315" s="19" t="str">
        <f t="shared" ref="G315" si="2828">IF(D315="Mon", "", IF(D315="Tue", "Non-service", IF(D315="Wed", "", IF(D315="Thu", "", IF(D315="Fri", "Non-service", "")))))</f>
        <v>Non-service</v>
      </c>
      <c r="H315" s="31"/>
      <c r="I315" s="40" t="str">
        <f t="shared" ref="I315" si="2829">IF(D315="Mon", "", IF(D315="Tue", "", IF(D315="Wed", "", IF(D315="Thu", "", IF(D315="Fri", "", IF(D315="Sat", "", IF(D315="Sun", "", "")))))))</f>
        <v/>
      </c>
      <c r="J315" s="40" t="s">
        <v>65</v>
      </c>
      <c r="K315" s="38" t="str">
        <f t="shared" si="2571"/>
        <v/>
      </c>
      <c r="L315" s="40" t="s">
        <v>51</v>
      </c>
      <c r="M315" s="40" t="str">
        <f t="shared" ref="M315" si="2830">IF(D315="Mon", "", IF(D315="Tue", "Non-service", IF(D315="Wed", "", IF(D315="Thu", "Non-service", IF(D315="Fri", "", IF(D315="Sat", "", IF(D315="Sun", "", "")))))))</f>
        <v/>
      </c>
      <c r="N315" s="40" t="s">
        <v>65</v>
      </c>
      <c r="O315" s="40" t="str">
        <f t="shared" ref="O315" si="2831">IF(D315="Mon", "", IF(D315="Tue", "Non-service", IF(D315="Wed", "", IF(D315="Thu", "", IF(D315="Fri", "Non-service", "")))))</f>
        <v>Non-service</v>
      </c>
      <c r="P315" s="40"/>
      <c r="Q315" s="72" t="str">
        <f t="shared" ref="Q315" si="2832">IF(D225="Mon", "", IF(D225="Tue", "Non-service", IF(D225="Wed", "", IF(D225="Thu", "Non-service", IF(D225="Fri", "", "")))))</f>
        <v/>
      </c>
      <c r="R315" s="40"/>
      <c r="S315" s="40" t="str">
        <f t="shared" ref="S315" si="2833">IF(D315="Mon", "Non-service", IF(D315="Tue", "", IF(D315="Wed", "", IF(D315="Thu", "", IF(D315="Fri", "Non-service", IF(D315="Sat", "", IF(D315="Sun", "", "")))))))</f>
        <v>Non-service</v>
      </c>
      <c r="T315" s="40"/>
      <c r="U315" s="40" t="str">
        <f t="shared" ref="U315" si="2834">IF(D315="Mon", "", IF(D315="Tue", "", IF(D315="Wed", "", IF(D315="Thu", "Non-service", IF(D315="Fri", "Non-service", IF(D315="Sat", "", IF(D315="Sun", "", "")))))))</f>
        <v>Non-service</v>
      </c>
      <c r="V315" s="40"/>
      <c r="W315" s="63" t="str">
        <f>IF(D315="Mon", "", IF(D315="Tue", "", IF(D315="Wed", "", IF(D315="Thu", "Non-service", IF(D315="Fri", "", "")))))</f>
        <v/>
      </c>
      <c r="X315" s="41" t="s">
        <v>62</v>
      </c>
      <c r="Y315" s="17" t="str">
        <f>IF(D315="Mon", "Non-service", IF(D315="Tue", "Non-service", IF(D315="Wed", "", IF(D315="Thu", "", IF(D315="Fri", "", "")))))</f>
        <v/>
      </c>
      <c r="Z315" s="31" t="s">
        <v>62</v>
      </c>
      <c r="AA315" s="17" t="str">
        <f>IF(D315="Mon", "", IF(D315="Tue", "", IF(D315="Wed", "", IF(D315="Thu", "Non-service", IF(D315="Fri", "", "")))))</f>
        <v/>
      </c>
      <c r="AB315" s="33" t="s">
        <v>51</v>
      </c>
      <c r="AC315" s="17" t="str">
        <f t="shared" si="2404"/>
        <v/>
      </c>
      <c r="AD315" s="32"/>
    </row>
    <row r="316" spans="1:30">
      <c r="A316" s="24" t="str">
        <f t="shared" si="2357"/>
        <v>Fri</v>
      </c>
      <c r="B316" s="204">
        <f t="shared" ref="B316:B349" si="2835">C315</f>
        <v>45905</v>
      </c>
      <c r="C316" s="317"/>
      <c r="D316" s="307"/>
      <c r="E316" s="201">
        <f t="shared" ca="1" si="2396"/>
        <v>1</v>
      </c>
      <c r="F316" s="142" t="s">
        <v>54</v>
      </c>
      <c r="G316" s="3" t="str">
        <f t="shared" ref="G316" si="2836">IF(D315="Mon", "", IF(D315="Tue", "Non-service", IF(D315="Wed", "", IF(D315="Thu", "", IF(D315="Fri", "Non-service", "")))))</f>
        <v>Non-service</v>
      </c>
      <c r="H316" s="33"/>
      <c r="I316" s="42" t="str">
        <f t="shared" ref="I316" si="2837">IF(D315="Mon", "", IF(D315="Tue", "", IF(D315="Wed", "", IF(D315="Thu", "", IF(D315="Fri", "", IF(D315="Sat", "", IF(D315="Sun", "", "")))))))</f>
        <v/>
      </c>
      <c r="J316" s="42" t="s">
        <v>51</v>
      </c>
      <c r="K316" s="37" t="str">
        <f t="shared" si="2579"/>
        <v/>
      </c>
      <c r="L316" s="42" t="s">
        <v>51</v>
      </c>
      <c r="M316" s="42" t="str">
        <f t="shared" ref="M316" si="2838">IF(D315="Mon", "", IF(D315="Tue", "Non-service", IF(D315="Wed", "", IF(D315="Thu", "Non-service", IF(D315="Fri", "", IF(D315="Sat", "", IF(D315="Sun", "", "")))))))</f>
        <v/>
      </c>
      <c r="N316" s="42" t="s">
        <v>51</v>
      </c>
      <c r="O316" s="42" t="str">
        <f t="shared" ref="O316" si="2839">IF(D315="Mon", "", IF(D315="Tue", "Non-service", IF(D315="Wed", "", IF(D315="Thu", "", IF(D315="Fri", "Non-service", "")))))</f>
        <v>Non-service</v>
      </c>
      <c r="P316" s="42"/>
      <c r="Q316" s="72" t="str">
        <f t="shared" ref="Q316" si="2840">IF(D225="Mon", "", IF(D225="Tue", "Non-service", IF(D225="Wed", "", IF(D225="Thu", "Non-service", IF(D225="Fri", "", "")))))</f>
        <v/>
      </c>
      <c r="R316" s="42"/>
      <c r="S316" s="42" t="str">
        <f t="shared" ref="S316" si="2841">IF(D315="Mon", "Non-service", IF(D315="Tue", "", IF(D315="Wed", "", IF(D315="Thu", "", IF(D315="Fri", "Non-service", IF(D315="Sat", "", IF(D315="Sun", "", "")))))))</f>
        <v>Non-service</v>
      </c>
      <c r="T316" s="42"/>
      <c r="U316" s="42" t="str">
        <f t="shared" ref="U316" si="2842">IF(D315="Mon", "", IF(D315="Tue", "", IF(D315="Wed", "", IF(D315="Thu", "Non-service", IF(D315="Fri", "Non-service", IF(D315="Sat", "", IF(D315="Sun", "", "")))))))</f>
        <v>Non-service</v>
      </c>
      <c r="V316" s="42"/>
      <c r="W316" s="211" t="str">
        <f>IF(D315="Mon", "", IF(D315="Tue", "", IF(D315="Wed", "", IF(D315="Thu", "Non-service", IF(D315="Fri", "", "")))))</f>
        <v/>
      </c>
      <c r="X316" s="43" t="s">
        <v>51</v>
      </c>
      <c r="Y316" s="17" t="str">
        <f>IF(D315="Mon", "Non-service", IF(D315="Tue", "Non-service", IF(D315="Wed", "", IF(D315="Thu", "", IF(D315="Fri", "", "")))))</f>
        <v/>
      </c>
      <c r="Z316" s="33" t="s">
        <v>51</v>
      </c>
      <c r="AA316" s="17" t="str">
        <f>IF(D315="Mon", "", IF(D315="Tue", "", IF(D315="Wed", "", IF(D315="Thu", "Non-service", IF(D315="Fri", "", "")))))</f>
        <v/>
      </c>
      <c r="AB316" s="33" t="s">
        <v>51</v>
      </c>
      <c r="AC316" s="17" t="str">
        <f t="shared" si="2404"/>
        <v/>
      </c>
      <c r="AD316" s="32"/>
    </row>
    <row r="317" spans="1:30">
      <c r="A317" s="24" t="str">
        <f t="shared" si="2366"/>
        <v>Fri</v>
      </c>
      <c r="B317" s="204">
        <f t="shared" ref="B317:B350" si="2843">C315</f>
        <v>45905</v>
      </c>
      <c r="C317" s="318"/>
      <c r="D317" s="308"/>
      <c r="E317" s="201">
        <f t="shared" ca="1" si="2396"/>
        <v>1</v>
      </c>
      <c r="F317" s="142" t="s">
        <v>56</v>
      </c>
      <c r="G317" s="20" t="str">
        <f t="shared" ref="G317" si="2844">IF(D315="Mon", "", IF(D315="Tue", "Non-service", IF(D315="Wed", "", IF(D315="Thu", "", IF(D315="Fri", "Non-service", "")))))</f>
        <v>Non-service</v>
      </c>
      <c r="H317" s="35"/>
      <c r="I317" s="44" t="str">
        <f t="shared" ref="I317" si="2845">IF(D315="Mon", "", IF(D315="Tue", "", IF(D315="Wed", "", IF(D315="Thu", "", IF(D315="Fri", "", IF(D315="Sat", "", IF(D315="Sun", "", "")))))))</f>
        <v/>
      </c>
      <c r="J317" s="44" t="s">
        <v>51</v>
      </c>
      <c r="K317" s="37" t="str">
        <f t="shared" si="2587"/>
        <v/>
      </c>
      <c r="L317" s="44" t="s">
        <v>51</v>
      </c>
      <c r="M317" s="44" t="str">
        <f t="shared" ref="M317" si="2846">IF(D315="Mon", "", IF(D315="Tue", "Non-service", IF(D315="Wed", "", IF(D315="Thu", "Non-service", IF(D315="Fri", "", IF(D315="Sat", "", IF(D315="Sun", "", "")))))))</f>
        <v/>
      </c>
      <c r="N317" s="44" t="s">
        <v>51</v>
      </c>
      <c r="O317" s="44" t="str">
        <f t="shared" ref="O317" si="2847">IF(D315="Mon", "", IF(D315="Tue", "Non-service", IF(D315="Wed", "", IF(D315="Thu", "", IF(D315="Fri", "Non-service", "")))))</f>
        <v>Non-service</v>
      </c>
      <c r="P317" s="44"/>
      <c r="Q317" s="72" t="str">
        <f t="shared" ref="Q317" si="2848">IF(D225="Mon", "", IF(D225="Tue", "Non-service", IF(D225="Wed", "", IF(D225="Thu", "Non-service", IF(D225="Fri", "", "")))))</f>
        <v/>
      </c>
      <c r="R317" s="44"/>
      <c r="S317" s="44" t="str">
        <f t="shared" ref="S317" si="2849">IF(D315="Mon", "Non-service", IF(D315="Tue", "", IF(D315="Wed", "", IF(D315="Thu", "", IF(D315="Fri", "Non-service", IF(D315="Sat", "", IF(D315="Sun", "", "")))))))</f>
        <v>Non-service</v>
      </c>
      <c r="T317" s="44"/>
      <c r="U317" s="44" t="str">
        <f t="shared" ref="U317" si="2850">IF(D315="Mon", "", IF(D315="Tue", "", IF(D315="Wed", "", IF(D315="Thu", "Non-service", IF(D315="Fri", "Non-service", IF(D315="Sat", "", IF(D315="Sun", "", "")))))))</f>
        <v>Non-service</v>
      </c>
      <c r="V317" s="44"/>
      <c r="W317" s="64" t="str">
        <f>IF(D315="Mon", "", IF(D315="Tue", "", IF(D315="Wed", "", IF(D315="Thu", "Non-service", IF(D315="Fri", "", "")))))</f>
        <v/>
      </c>
      <c r="X317" s="45" t="s">
        <v>51</v>
      </c>
      <c r="Y317" s="17" t="str">
        <f>IF(D315="Mon", "Non-service", IF(D315="Tue", "Non-service", IF(D315="Wed", "", IF(D315="Thu", "", IF(D315="Fri", "", "")))))</f>
        <v/>
      </c>
      <c r="Z317" s="35" t="s">
        <v>51</v>
      </c>
      <c r="AA317" s="17" t="str">
        <f>IF(D315="Mon", "", IF(D315="Tue", "", IF(D315="Wed", "", IF(D315="Thu", "Non-service", IF(D315="Fri", "", "")))))</f>
        <v/>
      </c>
      <c r="AB317" s="33" t="s">
        <v>51</v>
      </c>
      <c r="AC317" s="17" t="str">
        <f t="shared" si="2404"/>
        <v/>
      </c>
      <c r="AD317" s="32"/>
    </row>
    <row r="318" spans="1:30">
      <c r="A318" s="24" t="str">
        <f t="shared" ref="A318" si="2851">TEXT(C318, "ddd")</f>
        <v>Mon</v>
      </c>
      <c r="B318" s="204">
        <f t="shared" ref="B318:B351" si="2852">C318</f>
        <v>45908</v>
      </c>
      <c r="C318" s="319">
        <f t="shared" si="2681"/>
        <v>45908</v>
      </c>
      <c r="D318" s="303" t="str">
        <f t="shared" si="2377"/>
        <v>Mon</v>
      </c>
      <c r="E318" s="201">
        <f t="shared" ca="1" si="2396"/>
        <v>1</v>
      </c>
      <c r="F318" s="138" t="s">
        <v>50</v>
      </c>
      <c r="G318" s="16" t="str">
        <f t="shared" ref="G318" si="2853">IF(D318="Mon", "", IF(D318="Tue", "Non-service", IF(D318="Wed", "", IF(D318="Thu", "", IF(D318="Fri", "Non-service", "")))))</f>
        <v/>
      </c>
      <c r="H318" s="28"/>
      <c r="I318" s="38" t="str">
        <f t="shared" ref="I318" si="2854">IF(D318="Mon", "", IF(D318="Tue", "", IF(D318="Wed", "", IF(D318="Thu", "", IF(D318="Fri", "", IF(D318="Sat", "", IF(D318="Sun", "", "")))))))</f>
        <v/>
      </c>
      <c r="J318" s="38"/>
      <c r="K318" s="38" t="str">
        <f t="shared" ref="K318" si="2855">IF(D318="Mon", "", IF(D318="Tue", "Non-service", IF(D318="Wed", "", IF(D318="Thu", "Non-service", IF(D318="Fri", "", IF(D318="Sat", "", IF(D318="Sun", "", "")))))))</f>
        <v/>
      </c>
      <c r="L318" s="38"/>
      <c r="M318" s="38" t="str">
        <f t="shared" ref="M318" si="2856">IF(D318="Mon", "", IF(D318="Tue", "Non-service", IF(D318="Wed", "", IF(D318="Thu", "Non-service", IF(D318="Fri", "", IF(D318="Sat", "", IF(D318="Sun", "", "")))))))</f>
        <v/>
      </c>
      <c r="N318" s="38"/>
      <c r="O318" s="38" t="str">
        <f t="shared" ref="O318" si="2857">IF(D318="Mon", "", IF(D318="Tue", "Non-service", IF(D318="Wed", "", IF(D318="Thu", "", IF(D318="Fri", "Non-service", "")))))</f>
        <v/>
      </c>
      <c r="P318" s="38" t="s">
        <v>58</v>
      </c>
      <c r="Q318" s="72" t="str">
        <f t="shared" ref="Q318" si="2858">IF(D228="Mon", "", IF(D228="Tue", "Non-service", IF(D228="Wed", "", IF(D228="Thu", "Non-service", IF(D228="Fri", "", "")))))</f>
        <v/>
      </c>
      <c r="R318" s="38"/>
      <c r="S318" s="38" t="str">
        <f t="shared" ref="S318" si="2859">IF(D318="Mon", "Non-service", IF(D318="Tue", "", IF(D318="Wed", "", IF(D318="Thu", "", IF(D318="Fri", "Non-service", IF(D318="Sat", "", IF(D318="Sun", "", "")))))))</f>
        <v>Non-service</v>
      </c>
      <c r="T318" s="38"/>
      <c r="U318" s="38" t="str">
        <f t="shared" ref="U318" si="2860">IF(D318="Mon", "", IF(D318="Tue", "", IF(D318="Wed", "", IF(D318="Thu", "Non-service", IF(D318="Fri", "Non-service", IF(D318="Sat", "", IF(D318="Sun", "", "")))))))</f>
        <v/>
      </c>
      <c r="V318" s="38"/>
      <c r="W318" s="63" t="str">
        <f>IF(D318="Mon", "", IF(D318="Tue", "", IF(D318="Wed", "", IF(D318="Thu", "Non-service", IF(D318="Fri", "", "")))))</f>
        <v/>
      </c>
      <c r="X318" s="46"/>
      <c r="Y318" s="17" t="str">
        <f>IF(D318="Mon", "Non-service", IF(D318="Tue", "Non-service", IF(D318="Wed", "", IF(D318="Thu", "", IF(D318="Fri", "", "")))))</f>
        <v>Non-service</v>
      </c>
      <c r="Z318" s="28"/>
      <c r="AA318" s="17" t="str">
        <f>IF(D318="Mon", "", IF(D318="Tue", "", IF(D318="Wed", "", IF(D318="Thu", "Non-service", IF(D318="Fri", "", "")))))</f>
        <v/>
      </c>
      <c r="AB318" s="29"/>
      <c r="AC318" s="17" t="str">
        <f t="shared" si="2404"/>
        <v/>
      </c>
      <c r="AD318" s="17"/>
    </row>
    <row r="319" spans="1:30">
      <c r="A319" s="24" t="str">
        <f t="shared" ref="A319" si="2861">A318</f>
        <v>Mon</v>
      </c>
      <c r="B319" s="204">
        <f t="shared" ref="B319:B352" si="2862">C318</f>
        <v>45908</v>
      </c>
      <c r="C319" s="317"/>
      <c r="D319" s="304"/>
      <c r="E319" s="201">
        <f t="shared" ca="1" si="2396"/>
        <v>1</v>
      </c>
      <c r="F319" s="139" t="s">
        <v>54</v>
      </c>
      <c r="G319" s="2" t="str">
        <f t="shared" ref="G319" si="2863">IF(D318="Mon", "", IF(D318="Tue", "Non-service", IF(D318="Wed", "", IF(D318="Thu", "", IF(D318="Fri", "Non-service", "")))))</f>
        <v/>
      </c>
      <c r="H319" s="29"/>
      <c r="I319" s="37" t="str">
        <f t="shared" ref="I319" si="2864">IF(D318="Mon", "", IF(D318="Tue", "", IF(D318="Wed", "", IF(D318="Thu", "", IF(D318="Fri", "", IF(D318="Sat", "", IF(D318="Sun", "", "")))))))</f>
        <v/>
      </c>
      <c r="J319" s="37"/>
      <c r="K319" s="37" t="str">
        <f t="shared" ref="K319" si="2865">IF(D318="Mon", "", IF(D318="Tue", "Non-service", IF(D318="Wed", "", IF(D318="Thu", "Non-service", IF(D318="Fri", "", IF(D318="Sat", "", IF(D318="Sun", "", "")))))))</f>
        <v/>
      </c>
      <c r="L319" s="37"/>
      <c r="M319" s="37" t="str">
        <f t="shared" ref="M319" si="2866">IF(D318="Mon", "", IF(D318="Tue", "Non-service", IF(D318="Wed", "", IF(D318="Thu", "Non-service", IF(D318="Fri", "", IF(D318="Sat", "", IF(D318="Sun", "", "")))))))</f>
        <v/>
      </c>
      <c r="N319" s="37"/>
      <c r="O319" s="37" t="str">
        <f t="shared" ref="O319" si="2867">IF(D318="Mon", "", IF(D318="Tue", "Non-service", IF(D318="Wed", "", IF(D318="Thu", "", IF(D318="Fri", "Non-service", "")))))</f>
        <v/>
      </c>
      <c r="P319" s="37" t="s">
        <v>58</v>
      </c>
      <c r="Q319" s="72" t="str">
        <f t="shared" ref="Q319" si="2868">IF(D228="Mon", "", IF(D228="Tue", "Non-service", IF(D228="Wed", "", IF(D228="Thu", "Non-service", IF(D228="Fri", "", "")))))</f>
        <v/>
      </c>
      <c r="R319" s="37"/>
      <c r="S319" s="37" t="str">
        <f t="shared" ref="S319" si="2869">IF(D318="Mon", "Non-service", IF(D318="Tue", "", IF(D318="Wed", "", IF(D318="Thu", "", IF(D318="Fri", "Non-service", IF(D318="Sat", "", IF(D318="Sun", "", "")))))))</f>
        <v>Non-service</v>
      </c>
      <c r="T319" s="37"/>
      <c r="U319" s="37" t="str">
        <f t="shared" ref="U319" si="2870">IF(D318="Mon", "", IF(D318="Tue", "", IF(D318="Wed", "", IF(D318="Thu", "Non-service", IF(D318="Fri", "Non-service", IF(D318="Sat", "", IF(D318="Sun", "", "")))))))</f>
        <v/>
      </c>
      <c r="V319" s="37"/>
      <c r="W319" s="211" t="str">
        <f>IF(D318="Mon", "", IF(D318="Tue", "", IF(D318="Wed", "", IF(D318="Thu", "Non-service", IF(D318="Fri", "", "")))))</f>
        <v/>
      </c>
      <c r="X319" s="39"/>
      <c r="Y319" s="17" t="str">
        <f>IF(D318="Mon", "Non-service", IF(D318="Tue", "Non-service", IF(D318="Wed", "", IF(D318="Thu", "", IF(D318="Fri", "", "")))))</f>
        <v>Non-service</v>
      </c>
      <c r="Z319" s="29"/>
      <c r="AA319" s="17" t="str">
        <f>IF(D318="Mon", "", IF(D318="Tue", "", IF(D318="Wed", "", IF(D318="Thu", "Non-service", IF(D318="Fri", "", "")))))</f>
        <v/>
      </c>
      <c r="AB319" s="29"/>
      <c r="AC319" s="17" t="str">
        <f t="shared" si="2404"/>
        <v/>
      </c>
      <c r="AD319" s="17"/>
    </row>
    <row r="320" spans="1:30">
      <c r="A320" s="24" t="str">
        <f t="shared" ref="A320" si="2871">A318</f>
        <v>Mon</v>
      </c>
      <c r="B320" s="204">
        <f t="shared" ref="B320:B353" si="2872">C318</f>
        <v>45908</v>
      </c>
      <c r="C320" s="318"/>
      <c r="D320" s="305"/>
      <c r="E320" s="201">
        <f t="shared" ca="1" si="2396"/>
        <v>1</v>
      </c>
      <c r="F320" s="140" t="s">
        <v>56</v>
      </c>
      <c r="G320" s="2" t="str">
        <f t="shared" ref="G320" si="2873">IF(D318="Mon", "", IF(D318="Tue", "Non-service", IF(D318="Wed", "", IF(D318="Thu", "", IF(D318="Fri", "Non-service", "")))))</f>
        <v/>
      </c>
      <c r="H320" s="29"/>
      <c r="I320" s="37" t="str">
        <f t="shared" ref="I320" si="2874">IF(D318="Mon", "", IF(D318="Tue", "", IF(D318="Wed", "", IF(D318="Thu", "", IF(D318="Fri", "", IF(D318="Sat", "", IF(D318="Sun", "", "")))))))</f>
        <v/>
      </c>
      <c r="J320" s="37"/>
      <c r="K320" s="37" t="str">
        <f t="shared" ref="K320" si="2875">IF(D318="Mon", "", IF(D318="Tue", "Non-service", IF(D318="Wed", "", IF(D318="Thu", "Non-service", IF(D318="Fri", "", IF(D318="Sat", "", IF(D318="Sun", "", "")))))))</f>
        <v/>
      </c>
      <c r="L320" s="37"/>
      <c r="M320" s="37" t="str">
        <f t="shared" ref="M320" si="2876">IF(D318="Mon", "", IF(D318="Tue", "Non-service", IF(D318="Wed", "", IF(D318="Thu", "Non-service", IF(D318="Fri", "", IF(D318="Sat", "", IF(D318="Sun", "", "")))))))</f>
        <v/>
      </c>
      <c r="N320" s="37"/>
      <c r="O320" s="37" t="str">
        <f t="shared" ref="O320" si="2877">IF(D318="Mon", "", IF(D318="Tue", "Non-service", IF(D318="Wed", "", IF(D318="Thu", "", IF(D318="Fri", "Non-service", "")))))</f>
        <v/>
      </c>
      <c r="P320" s="37" t="s">
        <v>58</v>
      </c>
      <c r="Q320" s="72" t="str">
        <f t="shared" ref="Q320" si="2878">IF(D228="Mon", "", IF(D228="Tue", "Non-service", IF(D228="Wed", "", IF(D228="Thu", "Non-service", IF(D228="Fri", "", "")))))</f>
        <v/>
      </c>
      <c r="R320" s="37"/>
      <c r="S320" s="37" t="str">
        <f t="shared" ref="S320" si="2879">IF(D318="Mon", "Non-service", IF(D318="Tue", "", IF(D318="Wed", "", IF(D318="Thu", "", IF(D318="Fri", "Non-service", IF(D318="Sat", "", IF(D318="Sun", "", "")))))))</f>
        <v>Non-service</v>
      </c>
      <c r="T320" s="37"/>
      <c r="U320" s="37" t="str">
        <f t="shared" ref="U320" si="2880">IF(D318="Mon", "", IF(D318="Tue", "", IF(D318="Wed", "", IF(D318="Thu", "Non-service", IF(D318="Fri", "Non-service", IF(D318="Sat", "", IF(D318="Sun", "", "")))))))</f>
        <v/>
      </c>
      <c r="V320" s="37"/>
      <c r="W320" s="64" t="str">
        <f>IF(D318="Mon", "", IF(D318="Tue", "", IF(D318="Wed", "", IF(D318="Thu", "Non-service", IF(D318="Fri", "", "")))))</f>
        <v/>
      </c>
      <c r="X320" s="39"/>
      <c r="Y320" s="17" t="str">
        <f>IF(D318="Mon", "Non-service", IF(D318="Tue", "Non-service", IF(D318="Wed", "", IF(D318="Thu", "", IF(D318="Fri", "", "")))))</f>
        <v>Non-service</v>
      </c>
      <c r="Z320" s="29"/>
      <c r="AA320" s="17" t="str">
        <f>IF(D318="Mon", "", IF(D318="Tue", "", IF(D318="Wed", "", IF(D318="Thu", "Non-service", IF(D318="Fri", "", "")))))</f>
        <v/>
      </c>
      <c r="AB320" s="29"/>
      <c r="AC320" s="17" t="str">
        <f t="shared" si="2404"/>
        <v/>
      </c>
      <c r="AD320" s="17"/>
    </row>
    <row r="321" spans="1:30">
      <c r="A321" s="24" t="str">
        <f t="shared" ref="A321:A381" si="2881">TEXT(C321, "ddd")</f>
        <v>Tue</v>
      </c>
      <c r="B321" s="204">
        <f t="shared" ref="B321:B354" si="2882">C321</f>
        <v>45909</v>
      </c>
      <c r="C321" s="319">
        <f t="shared" si="2681"/>
        <v>45909</v>
      </c>
      <c r="D321" s="306" t="str">
        <f t="shared" ref="D321" si="2883">IF(WEEKDAY(C318, 2) &lt; 5, TEXT(C318 + 1, "ddd"), TEXT(C318 + 3, "ddd"))</f>
        <v>Tue</v>
      </c>
      <c r="E321" s="201">
        <f t="shared" ca="1" si="2396"/>
        <v>1</v>
      </c>
      <c r="F321" s="141" t="s">
        <v>50</v>
      </c>
      <c r="G321" s="16" t="str">
        <f t="shared" ref="G321" si="2884">IF(D321="Mon", "", IF(D321="Tue", "Non-service", IF(D321="Wed", "", IF(D321="Thu", "", IF(D321="Fri", "Non-service", "")))))</f>
        <v>Non-service</v>
      </c>
      <c r="H321" s="28"/>
      <c r="I321" s="38" t="str">
        <f t="shared" ref="I321" si="2885">IF(D321="Mon", "", IF(D321="Tue", "", IF(D321="Wed", "", IF(D321="Thu", "", IF(D321="Fri", "", IF(D321="Sat", "", IF(D321="Sun", "", "")))))))</f>
        <v/>
      </c>
      <c r="J321" s="38"/>
      <c r="K321" s="38" t="str">
        <f t="shared" ref="K321" si="2886">IF(D321="Mon", "", IF(D321="Tue", "Non-service", IF(D321="Wed", "", IF(D321="Thu", "Non-service", IF(D321="Fri", "", IF(D321="Sat", "", IF(D321="Sun", "", "")))))))</f>
        <v>Non-service</v>
      </c>
      <c r="L321" s="38"/>
      <c r="M321" s="38" t="str">
        <f t="shared" ref="M321" si="2887">IF(D321="Mon", "", IF(D321="Tue", "Non-service", IF(D321="Wed", "", IF(D321="Thu", "Non-service", IF(D321="Fri", "", IF(D321="Sat", "", IF(D321="Sun", "", "")))))))</f>
        <v>Non-service</v>
      </c>
      <c r="N321" s="38"/>
      <c r="O321" s="38" t="str">
        <f t="shared" ref="O321" si="2888">IF(D321="Mon", "", IF(D321="Tue", "Non-service", IF(D321="Wed", "", IF(D321="Thu", "", IF(D321="Fri", "Non-service", "")))))</f>
        <v>Non-service</v>
      </c>
      <c r="P321" s="38"/>
      <c r="Q321" s="72" t="str">
        <f t="shared" ref="Q321" si="2889">IF(D231="Mon", "", IF(D231="Tue", "Non-service", IF(D231="Wed", "", IF(D231="Thu", "Non-service", IF(D231="Fri", "", "")))))</f>
        <v>Non-service</v>
      </c>
      <c r="R321" s="38"/>
      <c r="S321" s="38" t="str">
        <f t="shared" ref="S321" si="2890">IF(D321="Mon", "Non-service", IF(D321="Tue", "", IF(D321="Wed", "", IF(D321="Thu", "", IF(D321="Fri", "Non-service", IF(D321="Sat", "", IF(D321="Sun", "", "")))))))</f>
        <v/>
      </c>
      <c r="T321" s="38"/>
      <c r="U321" s="38" t="str">
        <f t="shared" ref="U321" si="2891">IF(D321="Mon", "", IF(D321="Tue", "", IF(D321="Wed", "", IF(D321="Thu", "Non-service", IF(D321="Fri", "Non-service", IF(D321="Sat", "", IF(D321="Sun", "", "")))))))</f>
        <v/>
      </c>
      <c r="V321" s="38"/>
      <c r="W321" s="63" t="str">
        <f>IF(D321="Mon", "", IF(D321="Tue", "", IF(D321="Wed", "", IF(D321="Thu", "Non-service", IF(D321="Fri", "", "")))))</f>
        <v/>
      </c>
      <c r="X321" s="46"/>
      <c r="Y321" s="17" t="str">
        <f>IF(D321="Mon", "Non-service", IF(D321="Tue", "Non-service", IF(D321="Wed", "", IF(D321="Thu", "", IF(D321="Fri", "", "")))))</f>
        <v>Non-service</v>
      </c>
      <c r="Z321" s="28"/>
      <c r="AA321" s="17" t="str">
        <f>IF(D321="Mon", "", IF(D321="Tue", "", IF(D321="Wed", "", IF(D321="Thu", "Non-service", IF(D321="Fri", "", "")))))</f>
        <v/>
      </c>
      <c r="AB321" s="29" t="s">
        <v>51</v>
      </c>
      <c r="AC321" s="17" t="str">
        <f t="shared" si="2404"/>
        <v/>
      </c>
      <c r="AD321" s="17"/>
    </row>
    <row r="322" spans="1:30">
      <c r="A322" s="24" t="str">
        <f t="shared" ref="A322:A382" si="2892">A321</f>
        <v>Tue</v>
      </c>
      <c r="B322" s="204">
        <f t="shared" ref="B322:B355" si="2893">C321</f>
        <v>45909</v>
      </c>
      <c r="C322" s="317"/>
      <c r="D322" s="307"/>
      <c r="E322" s="201">
        <f t="shared" ca="1" si="2396"/>
        <v>1</v>
      </c>
      <c r="F322" s="142" t="s">
        <v>54</v>
      </c>
      <c r="G322" s="2" t="str">
        <f t="shared" ref="G322" si="2894">IF(D321="Mon", "", IF(D321="Tue", "Non-service", IF(D321="Wed", "", IF(D321="Thu", "", IF(D321="Fri", "Non-service", "")))))</f>
        <v>Non-service</v>
      </c>
      <c r="H322" s="29"/>
      <c r="I322" s="37" t="str">
        <f t="shared" ref="I322" si="2895">IF(D321="Mon", "", IF(D321="Tue", "", IF(D321="Wed", "", IF(D321="Thu", "", IF(D321="Fri", "", IF(D321="Sat", "", IF(D321="Sun", "", "")))))))</f>
        <v/>
      </c>
      <c r="J322" s="37" t="s">
        <v>51</v>
      </c>
      <c r="K322" s="37" t="str">
        <f t="shared" ref="K322" si="2896">IF(D321="Mon", "", IF(D321="Tue", "Non-service", IF(D321="Wed", "", IF(D321="Thu", "Non-service", IF(D321="Fri", "", IF(D321="Sat", "", IF(D321="Sun", "", "")))))))</f>
        <v>Non-service</v>
      </c>
      <c r="L322" s="37"/>
      <c r="M322" s="37" t="str">
        <f t="shared" ref="M322" si="2897">IF(D321="Mon", "", IF(D321="Tue", "Non-service", IF(D321="Wed", "", IF(D321="Thu", "Non-service", IF(D321="Fri", "", IF(D321="Sat", "", IF(D321="Sun", "", "")))))))</f>
        <v>Non-service</v>
      </c>
      <c r="N322" s="37"/>
      <c r="O322" s="37" t="str">
        <f t="shared" ref="O322" si="2898">IF(D321="Mon", "", IF(D321="Tue", "Non-service", IF(D321="Wed", "", IF(D321="Thu", "", IF(D321="Fri", "Non-service", "")))))</f>
        <v>Non-service</v>
      </c>
      <c r="P322" s="37"/>
      <c r="Q322" s="72" t="str">
        <f t="shared" ref="Q322" si="2899">IF(D231="Mon", "", IF(D231="Tue", "Non-service", IF(D231="Wed", "", IF(D231="Thu", "Non-service", IF(D231="Fri", "", "")))))</f>
        <v>Non-service</v>
      </c>
      <c r="R322" s="37"/>
      <c r="S322" s="37" t="str">
        <f t="shared" ref="S322" si="2900">IF(D321="Mon", "Non-service", IF(D321="Tue", "", IF(D321="Wed", "", IF(D321="Thu", "", IF(D321="Fri", "Non-service", IF(D321="Sat", "", IF(D321="Sun", "", "")))))))</f>
        <v/>
      </c>
      <c r="T322" s="37"/>
      <c r="U322" s="37" t="str">
        <f t="shared" ref="U322" si="2901">IF(D321="Mon", "", IF(D321="Tue", "", IF(D321="Wed", "", IF(D321="Thu", "Non-service", IF(D321="Fri", "Non-service", IF(D321="Sat", "", IF(D321="Sun", "", "")))))))</f>
        <v/>
      </c>
      <c r="V322" s="37"/>
      <c r="W322" s="211" t="str">
        <f>IF(D321="Mon", "", IF(D321="Tue", "", IF(D321="Wed", "", IF(D321="Thu", "Non-service", IF(D321="Fri", "", "")))))</f>
        <v/>
      </c>
      <c r="X322" s="39"/>
      <c r="Y322" s="17" t="str">
        <f>IF(D321="Mon", "Non-service", IF(D321="Tue", "Non-service", IF(D321="Wed", "", IF(D321="Thu", "", IF(D321="Fri", "", "")))))</f>
        <v>Non-service</v>
      </c>
      <c r="Z322" s="29"/>
      <c r="AA322" s="17" t="str">
        <f>IF(D321="Mon", "", IF(D321="Tue", "", IF(D321="Wed", "", IF(D321="Thu", "Non-service", IF(D321="Fri", "", "")))))</f>
        <v/>
      </c>
      <c r="AB322" s="29" t="s">
        <v>51</v>
      </c>
      <c r="AC322" s="17" t="str">
        <f t="shared" si="2404"/>
        <v/>
      </c>
      <c r="AD322" s="17"/>
    </row>
    <row r="323" spans="1:30">
      <c r="A323" s="24" t="str">
        <f t="shared" ref="A323:A383" si="2902">A321</f>
        <v>Tue</v>
      </c>
      <c r="B323" s="204">
        <f t="shared" ref="B323:B356" si="2903">C321</f>
        <v>45909</v>
      </c>
      <c r="C323" s="318"/>
      <c r="D323" s="308"/>
      <c r="E323" s="201">
        <f t="shared" ca="1" si="2396"/>
        <v>1</v>
      </c>
      <c r="F323" s="142" t="s">
        <v>56</v>
      </c>
      <c r="G323" s="2" t="str">
        <f t="shared" ref="G323" si="2904">IF(D321="Mon", "", IF(D321="Tue", "Non-service", IF(D321="Wed", "", IF(D321="Thu", "", IF(D321="Fri", "Non-service", "")))))</f>
        <v>Non-service</v>
      </c>
      <c r="H323" s="29"/>
      <c r="I323" s="37" t="str">
        <f t="shared" ref="I323" si="2905">IF(D321="Mon", "", IF(D321="Tue", "", IF(D321="Wed", "", IF(D321="Thu", "", IF(D321="Fri", "", IF(D321="Sat", "", IF(D321="Sun", "", "")))))))</f>
        <v/>
      </c>
      <c r="J323" s="37"/>
      <c r="K323" s="37" t="str">
        <f t="shared" ref="K323" si="2906">IF(D321="Mon", "", IF(D321="Tue", "Non-service", IF(D321="Wed", "", IF(D321="Thu", "Non-service", IF(D321="Fri", "", IF(D321="Sat", "", IF(D321="Sun", "", "")))))))</f>
        <v>Non-service</v>
      </c>
      <c r="L323" s="37"/>
      <c r="M323" s="37" t="str">
        <f t="shared" ref="M323" si="2907">IF(D321="Mon", "", IF(D321="Tue", "Non-service", IF(D321="Wed", "", IF(D321="Thu", "Non-service", IF(D321="Fri", "", IF(D321="Sat", "", IF(D321="Sun", "", "")))))))</f>
        <v>Non-service</v>
      </c>
      <c r="N323" s="37"/>
      <c r="O323" s="37" t="str">
        <f t="shared" ref="O323" si="2908">IF(D321="Mon", "", IF(D321="Tue", "Non-service", IF(D321="Wed", "", IF(D321="Thu", "", IF(D321="Fri", "Non-service", "")))))</f>
        <v>Non-service</v>
      </c>
      <c r="P323" s="37"/>
      <c r="Q323" s="72" t="str">
        <f t="shared" ref="Q323" si="2909">IF(D231="Mon", "", IF(D231="Tue", "Non-service", IF(D231="Wed", "", IF(D231="Thu", "Non-service", IF(D231="Fri", "", "")))))</f>
        <v>Non-service</v>
      </c>
      <c r="R323" s="37"/>
      <c r="S323" s="37" t="str">
        <f t="shared" ref="S323" si="2910">IF(D321="Mon", "Non-service", IF(D321="Tue", "", IF(D321="Wed", "", IF(D321="Thu", "", IF(D321="Fri", "Non-service", IF(D321="Sat", "", IF(D321="Sun", "", "")))))))</f>
        <v/>
      </c>
      <c r="T323" s="37"/>
      <c r="U323" s="37" t="str">
        <f t="shared" ref="U323" si="2911">IF(D321="Mon", "", IF(D321="Tue", "", IF(D321="Wed", "", IF(D321="Thu", "Non-service", IF(D321="Fri", "Non-service", IF(D321="Sat", "", IF(D321="Sun", "", "")))))))</f>
        <v/>
      </c>
      <c r="V323" s="37"/>
      <c r="W323" s="64" t="str">
        <f>IF(D321="Mon", "", IF(D321="Tue", "", IF(D321="Wed", "", IF(D321="Thu", "Non-service", IF(D321="Fri", "", "")))))</f>
        <v/>
      </c>
      <c r="X323" s="39"/>
      <c r="Y323" s="17" t="str">
        <f>IF(D321="Mon", "Non-service", IF(D321="Tue", "Non-service", IF(D321="Wed", "", IF(D321="Thu", "", IF(D321="Fri", "", "")))))</f>
        <v>Non-service</v>
      </c>
      <c r="Z323" s="29"/>
      <c r="AA323" s="17" t="str">
        <f>IF(D321="Mon", "", IF(D321="Tue", "", IF(D321="Wed", "", IF(D321="Thu", "Non-service", IF(D321="Fri", "", "")))))</f>
        <v/>
      </c>
      <c r="AB323" s="29" t="s">
        <v>51</v>
      </c>
      <c r="AC323" s="17" t="str">
        <f t="shared" si="2404"/>
        <v/>
      </c>
      <c r="AD323" s="17"/>
    </row>
    <row r="324" spans="1:30">
      <c r="A324" s="24" t="str">
        <f t="shared" ref="A324:A384" si="2912">TEXT(C324, "ddd")</f>
        <v>Wed</v>
      </c>
      <c r="B324" s="204">
        <f t="shared" ref="B324:B357" si="2913">C324</f>
        <v>45910</v>
      </c>
      <c r="C324" s="319">
        <f t="shared" si="2681"/>
        <v>45910</v>
      </c>
      <c r="D324" s="303" t="str">
        <f t="shared" ref="D324:D384" si="2914">IF(WEEKDAY(C321, 2) &lt; 5, TEXT(C321 + 1, "ddd"), TEXT(C321 + 3, "ddd"))</f>
        <v>Wed</v>
      </c>
      <c r="E324" s="201">
        <f t="shared" ref="E324:E387" ca="1" si="2915">IF(AND(WEEKDAY(B327, 2) &lt;= 5, B327 &lt;= TODAY(), COUNTIF(AF$37:AF$49, B324) = 0), 1, IF(AND(WEEKDAY(TODAY(), 2) &gt; 5, B327 = TODAY() - WEEKDAY(TODAY(), 2) + 5, COUNTIF(AF$37:AF$49, B324) = 0), 1, 0))</f>
        <v>0</v>
      </c>
      <c r="F324" s="138" t="s">
        <v>50</v>
      </c>
      <c r="G324" s="19" t="str">
        <f t="shared" ref="G324" si="2916">IF(D324="Mon", "", IF(D324="Tue", "Non-service", IF(D324="Wed", "", IF(D324="Thu", "", IF(D324="Fri", "Non-service", "")))))</f>
        <v/>
      </c>
      <c r="H324" s="31"/>
      <c r="I324" s="40" t="str">
        <f t="shared" ref="I324" si="2917">IF(D324="Mon", "", IF(D324="Tue", "", IF(D324="Wed", "", IF(D324="Thu", "", IF(D324="Fri", "", IF(D324="Sat", "", IF(D324="Sun", "", "")))))))</f>
        <v/>
      </c>
      <c r="J324" s="40" t="s">
        <v>65</v>
      </c>
      <c r="K324" s="40" t="str">
        <f t="shared" ref="K324" si="2918">IF(D324="Mon", "", IF(D324="Tue", "Non-service", IF(D324="Wed", "", IF(D324="Thu", "Non-service", IF(D324="Fri", "", IF(D324="Sat", "", IF(D324="Sun", "", "")))))))</f>
        <v/>
      </c>
      <c r="L324" s="40" t="s">
        <v>62</v>
      </c>
      <c r="M324" s="40" t="str">
        <f t="shared" ref="M324" si="2919">IF(D324="Mon", "", IF(D324="Tue", "Non-service", IF(D324="Wed", "", IF(D324="Thu", "Non-service", IF(D324="Fri", "", IF(D324="Sat", "", IF(D324="Sun", "", "")))))))</f>
        <v/>
      </c>
      <c r="N324" s="40" t="s">
        <v>65</v>
      </c>
      <c r="O324" s="40" t="str">
        <f t="shared" ref="O324" si="2920">IF(D324="Mon", "", IF(D324="Tue", "Non-service", IF(D324="Wed", "", IF(D324="Thu", "", IF(D324="Fri", "Non-service", "")))))</f>
        <v/>
      </c>
      <c r="P324" s="38" t="s">
        <v>58</v>
      </c>
      <c r="Q324" s="72" t="str">
        <f t="shared" ref="Q324" si="2921">IF(D234="Mon", "", IF(D234="Tue", "Non-service", IF(D234="Wed", "", IF(D234="Thu", "Non-service", IF(D234="Fri", "", "")))))</f>
        <v/>
      </c>
      <c r="R324" s="40"/>
      <c r="S324" s="40" t="str">
        <f t="shared" ref="S324" si="2922">IF(D324="Mon", "Non-service", IF(D324="Tue", "", IF(D324="Wed", "", IF(D324="Thu", "", IF(D324="Fri", "Non-service", IF(D324="Sat", "", IF(D324="Sun", "", "")))))))</f>
        <v/>
      </c>
      <c r="T324" s="40"/>
      <c r="U324" s="40" t="str">
        <f t="shared" ref="U324" si="2923">IF(D324="Mon", "", IF(D324="Tue", "", IF(D324="Wed", "", IF(D324="Thu", "Non-service", IF(D324="Fri", "Non-service", IF(D324="Sat", "", IF(D324="Sun", "", "")))))))</f>
        <v/>
      </c>
      <c r="V324" s="40"/>
      <c r="W324" s="63" t="str">
        <f>IF(D324="Mon", "", IF(D324="Tue", "", IF(D324="Wed", "", IF(D324="Thu", "Non-service", IF(D324="Fri", "", "")))))</f>
        <v/>
      </c>
      <c r="X324" s="41" t="s">
        <v>62</v>
      </c>
      <c r="Y324" s="17" t="str">
        <f>IF(D324="Mon", "Non-service", IF(D324="Tue", "Non-service", IF(D324="Wed", "", IF(D324="Thu", "", IF(D324="Fri", "", "")))))</f>
        <v/>
      </c>
      <c r="Z324" s="31" t="s">
        <v>65</v>
      </c>
      <c r="AA324" s="17" t="str">
        <f>IF(D324="Mon", "", IF(D324="Tue", "", IF(D324="Wed", "", IF(D324="Thu", "Non-service", IF(D324="Fri", "", "")))))</f>
        <v/>
      </c>
      <c r="AB324" s="33" t="s">
        <v>51</v>
      </c>
      <c r="AC324" s="17" t="str">
        <f t="shared" ref="AC324:AC387" si="2924">IF(D324="Mon", "", IF(D324="Tue", "", IF(D324="Wed", "", IF(D324="Thu", "", IF(D324="Fri", "", "")))))</f>
        <v/>
      </c>
      <c r="AD324" s="32"/>
    </row>
    <row r="325" spans="1:30">
      <c r="A325" s="24" t="str">
        <f t="shared" ref="A325:A385" si="2925">A324</f>
        <v>Wed</v>
      </c>
      <c r="B325" s="204">
        <f t="shared" ref="B325:B358" si="2926">C324</f>
        <v>45910</v>
      </c>
      <c r="C325" s="317"/>
      <c r="D325" s="304"/>
      <c r="E325" s="201">
        <f t="shared" ca="1" si="2915"/>
        <v>0</v>
      </c>
      <c r="F325" s="139" t="s">
        <v>54</v>
      </c>
      <c r="G325" s="3" t="str">
        <f t="shared" ref="G325" si="2927">IF(D324="Mon", "", IF(D324="Tue", "Non-service", IF(D324="Wed", "", IF(D324="Thu", "", IF(D324="Fri", "Non-service", "")))))</f>
        <v/>
      </c>
      <c r="H325" s="33"/>
      <c r="I325" s="42" t="str">
        <f t="shared" ref="I325" si="2928">IF(D324="Mon", "", IF(D324="Tue", "", IF(D324="Wed", "", IF(D324="Thu", "", IF(D324="Fri", "", IF(D324="Sat", "", IF(D324="Sun", "", "")))))))</f>
        <v/>
      </c>
      <c r="J325" s="42"/>
      <c r="K325" s="42" t="str">
        <f t="shared" ref="K325" si="2929">IF(D324="Mon", "", IF(D324="Tue", "Non-service", IF(D324="Wed", "", IF(D324="Thu", "Non-service", IF(D324="Fri", "", IF(D324="Sat", "", IF(D324="Sun", "", "")))))))</f>
        <v/>
      </c>
      <c r="L325" s="42" t="s">
        <v>51</v>
      </c>
      <c r="M325" s="42" t="str">
        <f t="shared" ref="M325" si="2930">IF(D324="Mon", "", IF(D324="Tue", "Non-service", IF(D324="Wed", "", IF(D324="Thu", "Non-service", IF(D324="Fri", "", IF(D324="Sat", "", IF(D324="Sun", "", "")))))))</f>
        <v/>
      </c>
      <c r="N325" s="42" t="s">
        <v>51</v>
      </c>
      <c r="O325" s="42" t="str">
        <f t="shared" ref="O325" si="2931">IF(D324="Mon", "", IF(D324="Tue", "Non-service", IF(D324="Wed", "", IF(D324="Thu", "", IF(D324="Fri", "Non-service", "")))))</f>
        <v/>
      </c>
      <c r="P325" s="37" t="s">
        <v>58</v>
      </c>
      <c r="Q325" s="72" t="str">
        <f t="shared" ref="Q325" si="2932">IF(D234="Mon", "", IF(D234="Tue", "Non-service", IF(D234="Wed", "", IF(D234="Thu", "Non-service", IF(D234="Fri", "", "")))))</f>
        <v/>
      </c>
      <c r="R325" s="42"/>
      <c r="S325" s="42" t="str">
        <f t="shared" ref="S325" si="2933">IF(D324="Mon", "Non-service", IF(D324="Tue", "", IF(D324="Wed", "", IF(D324="Thu", "", IF(D324="Fri", "Non-service", IF(D324="Sat", "", IF(D324="Sun", "", "")))))))</f>
        <v/>
      </c>
      <c r="T325" s="42"/>
      <c r="U325" s="42" t="str">
        <f t="shared" ref="U325" si="2934">IF(D324="Mon", "", IF(D324="Tue", "", IF(D324="Wed", "", IF(D324="Thu", "Non-service", IF(D324="Fri", "Non-service", IF(D324="Sat", "", IF(D324="Sun", "", "")))))))</f>
        <v/>
      </c>
      <c r="V325" s="42"/>
      <c r="W325" s="211" t="str">
        <f>IF(D324="Mon", "", IF(D324="Tue", "", IF(D324="Wed", "", IF(D324="Thu", "Non-service", IF(D324="Fri", "", "")))))</f>
        <v/>
      </c>
      <c r="X325" s="43" t="s">
        <v>51</v>
      </c>
      <c r="Y325" s="17" t="str">
        <f>IF(D324="Mon", "Non-service", IF(D324="Tue", "Non-service", IF(D324="Wed", "", IF(D324="Thu", "", IF(D324="Fri", "", "")))))</f>
        <v/>
      </c>
      <c r="Z325" s="33" t="s">
        <v>51</v>
      </c>
      <c r="AA325" s="17" t="str">
        <f>IF(D324="Mon", "", IF(D324="Tue", "", IF(D324="Wed", "", IF(D324="Thu", "Non-service", IF(D324="Fri", "", "")))))</f>
        <v/>
      </c>
      <c r="AB325" s="33" t="s">
        <v>51</v>
      </c>
      <c r="AC325" s="17" t="str">
        <f t="shared" si="2924"/>
        <v/>
      </c>
      <c r="AD325" s="32"/>
    </row>
    <row r="326" spans="1:30">
      <c r="A326" s="24" t="str">
        <f t="shared" ref="A326:A386" si="2935">A324</f>
        <v>Wed</v>
      </c>
      <c r="B326" s="204">
        <f t="shared" ref="B326:B359" si="2936">C324</f>
        <v>45910</v>
      </c>
      <c r="C326" s="318"/>
      <c r="D326" s="305"/>
      <c r="E326" s="201">
        <f t="shared" ca="1" si="2915"/>
        <v>0</v>
      </c>
      <c r="F326" s="140" t="s">
        <v>56</v>
      </c>
      <c r="G326" s="20" t="str">
        <f t="shared" ref="G326" si="2937">IF(D324="Mon", "", IF(D324="Tue", "Non-service", IF(D324="Wed", "", IF(D324="Thu", "", IF(D324="Fri", "Non-service", "")))))</f>
        <v/>
      </c>
      <c r="H326" s="35"/>
      <c r="I326" s="44" t="str">
        <f t="shared" ref="I326" si="2938">IF(D324="Mon", "", IF(D324="Tue", "", IF(D324="Wed", "", IF(D324="Thu", "", IF(D324="Fri", "", IF(D324="Sat", "", IF(D324="Sun", "", "")))))))</f>
        <v/>
      </c>
      <c r="J326" s="44"/>
      <c r="K326" s="44" t="str">
        <f t="shared" ref="K326" si="2939">IF(D324="Mon", "", IF(D324="Tue", "Non-service", IF(D324="Wed", "", IF(D324="Thu", "Non-service", IF(D324="Fri", "", IF(D324="Sat", "", IF(D324="Sun", "", "")))))))</f>
        <v/>
      </c>
      <c r="L326" s="44"/>
      <c r="M326" s="44" t="str">
        <f t="shared" ref="M326" si="2940">IF(D324="Mon", "", IF(D324="Tue", "Non-service", IF(D324="Wed", "", IF(D324="Thu", "Non-service", IF(D324="Fri", "", IF(D324="Sat", "", IF(D324="Sun", "", "")))))))</f>
        <v/>
      </c>
      <c r="N326" s="44"/>
      <c r="O326" s="44" t="str">
        <f t="shared" ref="O326" si="2941">IF(D324="Mon", "", IF(D324="Tue", "Non-service", IF(D324="Wed", "", IF(D324="Thu", "", IF(D324="Fri", "Non-service", "")))))</f>
        <v/>
      </c>
      <c r="P326" s="37" t="s">
        <v>58</v>
      </c>
      <c r="Q326" s="72" t="str">
        <f t="shared" ref="Q326" si="2942">IF(D234="Mon", "", IF(D234="Tue", "Non-service", IF(D234="Wed", "", IF(D234="Thu", "Non-service", IF(D234="Fri", "", "")))))</f>
        <v/>
      </c>
      <c r="R326" s="44"/>
      <c r="S326" s="44" t="str">
        <f t="shared" ref="S326" si="2943">IF(D324="Mon", "Non-service", IF(D324="Tue", "", IF(D324="Wed", "", IF(D324="Thu", "", IF(D324="Fri", "Non-service", IF(D324="Sat", "", IF(D324="Sun", "", "")))))))</f>
        <v/>
      </c>
      <c r="T326" s="44"/>
      <c r="U326" s="44" t="str">
        <f t="shared" ref="U326" si="2944">IF(D324="Mon", "", IF(D324="Tue", "", IF(D324="Wed", "", IF(D324="Thu", "Non-service", IF(D324="Fri", "Non-service", IF(D324="Sat", "", IF(D324="Sun", "", "")))))))</f>
        <v/>
      </c>
      <c r="V326" s="44"/>
      <c r="W326" s="64" t="str">
        <f>IF(D324="Mon", "", IF(D324="Tue", "", IF(D324="Wed", "", IF(D324="Thu", "Non-service", IF(D324="Fri", "", "")))))</f>
        <v/>
      </c>
      <c r="X326" s="45"/>
      <c r="Y326" s="17" t="str">
        <f>IF(D324="Mon", "Non-service", IF(D324="Tue", "Non-service", IF(D324="Wed", "", IF(D324="Thu", "", IF(D324="Fri", "", "")))))</f>
        <v/>
      </c>
      <c r="Z326" s="35"/>
      <c r="AA326" s="17" t="str">
        <f>IF(D324="Mon", "", IF(D324="Tue", "", IF(D324="Wed", "", IF(D324="Thu", "Non-service", IF(D324="Fri", "", "")))))</f>
        <v/>
      </c>
      <c r="AB326" s="33"/>
      <c r="AC326" s="17" t="str">
        <f t="shared" si="2924"/>
        <v/>
      </c>
      <c r="AD326" s="32"/>
    </row>
    <row r="327" spans="1:30">
      <c r="A327" s="24" t="str">
        <f t="shared" ref="A327:A387" si="2945">TEXT(C327, "ddd")</f>
        <v>Thu</v>
      </c>
      <c r="B327" s="204">
        <f t="shared" ref="B327:B360" si="2946">C327</f>
        <v>45911</v>
      </c>
      <c r="C327" s="319">
        <f t="shared" si="2681"/>
        <v>45911</v>
      </c>
      <c r="D327" s="306" t="str">
        <f t="shared" ref="D327:D387" si="2947">IF(WEEKDAY(C324, 2) &lt; 5, TEXT(C324 + 1, "ddd"), TEXT(C324 + 3, "ddd"))</f>
        <v>Thu</v>
      </c>
      <c r="E327" s="201">
        <f t="shared" ca="1" si="2915"/>
        <v>0</v>
      </c>
      <c r="F327" s="141" t="s">
        <v>50</v>
      </c>
      <c r="G327" s="16" t="str">
        <f t="shared" ref="G327" si="2948">IF(D327="Mon", "", IF(D327="Tue", "Non-service", IF(D327="Wed", "", IF(D327="Thu", "", IF(D327="Fri", "Non-service", "")))))</f>
        <v/>
      </c>
      <c r="H327" s="28"/>
      <c r="I327" s="38" t="str">
        <f t="shared" ref="I327" si="2949">IF(D327="Mon", "", IF(D327="Tue", "", IF(D327="Wed", "", IF(D327="Thu", "", IF(D327="Fri", "", IF(D327="Sat", "", IF(D327="Sun", "", "")))))))</f>
        <v/>
      </c>
      <c r="J327" s="38"/>
      <c r="K327" s="38" t="str">
        <f t="shared" ref="K327" si="2950">IF(D327="Mon", "", IF(D327="Tue", "Non-service", IF(D327="Wed", "", IF(D327="Thu", "Non-service", IF(D327="Fri", "", IF(D327="Sat", "", IF(D327="Sun", "", "")))))))</f>
        <v>Non-service</v>
      </c>
      <c r="L327" s="38"/>
      <c r="M327" s="38" t="str">
        <f t="shared" ref="M327" si="2951">IF(D327="Mon", "", IF(D327="Tue", "Non-service", IF(D327="Wed", "", IF(D327="Thu", "Non-service", IF(D327="Fri", "", IF(D327="Sat", "", IF(D327="Sun", "", "")))))))</f>
        <v>Non-service</v>
      </c>
      <c r="N327" s="38"/>
      <c r="O327" s="38" t="str">
        <f t="shared" ref="O327" si="2952">IF(D327="Mon", "", IF(D327="Tue", "Non-service", IF(D327="Wed", "", IF(D327="Thu", "", IF(D327="Fri", "Non-service", "")))))</f>
        <v/>
      </c>
      <c r="P327" s="38" t="s">
        <v>58</v>
      </c>
      <c r="Q327" s="72" t="str">
        <f t="shared" ref="Q327" si="2953">IF(D237="Mon", "", IF(D237="Tue", "Non-service", IF(D237="Wed", "", IF(D237="Thu", "Non-service", IF(D237="Fri", "", "")))))</f>
        <v>Non-service</v>
      </c>
      <c r="R327" s="38"/>
      <c r="S327" s="38" t="str">
        <f t="shared" ref="S327" si="2954">IF(D327="Mon", "Non-service", IF(D327="Tue", "", IF(D327="Wed", "", IF(D327="Thu", "", IF(D327="Fri", "Non-service", IF(D327="Sat", "", IF(D327="Sun", "", "")))))))</f>
        <v/>
      </c>
      <c r="T327" s="38"/>
      <c r="U327" s="38" t="str">
        <f t="shared" ref="U327" si="2955">IF(D327="Mon", "", IF(D327="Tue", "", IF(D327="Wed", "", IF(D327="Thu", "Non-service", IF(D327="Fri", "Non-service", IF(D327="Sat", "", IF(D327="Sun", "", "")))))))</f>
        <v>Non-service</v>
      </c>
      <c r="V327" s="38"/>
      <c r="W327" s="63" t="str">
        <f>IF(D327="Mon", "", IF(D327="Tue", "", IF(D327="Wed", "", IF(D327="Thu", "Non-service", IF(D327="Fri", "", "")))))</f>
        <v>Non-service</v>
      </c>
      <c r="X327" s="46"/>
      <c r="Y327" s="17" t="str">
        <f>IF(D327="Mon", "Non-service", IF(D327="Tue", "Non-service", IF(D327="Wed", "", IF(D327="Thu", "", IF(D327="Fri", "", "")))))</f>
        <v/>
      </c>
      <c r="Z327" s="28"/>
      <c r="AA327" s="17" t="str">
        <f>IF(D327="Mon", "", IF(D327="Tue", "", IF(D327="Wed", "", IF(D327="Thu", "Non-service", IF(D327="Fri", "", "")))))</f>
        <v>Non-service</v>
      </c>
      <c r="AB327" s="29"/>
      <c r="AC327" s="17" t="str">
        <f t="shared" si="2924"/>
        <v/>
      </c>
      <c r="AD327" s="17"/>
    </row>
    <row r="328" spans="1:30">
      <c r="A328" s="24" t="str">
        <f t="shared" ref="A328:A388" si="2956">A327</f>
        <v>Thu</v>
      </c>
      <c r="B328" s="204">
        <f t="shared" ref="B328:B361" si="2957">C327</f>
        <v>45911</v>
      </c>
      <c r="C328" s="317"/>
      <c r="D328" s="307"/>
      <c r="E328" s="201">
        <f t="shared" ca="1" si="2915"/>
        <v>0</v>
      </c>
      <c r="F328" s="142" t="s">
        <v>54</v>
      </c>
      <c r="G328" s="2" t="str">
        <f t="shared" ref="G328" si="2958">IF(D327="Mon", "", IF(D327="Tue", "Non-service", IF(D327="Wed", "", IF(D327="Thu", "", IF(D327="Fri", "Non-service", "")))))</f>
        <v/>
      </c>
      <c r="H328" s="29"/>
      <c r="I328" s="37" t="str">
        <f t="shared" ref="I328" si="2959">IF(D327="Mon", "", IF(D327="Tue", "", IF(D327="Wed", "", IF(D327="Thu", "", IF(D327="Fri", "", IF(D327="Sat", "", IF(D327="Sun", "", "")))))))</f>
        <v/>
      </c>
      <c r="J328" s="37"/>
      <c r="K328" s="37" t="str">
        <f t="shared" ref="K328" si="2960">IF(D327="Mon", "", IF(D327="Tue", "Non-service", IF(D327="Wed", "", IF(D327="Thu", "Non-service", IF(D327="Fri", "", IF(D327="Sat", "", IF(D327="Sun", "", "")))))))</f>
        <v>Non-service</v>
      </c>
      <c r="L328" s="37"/>
      <c r="M328" s="37" t="str">
        <f t="shared" ref="M328" si="2961">IF(D327="Mon", "", IF(D327="Tue", "Non-service", IF(D327="Wed", "", IF(D327="Thu", "Non-service", IF(D327="Fri", "", IF(D327="Sat", "", IF(D327="Sun", "", "")))))))</f>
        <v>Non-service</v>
      </c>
      <c r="N328" s="37"/>
      <c r="O328" s="37" t="str">
        <f t="shared" ref="O328" si="2962">IF(D327="Mon", "", IF(D327="Tue", "Non-service", IF(D327="Wed", "", IF(D327="Thu", "", IF(D327="Fri", "Non-service", "")))))</f>
        <v/>
      </c>
      <c r="P328" s="37" t="s">
        <v>58</v>
      </c>
      <c r="Q328" s="72" t="str">
        <f t="shared" ref="Q328" si="2963">IF(D237="Mon", "", IF(D237="Tue", "Non-service", IF(D237="Wed", "", IF(D237="Thu", "Non-service", IF(D237="Fri", "", "")))))</f>
        <v>Non-service</v>
      </c>
      <c r="R328" s="37"/>
      <c r="S328" s="37" t="str">
        <f t="shared" ref="S328" si="2964">IF(D327="Mon", "Non-service", IF(D327="Tue", "", IF(D327="Wed", "", IF(D327="Thu", "", IF(D327="Fri", "Non-service", IF(D327="Sat", "", IF(D327="Sun", "", "")))))))</f>
        <v/>
      </c>
      <c r="T328" s="37"/>
      <c r="U328" s="37" t="str">
        <f t="shared" ref="U328" si="2965">IF(D327="Mon", "", IF(D327="Tue", "", IF(D327="Wed", "", IF(D327="Thu", "Non-service", IF(D327="Fri", "Non-service", IF(D327="Sat", "", IF(D327="Sun", "", "")))))))</f>
        <v>Non-service</v>
      </c>
      <c r="V328" s="37"/>
      <c r="W328" s="211" t="str">
        <f>IF(D327="Mon", "", IF(D327="Tue", "", IF(D327="Wed", "", IF(D327="Thu", "Non-service", IF(D327="Fri", "", "")))))</f>
        <v>Non-service</v>
      </c>
      <c r="X328" s="39"/>
      <c r="Y328" s="17" t="str">
        <f>IF(D327="Mon", "Non-service", IF(D327="Tue", "Non-service", IF(D327="Wed", "", IF(D327="Thu", "", IF(D327="Fri", "", "")))))</f>
        <v/>
      </c>
      <c r="Z328" s="29"/>
      <c r="AA328" s="17" t="str">
        <f>IF(D327="Mon", "", IF(D327="Tue", "", IF(D327="Wed", "", IF(D327="Thu", "Non-service", IF(D327="Fri", "", "")))))</f>
        <v>Non-service</v>
      </c>
      <c r="AB328" s="29"/>
      <c r="AC328" s="17" t="str">
        <f t="shared" si="2924"/>
        <v/>
      </c>
      <c r="AD328" s="17"/>
    </row>
    <row r="329" spans="1:30">
      <c r="A329" s="24" t="str">
        <f t="shared" ref="A329:A389" si="2966">A327</f>
        <v>Thu</v>
      </c>
      <c r="B329" s="204">
        <f t="shared" ref="B329:B362" si="2967">C327</f>
        <v>45911</v>
      </c>
      <c r="C329" s="318"/>
      <c r="D329" s="308"/>
      <c r="E329" s="201">
        <f t="shared" ca="1" si="2915"/>
        <v>0</v>
      </c>
      <c r="F329" s="142" t="s">
        <v>56</v>
      </c>
      <c r="G329" s="2" t="str">
        <f t="shared" ref="G329" si="2968">IF(D327="Mon", "", IF(D327="Tue", "Non-service", IF(D327="Wed", "", IF(D327="Thu", "", IF(D327="Fri", "Non-service", "")))))</f>
        <v/>
      </c>
      <c r="H329" s="29"/>
      <c r="I329" s="37" t="str">
        <f t="shared" ref="I329" si="2969">IF(D327="Mon", "", IF(D327="Tue", "", IF(D327="Wed", "", IF(D327="Thu", "", IF(D327="Fri", "", IF(D327="Sat", "", IF(D327="Sun", "", "")))))))</f>
        <v/>
      </c>
      <c r="J329" s="37"/>
      <c r="K329" s="37" t="str">
        <f t="shared" ref="K329" si="2970">IF(D327="Mon", "", IF(D327="Tue", "Non-service", IF(D327="Wed", "", IF(D327="Thu", "Non-service", IF(D327="Fri", "", IF(D327="Sat", "", IF(D327="Sun", "", "")))))))</f>
        <v>Non-service</v>
      </c>
      <c r="L329" s="37"/>
      <c r="M329" s="37" t="str">
        <f t="shared" ref="M329" si="2971">IF(D327="Mon", "", IF(D327="Tue", "Non-service", IF(D327="Wed", "", IF(D327="Thu", "Non-service", IF(D327="Fri", "", IF(D327="Sat", "", IF(D327="Sun", "", "")))))))</f>
        <v>Non-service</v>
      </c>
      <c r="N329" s="37"/>
      <c r="O329" s="37" t="str">
        <f t="shared" ref="O329" si="2972">IF(D327="Mon", "", IF(D327="Tue", "Non-service", IF(D327="Wed", "", IF(D327="Thu", "", IF(D327="Fri", "Non-service", "")))))</f>
        <v/>
      </c>
      <c r="P329" s="37" t="s">
        <v>58</v>
      </c>
      <c r="Q329" s="72" t="str">
        <f t="shared" ref="Q329" si="2973">IF(D237="Mon", "", IF(D237="Tue", "Non-service", IF(D237="Wed", "", IF(D237="Thu", "Non-service", IF(D237="Fri", "", "")))))</f>
        <v>Non-service</v>
      </c>
      <c r="R329" s="37"/>
      <c r="S329" s="37" t="str">
        <f t="shared" ref="S329" si="2974">IF(D327="Mon", "Non-service", IF(D327="Tue", "", IF(D327="Wed", "", IF(D327="Thu", "", IF(D327="Fri", "Non-service", IF(D327="Sat", "", IF(D327="Sun", "", "")))))))</f>
        <v/>
      </c>
      <c r="T329" s="37"/>
      <c r="U329" s="37" t="str">
        <f t="shared" ref="U329" si="2975">IF(D327="Mon", "", IF(D327="Tue", "", IF(D327="Wed", "", IF(D327="Thu", "Non-service", IF(D327="Fri", "Non-service", IF(D327="Sat", "", IF(D327="Sun", "", "")))))))</f>
        <v>Non-service</v>
      </c>
      <c r="V329" s="37"/>
      <c r="W329" s="64" t="str">
        <f>IF(D327="Mon", "", IF(D327="Tue", "", IF(D327="Wed", "", IF(D327="Thu", "Non-service", IF(D327="Fri", "", "")))))</f>
        <v>Non-service</v>
      </c>
      <c r="X329" s="39"/>
      <c r="Y329" s="17" t="str">
        <f>IF(D327="Mon", "Non-service", IF(D327="Tue", "Non-service", IF(D327="Wed", "", IF(D327="Thu", "", IF(D327="Fri", "", "")))))</f>
        <v/>
      </c>
      <c r="Z329" s="29"/>
      <c r="AA329" s="17" t="str">
        <f>IF(D327="Mon", "", IF(D327="Tue", "", IF(D327="Wed", "", IF(D327="Thu", "Non-service", IF(D327="Fri", "", "")))))</f>
        <v>Non-service</v>
      </c>
      <c r="AB329" s="29"/>
      <c r="AC329" s="17" t="str">
        <f t="shared" si="2924"/>
        <v/>
      </c>
      <c r="AD329" s="17"/>
    </row>
    <row r="330" spans="1:30">
      <c r="A330" s="24" t="str">
        <f t="shared" ref="A330:A390" si="2976">TEXT(C330, "ddd")</f>
        <v>Fri</v>
      </c>
      <c r="B330" s="204">
        <f t="shared" ref="B330:B363" si="2977">C330</f>
        <v>45912</v>
      </c>
      <c r="C330" s="319">
        <f t="shared" si="2681"/>
        <v>45912</v>
      </c>
      <c r="D330" s="303" t="str">
        <f t="shared" ref="D330:D390" si="2978">IF(WEEKDAY(C327, 2) &lt; 5, TEXT(C327 + 1, "ddd"), TEXT(C327 + 3, "ddd"))</f>
        <v>Fri</v>
      </c>
      <c r="E330" s="201">
        <f t="shared" ca="1" si="2915"/>
        <v>0</v>
      </c>
      <c r="F330" s="138" t="s">
        <v>50</v>
      </c>
      <c r="G330" s="19" t="str">
        <f t="shared" ref="G330" si="2979">IF(D330="Mon", "", IF(D330="Tue", "Non-service", IF(D330="Wed", "", IF(D330="Thu", "", IF(D330="Fri", "Non-service", "")))))</f>
        <v>Non-service</v>
      </c>
      <c r="H330" s="31"/>
      <c r="I330" s="40" t="str">
        <f t="shared" ref="I330" si="2980">IF(D330="Mon", "", IF(D330="Tue", "", IF(D330="Wed", "", IF(D330="Thu", "", IF(D330="Fri", "", IF(D330="Sat", "", IF(D330="Sun", "", "")))))))</f>
        <v/>
      </c>
      <c r="J330" s="40"/>
      <c r="K330" s="40" t="str">
        <f t="shared" ref="K330" si="2981">IF(D330="Mon", "", IF(D330="Tue", "Non-service", IF(D330="Wed", "", IF(D330="Thu", "Non-service", IF(D330="Fri", "", IF(D330="Sat", "", IF(D330="Sun", "", "")))))))</f>
        <v/>
      </c>
      <c r="L330" s="40"/>
      <c r="M330" s="40" t="str">
        <f t="shared" ref="M330" si="2982">IF(D330="Mon", "", IF(D330="Tue", "Non-service", IF(D330="Wed", "", IF(D330="Thu", "Non-service", IF(D330="Fri", "", IF(D330="Sat", "", IF(D330="Sun", "", "")))))))</f>
        <v/>
      </c>
      <c r="N330" s="40"/>
      <c r="O330" s="40" t="str">
        <f t="shared" ref="O330" si="2983">IF(D330="Mon", "", IF(D330="Tue", "Non-service", IF(D330="Wed", "", IF(D330="Thu", "", IF(D330="Fri", "Non-service", "")))))</f>
        <v>Non-service</v>
      </c>
      <c r="P330" s="40"/>
      <c r="Q330" s="72" t="str">
        <f t="shared" ref="Q330" si="2984">IF(D240="Mon", "", IF(D240="Tue", "Non-service", IF(D240="Wed", "", IF(D240="Thu", "Non-service", IF(D240="Fri", "", "")))))</f>
        <v/>
      </c>
      <c r="R330" s="40"/>
      <c r="S330" s="40" t="str">
        <f t="shared" ref="S330" si="2985">IF(D330="Mon", "Non-service", IF(D330="Tue", "", IF(D330="Wed", "", IF(D330="Thu", "", IF(D330="Fri", "Non-service", IF(D330="Sat", "", IF(D330="Sun", "", "")))))))</f>
        <v>Non-service</v>
      </c>
      <c r="T330" s="40"/>
      <c r="U330" s="40" t="str">
        <f t="shared" ref="U330" si="2986">IF(D330="Mon", "", IF(D330="Tue", "", IF(D330="Wed", "", IF(D330="Thu", "Non-service", IF(D330="Fri", "Non-service", IF(D330="Sat", "", IF(D330="Sun", "", "")))))))</f>
        <v>Non-service</v>
      </c>
      <c r="V330" s="40"/>
      <c r="W330" s="63" t="str">
        <f>IF(D330="Mon", "", IF(D330="Tue", "", IF(D330="Wed", "", IF(D330="Thu", "Non-service", IF(D330="Fri", "", "")))))</f>
        <v/>
      </c>
      <c r="X330" s="41"/>
      <c r="Y330" s="17" t="str">
        <f>IF(D330="Mon", "Non-service", IF(D330="Tue", "Non-service", IF(D330="Wed", "", IF(D330="Thu", "", IF(D330="Fri", "", "")))))</f>
        <v/>
      </c>
      <c r="Z330" s="31"/>
      <c r="AA330" s="17" t="str">
        <f>IF(D330="Mon", "", IF(D330="Tue", "", IF(D330="Wed", "", IF(D330="Thu", "Non-service", IF(D330="Fri", "", "")))))</f>
        <v/>
      </c>
      <c r="AB330" s="33"/>
      <c r="AC330" s="17" t="str">
        <f t="shared" si="2924"/>
        <v/>
      </c>
      <c r="AD330" s="32"/>
    </row>
    <row r="331" spans="1:30">
      <c r="A331" s="24" t="str">
        <f t="shared" ref="A331:A391" si="2987">A330</f>
        <v>Fri</v>
      </c>
      <c r="B331" s="204">
        <f t="shared" ref="B331:B364" si="2988">C330</f>
        <v>45912</v>
      </c>
      <c r="C331" s="317"/>
      <c r="D331" s="304"/>
      <c r="E331" s="201">
        <f t="shared" ca="1" si="2915"/>
        <v>0</v>
      </c>
      <c r="F331" s="139" t="s">
        <v>54</v>
      </c>
      <c r="G331" s="3" t="str">
        <f t="shared" ref="G331" si="2989">IF(D330="Mon", "", IF(D330="Tue", "Non-service", IF(D330="Wed", "", IF(D330="Thu", "", IF(D330="Fri", "Non-service", "")))))</f>
        <v>Non-service</v>
      </c>
      <c r="H331" s="33"/>
      <c r="I331" s="42" t="str">
        <f t="shared" ref="I331" si="2990">IF(D330="Mon", "", IF(D330="Tue", "", IF(D330="Wed", "", IF(D330="Thu", "", IF(D330="Fri", "", IF(D330="Sat", "", IF(D330="Sun", "", "")))))))</f>
        <v/>
      </c>
      <c r="J331" s="42"/>
      <c r="K331" s="42" t="str">
        <f t="shared" ref="K331" si="2991">IF(D330="Mon", "", IF(D330="Tue", "Non-service", IF(D330="Wed", "", IF(D330="Thu", "Non-service", IF(D330="Fri", "", IF(D330="Sat", "", IF(D330="Sun", "", "")))))))</f>
        <v/>
      </c>
      <c r="L331" s="42"/>
      <c r="M331" s="42" t="str">
        <f t="shared" ref="M331" si="2992">IF(D330="Mon", "", IF(D330="Tue", "Non-service", IF(D330="Wed", "", IF(D330="Thu", "Non-service", IF(D330="Fri", "", IF(D330="Sat", "", IF(D330="Sun", "", "")))))))</f>
        <v/>
      </c>
      <c r="N331" s="42"/>
      <c r="O331" s="42" t="str">
        <f t="shared" ref="O331" si="2993">IF(D330="Mon", "", IF(D330="Tue", "Non-service", IF(D330="Wed", "", IF(D330="Thu", "", IF(D330="Fri", "Non-service", "")))))</f>
        <v>Non-service</v>
      </c>
      <c r="P331" s="42"/>
      <c r="Q331" s="72" t="str">
        <f t="shared" ref="Q331" si="2994">IF(D240="Mon", "", IF(D240="Tue", "Non-service", IF(D240="Wed", "", IF(D240="Thu", "Non-service", IF(D240="Fri", "", "")))))</f>
        <v/>
      </c>
      <c r="R331" s="42"/>
      <c r="S331" s="42" t="str">
        <f t="shared" ref="S331" si="2995">IF(D330="Mon", "Non-service", IF(D330="Tue", "", IF(D330="Wed", "", IF(D330="Thu", "", IF(D330="Fri", "Non-service", IF(D330="Sat", "", IF(D330="Sun", "", "")))))))</f>
        <v>Non-service</v>
      </c>
      <c r="T331" s="42"/>
      <c r="U331" s="42" t="str">
        <f t="shared" ref="U331" si="2996">IF(D330="Mon", "", IF(D330="Tue", "", IF(D330="Wed", "", IF(D330="Thu", "Non-service", IF(D330="Fri", "Non-service", IF(D330="Sat", "", IF(D330="Sun", "", "")))))))</f>
        <v>Non-service</v>
      </c>
      <c r="V331" s="42"/>
      <c r="W331" s="211" t="str">
        <f>IF(D330="Mon", "", IF(D330="Tue", "", IF(D330="Wed", "", IF(D330="Thu", "Non-service", IF(D330="Fri", "", "")))))</f>
        <v/>
      </c>
      <c r="X331" s="43"/>
      <c r="Y331" s="17" t="str">
        <f>IF(D330="Mon", "Non-service", IF(D330="Tue", "Non-service", IF(D330="Wed", "", IF(D330="Thu", "", IF(D330="Fri", "", "")))))</f>
        <v/>
      </c>
      <c r="Z331" s="33"/>
      <c r="AA331" s="17" t="str">
        <f>IF(D330="Mon", "", IF(D330="Tue", "", IF(D330="Wed", "", IF(D330="Thu", "Non-service", IF(D330="Fri", "", "")))))</f>
        <v/>
      </c>
      <c r="AB331" s="33"/>
      <c r="AC331" s="17" t="str">
        <f t="shared" si="2924"/>
        <v/>
      </c>
      <c r="AD331" s="32"/>
    </row>
    <row r="332" spans="1:30">
      <c r="A332" s="24" t="str">
        <f t="shared" ref="A332:A392" si="2997">A330</f>
        <v>Fri</v>
      </c>
      <c r="B332" s="204">
        <f t="shared" ref="B332:B365" si="2998">C330</f>
        <v>45912</v>
      </c>
      <c r="C332" s="318"/>
      <c r="D332" s="305"/>
      <c r="E332" s="201">
        <f t="shared" ca="1" si="2915"/>
        <v>0</v>
      </c>
      <c r="F332" s="140" t="s">
        <v>56</v>
      </c>
      <c r="G332" s="20" t="str">
        <f t="shared" ref="G332" si="2999">IF(D330="Mon", "", IF(D330="Tue", "Non-service", IF(D330="Wed", "", IF(D330="Thu", "", IF(D330="Fri", "Non-service", "")))))</f>
        <v>Non-service</v>
      </c>
      <c r="H332" s="35"/>
      <c r="I332" s="44" t="str">
        <f t="shared" ref="I332" si="3000">IF(D330="Mon", "", IF(D330="Tue", "", IF(D330="Wed", "", IF(D330="Thu", "", IF(D330="Fri", "", IF(D330="Sat", "", IF(D330="Sun", "", "")))))))</f>
        <v/>
      </c>
      <c r="J332" s="44"/>
      <c r="K332" s="44" t="str">
        <f t="shared" ref="K332" si="3001">IF(D330="Mon", "", IF(D330="Tue", "Non-service", IF(D330="Wed", "", IF(D330="Thu", "Non-service", IF(D330="Fri", "", IF(D330="Sat", "", IF(D330="Sun", "", "")))))))</f>
        <v/>
      </c>
      <c r="L332" s="44"/>
      <c r="M332" s="44" t="str">
        <f t="shared" ref="M332" si="3002">IF(D330="Mon", "", IF(D330="Tue", "Non-service", IF(D330="Wed", "", IF(D330="Thu", "Non-service", IF(D330="Fri", "", IF(D330="Sat", "", IF(D330="Sun", "", "")))))))</f>
        <v/>
      </c>
      <c r="N332" s="44"/>
      <c r="O332" s="44" t="str">
        <f t="shared" ref="O332" si="3003">IF(D330="Mon", "", IF(D330="Tue", "Non-service", IF(D330="Wed", "", IF(D330="Thu", "", IF(D330="Fri", "Non-service", "")))))</f>
        <v>Non-service</v>
      </c>
      <c r="P332" s="44"/>
      <c r="Q332" s="72" t="str">
        <f t="shared" ref="Q332" si="3004">IF(D240="Mon", "", IF(D240="Tue", "Non-service", IF(D240="Wed", "", IF(D240="Thu", "Non-service", IF(D240="Fri", "", "")))))</f>
        <v/>
      </c>
      <c r="R332" s="44"/>
      <c r="S332" s="44" t="str">
        <f t="shared" ref="S332" si="3005">IF(D330="Mon", "Non-service", IF(D330="Tue", "", IF(D330="Wed", "", IF(D330="Thu", "", IF(D330="Fri", "Non-service", IF(D330="Sat", "", IF(D330="Sun", "", "")))))))</f>
        <v>Non-service</v>
      </c>
      <c r="T332" s="44"/>
      <c r="U332" s="44" t="str">
        <f t="shared" ref="U332" si="3006">IF(D330="Mon", "", IF(D330="Tue", "", IF(D330="Wed", "", IF(D330="Thu", "Non-service", IF(D330="Fri", "Non-service", IF(D330="Sat", "", IF(D330="Sun", "", "")))))))</f>
        <v>Non-service</v>
      </c>
      <c r="V332" s="44"/>
      <c r="W332" s="64" t="str">
        <f>IF(D330="Mon", "", IF(D330="Tue", "", IF(D330="Wed", "", IF(D330="Thu", "Non-service", IF(D330="Fri", "", "")))))</f>
        <v/>
      </c>
      <c r="X332" s="45"/>
      <c r="Y332" s="17" t="str">
        <f>IF(D330="Mon", "Non-service", IF(D330="Tue", "Non-service", IF(D330="Wed", "", IF(D330="Thu", "", IF(D330="Fri", "", "")))))</f>
        <v/>
      </c>
      <c r="Z332" s="35"/>
      <c r="AA332" s="17" t="str">
        <f>IF(D330="Mon", "", IF(D330="Tue", "", IF(D330="Wed", "", IF(D330="Thu", "Non-service", IF(D330="Fri", "", "")))))</f>
        <v/>
      </c>
      <c r="AB332" s="33"/>
      <c r="AC332" s="17" t="str">
        <f t="shared" si="2924"/>
        <v/>
      </c>
      <c r="AD332" s="32"/>
    </row>
    <row r="333" spans="1:30">
      <c r="A333" s="24" t="str">
        <f t="shared" ref="A333" si="3007">TEXT(C333, "ddd")</f>
        <v>Mon</v>
      </c>
      <c r="B333" s="204">
        <f t="shared" ref="B333" si="3008">C333</f>
        <v>45915</v>
      </c>
      <c r="C333" s="319">
        <f t="shared" si="2681"/>
        <v>45915</v>
      </c>
      <c r="D333" s="306" t="str">
        <f t="shared" ref="D333:D393" si="3009">IF(WEEKDAY(C330, 2) &lt; 5, TEXT(C330 + 1, "ddd"), TEXT(C330 + 3, "ddd"))</f>
        <v>Mon</v>
      </c>
      <c r="E333" s="201">
        <f t="shared" ca="1" si="2915"/>
        <v>0</v>
      </c>
      <c r="F333" s="141" t="s">
        <v>50</v>
      </c>
      <c r="G333" s="16" t="str">
        <f t="shared" ref="G333" si="3010">IF(D333="Mon", "", IF(D333="Tue", "Non-service", IF(D333="Wed", "", IF(D333="Thu", "", IF(D333="Fri", "Non-service", "")))))</f>
        <v/>
      </c>
      <c r="H333" s="28"/>
      <c r="I333" s="38" t="str">
        <f t="shared" ref="I333" si="3011">IF(D333="Mon", "", IF(D333="Tue", "", IF(D333="Wed", "", IF(D333="Thu", "", IF(D333="Fri", "", IF(D333="Sat", "", IF(D333="Sun", "", "")))))))</f>
        <v/>
      </c>
      <c r="J333" s="38"/>
      <c r="K333" s="38" t="str">
        <f t="shared" ref="K333" si="3012">IF(D333="Mon", "", IF(D333="Tue", "Non-service", IF(D333="Wed", "", IF(D333="Thu", "Non-service", IF(D333="Fri", "", IF(D333="Sat", "", IF(D333="Sun", "", "")))))))</f>
        <v/>
      </c>
      <c r="L333" s="38"/>
      <c r="M333" s="38" t="str">
        <f t="shared" ref="M333" si="3013">IF(D333="Mon", "", IF(D333="Tue", "Non-service", IF(D333="Wed", "", IF(D333="Thu", "Non-service", IF(D333="Fri", "", IF(D333="Sat", "", IF(D333="Sun", "", "")))))))</f>
        <v/>
      </c>
      <c r="N333" s="38"/>
      <c r="O333" s="38" t="str">
        <f t="shared" ref="O333" si="3014">IF(D333="Mon", "", IF(D333="Tue", "Non-service", IF(D333="Wed", "", IF(D333="Thu", "", IF(D333="Fri", "Non-service", "")))))</f>
        <v/>
      </c>
      <c r="P333" s="38"/>
      <c r="Q333" s="72" t="str">
        <f t="shared" ref="Q333" si="3015">IF(D243="Mon", "", IF(D243="Tue", "Non-service", IF(D243="Wed", "", IF(D243="Thu", "Non-service", IF(D243="Fri", "", "")))))</f>
        <v/>
      </c>
      <c r="R333" s="38"/>
      <c r="S333" s="38" t="str">
        <f t="shared" ref="S333" si="3016">IF(D333="Mon", "Non-service", IF(D333="Tue", "", IF(D333="Wed", "", IF(D333="Thu", "", IF(D333="Fri", "Non-service", IF(D333="Sat", "", IF(D333="Sun", "", "")))))))</f>
        <v>Non-service</v>
      </c>
      <c r="T333" s="38"/>
      <c r="U333" s="38" t="str">
        <f t="shared" ref="U333" si="3017">IF(D333="Mon", "", IF(D333="Tue", "", IF(D333="Wed", "", IF(D333="Thu", "Non-service", IF(D333="Fri", "Non-service", IF(D333="Sat", "", IF(D333="Sun", "", "")))))))</f>
        <v/>
      </c>
      <c r="V333" s="38"/>
      <c r="W333" s="63" t="str">
        <f>IF(D333="Mon", "", IF(D333="Tue", "", IF(D333="Wed", "", IF(D333="Thu", "Non-service", IF(D333="Fri", "", "")))))</f>
        <v/>
      </c>
      <c r="X333" s="46"/>
      <c r="Y333" s="17" t="str">
        <f>IF(D333="Mon", "Non-service", IF(D333="Tue", "Non-service", IF(D333="Wed", "", IF(D333="Thu", "", IF(D333="Fri", "", "")))))</f>
        <v>Non-service</v>
      </c>
      <c r="Z333" s="28"/>
      <c r="AA333" s="17" t="str">
        <f>IF(D333="Mon", "", IF(D333="Tue", "", IF(D333="Wed", "", IF(D333="Thu", "Non-service", IF(D333="Fri", "", "")))))</f>
        <v/>
      </c>
      <c r="AB333" s="29"/>
      <c r="AC333" s="17" t="str">
        <f t="shared" si="2924"/>
        <v/>
      </c>
      <c r="AD333" s="17"/>
    </row>
    <row r="334" spans="1:30">
      <c r="A334" s="24" t="str">
        <f t="shared" ref="A334" si="3018">A333</f>
        <v>Mon</v>
      </c>
      <c r="B334" s="204">
        <f t="shared" ref="B334" si="3019">C333</f>
        <v>45915</v>
      </c>
      <c r="C334" s="317"/>
      <c r="D334" s="307"/>
      <c r="E334" s="201">
        <f t="shared" ca="1" si="2915"/>
        <v>0</v>
      </c>
      <c r="F334" s="142" t="s">
        <v>54</v>
      </c>
      <c r="G334" s="2" t="str">
        <f t="shared" ref="G334" si="3020">IF(D333="Mon", "", IF(D333="Tue", "Non-service", IF(D333="Wed", "", IF(D333="Thu", "", IF(D333="Fri", "Non-service", "")))))</f>
        <v/>
      </c>
      <c r="H334" s="29"/>
      <c r="I334" s="37" t="str">
        <f t="shared" ref="I334" si="3021">IF(D333="Mon", "", IF(D333="Tue", "", IF(D333="Wed", "", IF(D333="Thu", "", IF(D333="Fri", "", IF(D333="Sat", "", IF(D333="Sun", "", "")))))))</f>
        <v/>
      </c>
      <c r="J334" s="37"/>
      <c r="K334" s="37" t="str">
        <f t="shared" ref="K334" si="3022">IF(D333="Mon", "", IF(D333="Tue", "Non-service", IF(D333="Wed", "", IF(D333="Thu", "Non-service", IF(D333="Fri", "", IF(D333="Sat", "", IF(D333="Sun", "", "")))))))</f>
        <v/>
      </c>
      <c r="L334" s="37"/>
      <c r="M334" s="37" t="str">
        <f t="shared" ref="M334" si="3023">IF(D333="Mon", "", IF(D333="Tue", "Non-service", IF(D333="Wed", "", IF(D333="Thu", "Non-service", IF(D333="Fri", "", IF(D333="Sat", "", IF(D333="Sun", "", "")))))))</f>
        <v/>
      </c>
      <c r="N334" s="37"/>
      <c r="O334" s="37" t="str">
        <f t="shared" ref="O334" si="3024">IF(D333="Mon", "", IF(D333="Tue", "Non-service", IF(D333="Wed", "", IF(D333="Thu", "", IF(D333="Fri", "Non-service", "")))))</f>
        <v/>
      </c>
      <c r="P334" s="37"/>
      <c r="Q334" s="72" t="str">
        <f t="shared" ref="Q334" si="3025">IF(D243="Mon", "", IF(D243="Tue", "Non-service", IF(D243="Wed", "", IF(D243="Thu", "Non-service", IF(D243="Fri", "", "")))))</f>
        <v/>
      </c>
      <c r="R334" s="37"/>
      <c r="S334" s="37" t="str">
        <f t="shared" ref="S334" si="3026">IF(D333="Mon", "Non-service", IF(D333="Tue", "", IF(D333="Wed", "", IF(D333="Thu", "", IF(D333="Fri", "Non-service", IF(D333="Sat", "", IF(D333="Sun", "", "")))))))</f>
        <v>Non-service</v>
      </c>
      <c r="T334" s="37"/>
      <c r="U334" s="37" t="str">
        <f t="shared" ref="U334" si="3027">IF(D333="Mon", "", IF(D333="Tue", "", IF(D333="Wed", "", IF(D333="Thu", "Non-service", IF(D333="Fri", "Non-service", IF(D333="Sat", "", IF(D333="Sun", "", "")))))))</f>
        <v/>
      </c>
      <c r="V334" s="37"/>
      <c r="W334" s="211" t="str">
        <f>IF(D333="Mon", "", IF(D333="Tue", "", IF(D333="Wed", "", IF(D333="Thu", "Non-service", IF(D333="Fri", "", "")))))</f>
        <v/>
      </c>
      <c r="X334" s="39"/>
      <c r="Y334" s="17" t="str">
        <f>IF(D333="Mon", "Non-service", IF(D333="Tue", "Non-service", IF(D333="Wed", "", IF(D333="Thu", "", IF(D333="Fri", "", "")))))</f>
        <v>Non-service</v>
      </c>
      <c r="Z334" s="29"/>
      <c r="AA334" s="17" t="str">
        <f>IF(D333="Mon", "", IF(D333="Tue", "", IF(D333="Wed", "", IF(D333="Thu", "Non-service", IF(D333="Fri", "", "")))))</f>
        <v/>
      </c>
      <c r="AB334" s="29"/>
      <c r="AC334" s="17" t="str">
        <f t="shared" si="2924"/>
        <v/>
      </c>
      <c r="AD334" s="17"/>
    </row>
    <row r="335" spans="1:30">
      <c r="A335" s="24" t="str">
        <f t="shared" ref="A335" si="3028">A333</f>
        <v>Mon</v>
      </c>
      <c r="B335" s="204">
        <f t="shared" ref="B335" si="3029">C333</f>
        <v>45915</v>
      </c>
      <c r="C335" s="318"/>
      <c r="D335" s="308"/>
      <c r="E335" s="201">
        <f t="shared" ca="1" si="2915"/>
        <v>0</v>
      </c>
      <c r="F335" s="142" t="s">
        <v>56</v>
      </c>
      <c r="G335" s="2" t="str">
        <f t="shared" ref="G335" si="3030">IF(D333="Mon", "", IF(D333="Tue", "Non-service", IF(D333="Wed", "", IF(D333="Thu", "", IF(D333="Fri", "Non-service", "")))))</f>
        <v/>
      </c>
      <c r="H335" s="29"/>
      <c r="I335" s="37" t="str">
        <f t="shared" ref="I335" si="3031">IF(D333="Mon", "", IF(D333="Tue", "", IF(D333="Wed", "", IF(D333="Thu", "", IF(D333="Fri", "", IF(D333="Sat", "", IF(D333="Sun", "", "")))))))</f>
        <v/>
      </c>
      <c r="J335" s="37"/>
      <c r="K335" s="37" t="str">
        <f t="shared" ref="K335" si="3032">IF(D333="Mon", "", IF(D333="Tue", "Non-service", IF(D333="Wed", "", IF(D333="Thu", "Non-service", IF(D333="Fri", "", IF(D333="Sat", "", IF(D333="Sun", "", "")))))))</f>
        <v/>
      </c>
      <c r="L335" s="37"/>
      <c r="M335" s="37" t="str">
        <f t="shared" ref="M335" si="3033">IF(D333="Mon", "", IF(D333="Tue", "Non-service", IF(D333="Wed", "", IF(D333="Thu", "Non-service", IF(D333="Fri", "", IF(D333="Sat", "", IF(D333="Sun", "", "")))))))</f>
        <v/>
      </c>
      <c r="N335" s="37"/>
      <c r="O335" s="37" t="str">
        <f t="shared" ref="O335" si="3034">IF(D333="Mon", "", IF(D333="Tue", "Non-service", IF(D333="Wed", "", IF(D333="Thu", "", IF(D333="Fri", "Non-service", "")))))</f>
        <v/>
      </c>
      <c r="P335" s="37"/>
      <c r="Q335" s="72" t="str">
        <f t="shared" ref="Q335" si="3035">IF(D243="Mon", "", IF(D243="Tue", "Non-service", IF(D243="Wed", "", IF(D243="Thu", "Non-service", IF(D243="Fri", "", "")))))</f>
        <v/>
      </c>
      <c r="R335" s="37"/>
      <c r="S335" s="37" t="str">
        <f t="shared" ref="S335" si="3036">IF(D333="Mon", "Non-service", IF(D333="Tue", "", IF(D333="Wed", "", IF(D333="Thu", "", IF(D333="Fri", "Non-service", IF(D333="Sat", "", IF(D333="Sun", "", "")))))))</f>
        <v>Non-service</v>
      </c>
      <c r="T335" s="37"/>
      <c r="U335" s="37" t="str">
        <f t="shared" ref="U335" si="3037">IF(D333="Mon", "", IF(D333="Tue", "", IF(D333="Wed", "", IF(D333="Thu", "Non-service", IF(D333="Fri", "Non-service", IF(D333="Sat", "", IF(D333="Sun", "", "")))))))</f>
        <v/>
      </c>
      <c r="V335" s="37"/>
      <c r="W335" s="64" t="str">
        <f>IF(D333="Mon", "", IF(D333="Tue", "", IF(D333="Wed", "", IF(D333="Thu", "Non-service", IF(D333="Fri", "", "")))))</f>
        <v/>
      </c>
      <c r="X335" s="39"/>
      <c r="Y335" s="17" t="str">
        <f>IF(D333="Mon", "Non-service", IF(D333="Tue", "Non-service", IF(D333="Wed", "", IF(D333="Thu", "", IF(D333="Fri", "", "")))))</f>
        <v>Non-service</v>
      </c>
      <c r="Z335" s="29"/>
      <c r="AA335" s="17" t="str">
        <f>IF(D333="Mon", "", IF(D333="Tue", "", IF(D333="Wed", "", IF(D333="Thu", "Non-service", IF(D333="Fri", "", "")))))</f>
        <v/>
      </c>
      <c r="AB335" s="29"/>
      <c r="AC335" s="17" t="str">
        <f t="shared" si="2924"/>
        <v/>
      </c>
      <c r="AD335" s="17"/>
    </row>
    <row r="336" spans="1:30">
      <c r="A336" s="24" t="str">
        <f t="shared" si="2881"/>
        <v>Tue</v>
      </c>
      <c r="B336" s="204">
        <f t="shared" ref="B336" si="3038">C336</f>
        <v>45916</v>
      </c>
      <c r="C336" s="319">
        <f t="shared" si="2681"/>
        <v>45916</v>
      </c>
      <c r="D336" s="303" t="str">
        <f t="shared" ref="D336" si="3039">IF(WEEKDAY(C333, 2) &lt; 5, TEXT(C333 + 1, "ddd"), TEXT(C333 + 3, "ddd"))</f>
        <v>Tue</v>
      </c>
      <c r="E336" s="201">
        <f t="shared" ca="1" si="2915"/>
        <v>0</v>
      </c>
      <c r="F336" s="138" t="s">
        <v>50</v>
      </c>
      <c r="G336" s="16" t="str">
        <f t="shared" ref="G336" si="3040">IF(D336="Mon", "", IF(D336="Tue", "Non-service", IF(D336="Wed", "", IF(D336="Thu", "", IF(D336="Fri", "Non-service", "")))))</f>
        <v>Non-service</v>
      </c>
      <c r="H336" s="28"/>
      <c r="I336" s="38" t="str">
        <f t="shared" ref="I336" si="3041">IF(D336="Mon", "", IF(D336="Tue", "", IF(D336="Wed", "", IF(D336="Thu", "", IF(D336="Fri", "", IF(D336="Sat", "", IF(D336="Sun", "", "")))))))</f>
        <v/>
      </c>
      <c r="J336" s="38"/>
      <c r="K336" s="38" t="str">
        <f t="shared" ref="K336" si="3042">IF(D336="Mon", "", IF(D336="Tue", "Non-service", IF(D336="Wed", "", IF(D336="Thu", "Non-service", IF(D336="Fri", "", IF(D336="Sat", "", IF(D336="Sun", "", "")))))))</f>
        <v>Non-service</v>
      </c>
      <c r="L336" s="38"/>
      <c r="M336" s="38" t="str">
        <f t="shared" ref="M336" si="3043">IF(D336="Mon", "", IF(D336="Tue", "Non-service", IF(D336="Wed", "", IF(D336="Thu", "Non-service", IF(D336="Fri", "", IF(D336="Sat", "", IF(D336="Sun", "", "")))))))</f>
        <v>Non-service</v>
      </c>
      <c r="N336" s="38"/>
      <c r="O336" s="38" t="str">
        <f t="shared" ref="O336" si="3044">IF(D336="Mon", "", IF(D336="Tue", "Non-service", IF(D336="Wed", "", IF(D336="Thu", "", IF(D336="Fri", "Non-service", "")))))</f>
        <v>Non-service</v>
      </c>
      <c r="P336" s="38"/>
      <c r="Q336" s="72" t="str">
        <f t="shared" ref="Q336" si="3045">IF(D246="Mon", "", IF(D246="Tue", "Non-service", IF(D246="Wed", "", IF(D246="Thu", "Non-service", IF(D246="Fri", "", "")))))</f>
        <v>Non-service</v>
      </c>
      <c r="R336" s="38"/>
      <c r="S336" s="38" t="str">
        <f t="shared" ref="S336" si="3046">IF(D336="Mon", "Non-service", IF(D336="Tue", "", IF(D336="Wed", "", IF(D336="Thu", "", IF(D336="Fri", "Non-service", IF(D336="Sat", "", IF(D336="Sun", "", "")))))))</f>
        <v/>
      </c>
      <c r="T336" s="38"/>
      <c r="U336" s="38" t="str">
        <f t="shared" ref="U336" si="3047">IF(D336="Mon", "", IF(D336="Tue", "", IF(D336="Wed", "", IF(D336="Thu", "Non-service", IF(D336="Fri", "Non-service", IF(D336="Sat", "", IF(D336="Sun", "", "")))))))</f>
        <v/>
      </c>
      <c r="V336" s="38"/>
      <c r="W336" s="63" t="str">
        <f>IF(D336="Mon", "", IF(D336="Tue", "", IF(D336="Wed", "", IF(D336="Thu", "Non-service", IF(D336="Fri", "", "")))))</f>
        <v/>
      </c>
      <c r="X336" s="46"/>
      <c r="Y336" s="17" t="str">
        <f>IF(D336="Mon", "Non-service", IF(D336="Tue", "Non-service", IF(D336="Wed", "", IF(D336="Thu", "", IF(D336="Fri", "", "")))))</f>
        <v>Non-service</v>
      </c>
      <c r="Z336" s="28"/>
      <c r="AA336" s="17" t="str">
        <f>IF(D336="Mon", "", IF(D336="Tue", "", IF(D336="Wed", "", IF(D336="Thu", "Non-service", IF(D336="Fri", "", "")))))</f>
        <v/>
      </c>
      <c r="AB336" s="29"/>
      <c r="AC336" s="17" t="str">
        <f t="shared" si="2924"/>
        <v/>
      </c>
      <c r="AD336" s="17"/>
    </row>
    <row r="337" spans="1:30">
      <c r="A337" s="24" t="str">
        <f t="shared" si="2892"/>
        <v>Tue</v>
      </c>
      <c r="B337" s="204">
        <f t="shared" ref="B337" si="3048">C336</f>
        <v>45916</v>
      </c>
      <c r="C337" s="317"/>
      <c r="D337" s="304"/>
      <c r="E337" s="201">
        <f t="shared" ca="1" si="2915"/>
        <v>0</v>
      </c>
      <c r="F337" s="139" t="s">
        <v>54</v>
      </c>
      <c r="G337" s="2" t="str">
        <f t="shared" ref="G337" si="3049">IF(D336="Mon", "", IF(D336="Tue", "Non-service", IF(D336="Wed", "", IF(D336="Thu", "", IF(D336="Fri", "Non-service", "")))))</f>
        <v>Non-service</v>
      </c>
      <c r="H337" s="29"/>
      <c r="I337" s="37" t="str">
        <f t="shared" ref="I337" si="3050">IF(D336="Mon", "", IF(D336="Tue", "", IF(D336="Wed", "", IF(D336="Thu", "", IF(D336="Fri", "", IF(D336="Sat", "", IF(D336="Sun", "", "")))))))</f>
        <v/>
      </c>
      <c r="J337" s="37"/>
      <c r="K337" s="37" t="str">
        <f t="shared" ref="K337" si="3051">IF(D336="Mon", "", IF(D336="Tue", "Non-service", IF(D336="Wed", "", IF(D336="Thu", "Non-service", IF(D336="Fri", "", IF(D336="Sat", "", IF(D336="Sun", "", "")))))))</f>
        <v>Non-service</v>
      </c>
      <c r="L337" s="37"/>
      <c r="M337" s="37" t="str">
        <f t="shared" ref="M337" si="3052">IF(D336="Mon", "", IF(D336="Tue", "Non-service", IF(D336="Wed", "", IF(D336="Thu", "Non-service", IF(D336="Fri", "", IF(D336="Sat", "", IF(D336="Sun", "", "")))))))</f>
        <v>Non-service</v>
      </c>
      <c r="N337" s="37"/>
      <c r="O337" s="37" t="str">
        <f t="shared" ref="O337" si="3053">IF(D336="Mon", "", IF(D336="Tue", "Non-service", IF(D336="Wed", "", IF(D336="Thu", "", IF(D336="Fri", "Non-service", "")))))</f>
        <v>Non-service</v>
      </c>
      <c r="P337" s="37"/>
      <c r="Q337" s="72" t="str">
        <f t="shared" ref="Q337" si="3054">IF(D246="Mon", "", IF(D246="Tue", "Non-service", IF(D246="Wed", "", IF(D246="Thu", "Non-service", IF(D246="Fri", "", "")))))</f>
        <v>Non-service</v>
      </c>
      <c r="R337" s="37"/>
      <c r="S337" s="37" t="str">
        <f t="shared" ref="S337" si="3055">IF(D336="Mon", "Non-service", IF(D336="Tue", "", IF(D336="Wed", "", IF(D336="Thu", "", IF(D336="Fri", "Non-service", IF(D336="Sat", "", IF(D336="Sun", "", "")))))))</f>
        <v/>
      </c>
      <c r="T337" s="37"/>
      <c r="U337" s="37" t="str">
        <f t="shared" ref="U337" si="3056">IF(D336="Mon", "", IF(D336="Tue", "", IF(D336="Wed", "", IF(D336="Thu", "Non-service", IF(D336="Fri", "Non-service", IF(D336="Sat", "", IF(D336="Sun", "", "")))))))</f>
        <v/>
      </c>
      <c r="V337" s="37"/>
      <c r="W337" s="211" t="str">
        <f>IF(D336="Mon", "", IF(D336="Tue", "", IF(D336="Wed", "", IF(D336="Thu", "Non-service", IF(D336="Fri", "", "")))))</f>
        <v/>
      </c>
      <c r="X337" s="39"/>
      <c r="Y337" s="17" t="str">
        <f>IF(D336="Mon", "Non-service", IF(D336="Tue", "Non-service", IF(D336="Wed", "", IF(D336="Thu", "", IF(D336="Fri", "", "")))))</f>
        <v>Non-service</v>
      </c>
      <c r="Z337" s="29"/>
      <c r="AA337" s="17" t="str">
        <f>IF(D336="Mon", "", IF(D336="Tue", "", IF(D336="Wed", "", IF(D336="Thu", "Non-service", IF(D336="Fri", "", "")))))</f>
        <v/>
      </c>
      <c r="AB337" s="29"/>
      <c r="AC337" s="17" t="str">
        <f t="shared" si="2924"/>
        <v/>
      </c>
      <c r="AD337" s="17"/>
    </row>
    <row r="338" spans="1:30">
      <c r="A338" s="24" t="str">
        <f t="shared" si="2902"/>
        <v>Tue</v>
      </c>
      <c r="B338" s="204">
        <f t="shared" ref="B338" si="3057">C336</f>
        <v>45916</v>
      </c>
      <c r="C338" s="318"/>
      <c r="D338" s="305"/>
      <c r="E338" s="201">
        <f t="shared" ca="1" si="2915"/>
        <v>0</v>
      </c>
      <c r="F338" s="140" t="s">
        <v>56</v>
      </c>
      <c r="G338" s="2" t="str">
        <f t="shared" ref="G338" si="3058">IF(D336="Mon", "", IF(D336="Tue", "Non-service", IF(D336="Wed", "", IF(D336="Thu", "", IF(D336="Fri", "Non-service", "")))))</f>
        <v>Non-service</v>
      </c>
      <c r="H338" s="29"/>
      <c r="I338" s="37" t="str">
        <f t="shared" ref="I338" si="3059">IF(D336="Mon", "", IF(D336="Tue", "", IF(D336="Wed", "", IF(D336="Thu", "", IF(D336="Fri", "", IF(D336="Sat", "", IF(D336="Sun", "", "")))))))</f>
        <v/>
      </c>
      <c r="J338" s="37"/>
      <c r="K338" s="37" t="str">
        <f t="shared" ref="K338" si="3060">IF(D336="Mon", "", IF(D336="Tue", "Non-service", IF(D336="Wed", "", IF(D336="Thu", "Non-service", IF(D336="Fri", "", IF(D336="Sat", "", IF(D336="Sun", "", "")))))))</f>
        <v>Non-service</v>
      </c>
      <c r="L338" s="37"/>
      <c r="M338" s="37" t="str">
        <f t="shared" ref="M338" si="3061">IF(D336="Mon", "", IF(D336="Tue", "Non-service", IF(D336="Wed", "", IF(D336="Thu", "Non-service", IF(D336="Fri", "", IF(D336="Sat", "", IF(D336="Sun", "", "")))))))</f>
        <v>Non-service</v>
      </c>
      <c r="N338" s="37"/>
      <c r="O338" s="37" t="str">
        <f t="shared" ref="O338" si="3062">IF(D336="Mon", "", IF(D336="Tue", "Non-service", IF(D336="Wed", "", IF(D336="Thu", "", IF(D336="Fri", "Non-service", "")))))</f>
        <v>Non-service</v>
      </c>
      <c r="P338" s="37"/>
      <c r="Q338" s="72" t="str">
        <f t="shared" ref="Q338" si="3063">IF(D246="Mon", "", IF(D246="Tue", "Non-service", IF(D246="Wed", "", IF(D246="Thu", "Non-service", IF(D246="Fri", "", "")))))</f>
        <v>Non-service</v>
      </c>
      <c r="R338" s="37"/>
      <c r="S338" s="37" t="str">
        <f t="shared" ref="S338" si="3064">IF(D336="Mon", "Non-service", IF(D336="Tue", "", IF(D336="Wed", "", IF(D336="Thu", "", IF(D336="Fri", "Non-service", IF(D336="Sat", "", IF(D336="Sun", "", "")))))))</f>
        <v/>
      </c>
      <c r="T338" s="37"/>
      <c r="U338" s="37" t="str">
        <f t="shared" ref="U338" si="3065">IF(D336="Mon", "", IF(D336="Tue", "", IF(D336="Wed", "", IF(D336="Thu", "Non-service", IF(D336="Fri", "Non-service", IF(D336="Sat", "", IF(D336="Sun", "", "")))))))</f>
        <v/>
      </c>
      <c r="V338" s="37"/>
      <c r="W338" s="64" t="str">
        <f>IF(D336="Mon", "", IF(D336="Tue", "", IF(D336="Wed", "", IF(D336="Thu", "Non-service", IF(D336="Fri", "", "")))))</f>
        <v/>
      </c>
      <c r="X338" s="39"/>
      <c r="Y338" s="17" t="str">
        <f>IF(D336="Mon", "Non-service", IF(D336="Tue", "Non-service", IF(D336="Wed", "", IF(D336="Thu", "", IF(D336="Fri", "", "")))))</f>
        <v>Non-service</v>
      </c>
      <c r="Z338" s="29"/>
      <c r="AA338" s="17" t="str">
        <f>IF(D336="Mon", "", IF(D336="Tue", "", IF(D336="Wed", "", IF(D336="Thu", "Non-service", IF(D336="Fri", "", "")))))</f>
        <v/>
      </c>
      <c r="AB338" s="29"/>
      <c r="AC338" s="17" t="str">
        <f t="shared" si="2924"/>
        <v/>
      </c>
      <c r="AD338" s="17"/>
    </row>
    <row r="339" spans="1:30">
      <c r="A339" s="24" t="str">
        <f t="shared" si="2912"/>
        <v>Wed</v>
      </c>
      <c r="B339" s="204">
        <f t="shared" si="2754"/>
        <v>45917</v>
      </c>
      <c r="C339" s="319">
        <f t="shared" si="2681"/>
        <v>45917</v>
      </c>
      <c r="D339" s="306" t="str">
        <f t="shared" si="2914"/>
        <v>Wed</v>
      </c>
      <c r="E339" s="201">
        <f t="shared" ca="1" si="2915"/>
        <v>0</v>
      </c>
      <c r="F339" s="141" t="s">
        <v>50</v>
      </c>
      <c r="G339" s="19" t="str">
        <f t="shared" ref="G339" si="3066">IF(D339="Mon", "", IF(D339="Tue", "Non-service", IF(D339="Wed", "", IF(D339="Thu", "", IF(D339="Fri", "Non-service", "")))))</f>
        <v/>
      </c>
      <c r="H339" s="31"/>
      <c r="I339" s="40" t="str">
        <f t="shared" ref="I339" si="3067">IF(D339="Mon", "", IF(D339="Tue", "", IF(D339="Wed", "", IF(D339="Thu", "", IF(D339="Fri", "", IF(D339="Sat", "", IF(D339="Sun", "", "")))))))</f>
        <v/>
      </c>
      <c r="J339" s="40"/>
      <c r="K339" s="40" t="str">
        <f t="shared" ref="K339" si="3068">IF(D339="Mon", "", IF(D339="Tue", "Non-service", IF(D339="Wed", "", IF(D339="Thu", "Non-service", IF(D339="Fri", "", IF(D339="Sat", "", IF(D339="Sun", "", "")))))))</f>
        <v/>
      </c>
      <c r="L339" s="40"/>
      <c r="M339" s="40" t="str">
        <f t="shared" ref="M339" si="3069">IF(D339="Mon", "", IF(D339="Tue", "Non-service", IF(D339="Wed", "", IF(D339="Thu", "Non-service", IF(D339="Fri", "", IF(D339="Sat", "", IF(D339="Sun", "", "")))))))</f>
        <v/>
      </c>
      <c r="N339" s="40"/>
      <c r="O339" s="40" t="str">
        <f t="shared" ref="O339" si="3070">IF(D339="Mon", "", IF(D339="Tue", "Non-service", IF(D339="Wed", "", IF(D339="Thu", "", IF(D339="Fri", "Non-service", "")))))</f>
        <v/>
      </c>
      <c r="P339" s="40"/>
      <c r="Q339" s="72" t="str">
        <f t="shared" ref="Q339" si="3071">IF(D249="Mon", "", IF(D249="Tue", "Non-service", IF(D249="Wed", "", IF(D249="Thu", "Non-service", IF(D249="Fri", "", "")))))</f>
        <v/>
      </c>
      <c r="R339" s="40"/>
      <c r="S339" s="40" t="str">
        <f t="shared" ref="S339" si="3072">IF(D339="Mon", "Non-service", IF(D339="Tue", "", IF(D339="Wed", "", IF(D339="Thu", "", IF(D339="Fri", "Non-service", IF(D339="Sat", "", IF(D339="Sun", "", "")))))))</f>
        <v/>
      </c>
      <c r="T339" s="40"/>
      <c r="U339" s="40" t="str">
        <f t="shared" ref="U339" si="3073">IF(D339="Mon", "", IF(D339="Tue", "", IF(D339="Wed", "", IF(D339="Thu", "Non-service", IF(D339="Fri", "Non-service", IF(D339="Sat", "", IF(D339="Sun", "", "")))))))</f>
        <v/>
      </c>
      <c r="V339" s="40"/>
      <c r="W339" s="63" t="str">
        <f>IF(D339="Mon", "", IF(D339="Tue", "", IF(D339="Wed", "", IF(D339="Thu", "Non-service", IF(D339="Fri", "", "")))))</f>
        <v/>
      </c>
      <c r="X339" s="41"/>
      <c r="Y339" s="17" t="str">
        <f>IF(D339="Mon", "Non-service", IF(D339="Tue", "Non-service", IF(D339="Wed", "", IF(D339="Thu", "", IF(D339="Fri", "", "")))))</f>
        <v/>
      </c>
      <c r="Z339" s="31"/>
      <c r="AA339" s="17" t="str">
        <f>IF(D339="Mon", "", IF(D339="Tue", "", IF(D339="Wed", "", IF(D339="Thu", "Non-service", IF(D339="Fri", "", "")))))</f>
        <v/>
      </c>
      <c r="AB339" s="33"/>
      <c r="AC339" s="17" t="str">
        <f t="shared" si="2924"/>
        <v/>
      </c>
      <c r="AD339" s="32"/>
    </row>
    <row r="340" spans="1:30">
      <c r="A340" s="24" t="str">
        <f t="shared" si="2925"/>
        <v>Wed</v>
      </c>
      <c r="B340" s="204">
        <f t="shared" si="2763"/>
        <v>45917</v>
      </c>
      <c r="C340" s="317"/>
      <c r="D340" s="307"/>
      <c r="E340" s="201">
        <f t="shared" ca="1" si="2915"/>
        <v>0</v>
      </c>
      <c r="F340" s="142" t="s">
        <v>54</v>
      </c>
      <c r="G340" s="3" t="str">
        <f t="shared" ref="G340" si="3074">IF(D339="Mon", "", IF(D339="Tue", "Non-service", IF(D339="Wed", "", IF(D339="Thu", "", IF(D339="Fri", "Non-service", "")))))</f>
        <v/>
      </c>
      <c r="H340" s="33"/>
      <c r="I340" s="42" t="str">
        <f t="shared" ref="I340" si="3075">IF(D339="Mon", "", IF(D339="Tue", "", IF(D339="Wed", "", IF(D339="Thu", "", IF(D339="Fri", "", IF(D339="Sat", "", IF(D339="Sun", "", "")))))))</f>
        <v/>
      </c>
      <c r="J340" s="42"/>
      <c r="K340" s="42" t="str">
        <f t="shared" ref="K340" si="3076">IF(D339="Mon", "", IF(D339="Tue", "Non-service", IF(D339="Wed", "", IF(D339="Thu", "Non-service", IF(D339="Fri", "", IF(D339="Sat", "", IF(D339="Sun", "", "")))))))</f>
        <v/>
      </c>
      <c r="L340" s="42"/>
      <c r="M340" s="42" t="str">
        <f t="shared" ref="M340" si="3077">IF(D339="Mon", "", IF(D339="Tue", "Non-service", IF(D339="Wed", "", IF(D339="Thu", "Non-service", IF(D339="Fri", "", IF(D339="Sat", "", IF(D339="Sun", "", "")))))))</f>
        <v/>
      </c>
      <c r="N340" s="42"/>
      <c r="O340" s="42" t="str">
        <f t="shared" ref="O340" si="3078">IF(D339="Mon", "", IF(D339="Tue", "Non-service", IF(D339="Wed", "", IF(D339="Thu", "", IF(D339="Fri", "Non-service", "")))))</f>
        <v/>
      </c>
      <c r="P340" s="42"/>
      <c r="Q340" s="72" t="str">
        <f t="shared" ref="Q340" si="3079">IF(D249="Mon", "", IF(D249="Tue", "Non-service", IF(D249="Wed", "", IF(D249="Thu", "Non-service", IF(D249="Fri", "", "")))))</f>
        <v/>
      </c>
      <c r="R340" s="42"/>
      <c r="S340" s="42" t="str">
        <f t="shared" ref="S340" si="3080">IF(D339="Mon", "Non-service", IF(D339="Tue", "", IF(D339="Wed", "", IF(D339="Thu", "", IF(D339="Fri", "Non-service", IF(D339="Sat", "", IF(D339="Sun", "", "")))))))</f>
        <v/>
      </c>
      <c r="T340" s="42"/>
      <c r="U340" s="42" t="str">
        <f t="shared" ref="U340" si="3081">IF(D339="Mon", "", IF(D339="Tue", "", IF(D339="Wed", "", IF(D339="Thu", "Non-service", IF(D339="Fri", "Non-service", IF(D339="Sat", "", IF(D339="Sun", "", "")))))))</f>
        <v/>
      </c>
      <c r="V340" s="42"/>
      <c r="W340" s="211" t="str">
        <f>IF(D339="Mon", "", IF(D339="Tue", "", IF(D339="Wed", "", IF(D339="Thu", "Non-service", IF(D339="Fri", "", "")))))</f>
        <v/>
      </c>
      <c r="X340" s="43"/>
      <c r="Y340" s="17" t="str">
        <f>IF(D339="Mon", "Non-service", IF(D339="Tue", "Non-service", IF(D339="Wed", "", IF(D339="Thu", "", IF(D339="Fri", "", "")))))</f>
        <v/>
      </c>
      <c r="Z340" s="33"/>
      <c r="AA340" s="17" t="str">
        <f>IF(D339="Mon", "", IF(D339="Tue", "", IF(D339="Wed", "", IF(D339="Thu", "Non-service", IF(D339="Fri", "", "")))))</f>
        <v/>
      </c>
      <c r="AB340" s="33"/>
      <c r="AC340" s="17" t="str">
        <f t="shared" si="2924"/>
        <v/>
      </c>
      <c r="AD340" s="32"/>
    </row>
    <row r="341" spans="1:30">
      <c r="A341" s="24" t="str">
        <f t="shared" si="2935"/>
        <v>Wed</v>
      </c>
      <c r="B341" s="204">
        <f t="shared" si="2771"/>
        <v>45917</v>
      </c>
      <c r="C341" s="318"/>
      <c r="D341" s="308"/>
      <c r="E341" s="201">
        <f t="shared" ca="1" si="2915"/>
        <v>0</v>
      </c>
      <c r="F341" s="142" t="s">
        <v>56</v>
      </c>
      <c r="G341" s="20" t="str">
        <f t="shared" ref="G341" si="3082">IF(D339="Mon", "", IF(D339="Tue", "Non-service", IF(D339="Wed", "", IF(D339="Thu", "", IF(D339="Fri", "Non-service", "")))))</f>
        <v/>
      </c>
      <c r="H341" s="35"/>
      <c r="I341" s="44" t="str">
        <f t="shared" ref="I341" si="3083">IF(D339="Mon", "", IF(D339="Tue", "", IF(D339="Wed", "", IF(D339="Thu", "", IF(D339="Fri", "", IF(D339="Sat", "", IF(D339="Sun", "", "")))))))</f>
        <v/>
      </c>
      <c r="J341" s="44"/>
      <c r="K341" s="44" t="str">
        <f t="shared" ref="K341" si="3084">IF(D339="Mon", "", IF(D339="Tue", "Non-service", IF(D339="Wed", "", IF(D339="Thu", "Non-service", IF(D339="Fri", "", IF(D339="Sat", "", IF(D339="Sun", "", "")))))))</f>
        <v/>
      </c>
      <c r="L341" s="44"/>
      <c r="M341" s="44" t="str">
        <f t="shared" ref="M341" si="3085">IF(D339="Mon", "", IF(D339="Tue", "Non-service", IF(D339="Wed", "", IF(D339="Thu", "Non-service", IF(D339="Fri", "", IF(D339="Sat", "", IF(D339="Sun", "", "")))))))</f>
        <v/>
      </c>
      <c r="N341" s="44"/>
      <c r="O341" s="44" t="str">
        <f t="shared" ref="O341" si="3086">IF(D339="Mon", "", IF(D339="Tue", "Non-service", IF(D339="Wed", "", IF(D339="Thu", "", IF(D339="Fri", "Non-service", "")))))</f>
        <v/>
      </c>
      <c r="P341" s="44"/>
      <c r="Q341" s="72" t="str">
        <f t="shared" ref="Q341" si="3087">IF(D249="Mon", "", IF(D249="Tue", "Non-service", IF(D249="Wed", "", IF(D249="Thu", "Non-service", IF(D249="Fri", "", "")))))</f>
        <v/>
      </c>
      <c r="R341" s="44"/>
      <c r="S341" s="44" t="str">
        <f t="shared" ref="S341" si="3088">IF(D339="Mon", "Non-service", IF(D339="Tue", "", IF(D339="Wed", "", IF(D339="Thu", "", IF(D339="Fri", "Non-service", IF(D339="Sat", "", IF(D339="Sun", "", "")))))))</f>
        <v/>
      </c>
      <c r="T341" s="44"/>
      <c r="U341" s="44" t="str">
        <f t="shared" ref="U341" si="3089">IF(D339="Mon", "", IF(D339="Tue", "", IF(D339="Wed", "", IF(D339="Thu", "Non-service", IF(D339="Fri", "Non-service", IF(D339="Sat", "", IF(D339="Sun", "", "")))))))</f>
        <v/>
      </c>
      <c r="V341" s="44"/>
      <c r="W341" s="64" t="str">
        <f>IF(D339="Mon", "", IF(D339="Tue", "", IF(D339="Wed", "", IF(D339="Thu", "Non-service", IF(D339="Fri", "", "")))))</f>
        <v/>
      </c>
      <c r="X341" s="45"/>
      <c r="Y341" s="17" t="str">
        <f>IF(D339="Mon", "Non-service", IF(D339="Tue", "Non-service", IF(D339="Wed", "", IF(D339="Thu", "", IF(D339="Fri", "", "")))))</f>
        <v/>
      </c>
      <c r="Z341" s="35"/>
      <c r="AA341" s="17" t="str">
        <f>IF(D339="Mon", "", IF(D339="Tue", "", IF(D339="Wed", "", IF(D339="Thu", "Non-service", IF(D339="Fri", "", "")))))</f>
        <v/>
      </c>
      <c r="AB341" s="33"/>
      <c r="AC341" s="17" t="str">
        <f t="shared" si="2924"/>
        <v/>
      </c>
      <c r="AD341" s="32"/>
    </row>
    <row r="342" spans="1:30">
      <c r="A342" s="24" t="str">
        <f t="shared" si="2945"/>
        <v>Thu</v>
      </c>
      <c r="B342" s="204">
        <f t="shared" si="2779"/>
        <v>45918</v>
      </c>
      <c r="C342" s="319">
        <f t="shared" si="2681"/>
        <v>45918</v>
      </c>
      <c r="D342" s="303" t="str">
        <f t="shared" si="2947"/>
        <v>Thu</v>
      </c>
      <c r="E342" s="201">
        <f t="shared" ca="1" si="2915"/>
        <v>0</v>
      </c>
      <c r="F342" s="138" t="s">
        <v>50</v>
      </c>
      <c r="G342" s="16" t="str">
        <f t="shared" ref="G342" si="3090">IF(D342="Mon", "", IF(D342="Tue", "Non-service", IF(D342="Wed", "", IF(D342="Thu", "", IF(D342="Fri", "Non-service", "")))))</f>
        <v/>
      </c>
      <c r="H342" s="28"/>
      <c r="I342" s="38" t="str">
        <f t="shared" ref="I342" si="3091">IF(D342="Mon", "", IF(D342="Tue", "", IF(D342="Wed", "", IF(D342="Thu", "", IF(D342="Fri", "", IF(D342="Sat", "", IF(D342="Sun", "", "")))))))</f>
        <v/>
      </c>
      <c r="J342" s="38"/>
      <c r="K342" s="38" t="str">
        <f t="shared" ref="K342" si="3092">IF(D342="Mon", "", IF(D342="Tue", "Non-service", IF(D342="Wed", "", IF(D342="Thu", "Non-service", IF(D342="Fri", "", IF(D342="Sat", "", IF(D342="Sun", "", "")))))))</f>
        <v>Non-service</v>
      </c>
      <c r="L342" s="38"/>
      <c r="M342" s="38" t="str">
        <f t="shared" ref="M342" si="3093">IF(D342="Mon", "", IF(D342="Tue", "Non-service", IF(D342="Wed", "", IF(D342="Thu", "Non-service", IF(D342="Fri", "", IF(D342="Sat", "", IF(D342="Sun", "", "")))))))</f>
        <v>Non-service</v>
      </c>
      <c r="N342" s="38"/>
      <c r="O342" s="38" t="str">
        <f t="shared" ref="O342" si="3094">IF(D342="Mon", "", IF(D342="Tue", "Non-service", IF(D342="Wed", "", IF(D342="Thu", "", IF(D342="Fri", "Non-service", "")))))</f>
        <v/>
      </c>
      <c r="P342" s="38"/>
      <c r="Q342" s="72" t="str">
        <f t="shared" ref="Q342" si="3095">IF(D252="Mon", "", IF(D252="Tue", "Non-service", IF(D252="Wed", "", IF(D252="Thu", "Non-service", IF(D252="Fri", "", "")))))</f>
        <v>Non-service</v>
      </c>
      <c r="R342" s="38"/>
      <c r="S342" s="38" t="str">
        <f t="shared" ref="S342" si="3096">IF(D342="Mon", "Non-service", IF(D342="Tue", "", IF(D342="Wed", "", IF(D342="Thu", "", IF(D342="Fri", "Non-service", IF(D342="Sat", "", IF(D342="Sun", "", "")))))))</f>
        <v/>
      </c>
      <c r="T342" s="38"/>
      <c r="U342" s="38" t="str">
        <f t="shared" ref="U342" si="3097">IF(D342="Mon", "", IF(D342="Tue", "", IF(D342="Wed", "", IF(D342="Thu", "Non-service", IF(D342="Fri", "Non-service", IF(D342="Sat", "", IF(D342="Sun", "", "")))))))</f>
        <v>Non-service</v>
      </c>
      <c r="V342" s="38"/>
      <c r="W342" s="63" t="str">
        <f>IF(D342="Mon", "", IF(D342="Tue", "", IF(D342="Wed", "", IF(D342="Thu", "Non-service", IF(D342="Fri", "", "")))))</f>
        <v>Non-service</v>
      </c>
      <c r="X342" s="46"/>
      <c r="Y342" s="17" t="str">
        <f>IF(D342="Mon", "Non-service", IF(D342="Tue", "Non-service", IF(D342="Wed", "", IF(D342="Thu", "", IF(D342="Fri", "", "")))))</f>
        <v/>
      </c>
      <c r="Z342" s="28"/>
      <c r="AA342" s="17" t="str">
        <f>IF(D342="Mon", "", IF(D342="Tue", "", IF(D342="Wed", "", IF(D342="Thu", "Non-service", IF(D342="Fri", "", "")))))</f>
        <v>Non-service</v>
      </c>
      <c r="AB342" s="29"/>
      <c r="AC342" s="17" t="str">
        <f t="shared" si="2924"/>
        <v/>
      </c>
      <c r="AD342" s="17"/>
    </row>
    <row r="343" spans="1:30">
      <c r="A343" s="24" t="str">
        <f t="shared" si="2956"/>
        <v>Thu</v>
      </c>
      <c r="B343" s="204">
        <f t="shared" si="2787"/>
        <v>45918</v>
      </c>
      <c r="C343" s="317"/>
      <c r="D343" s="304"/>
      <c r="E343" s="201">
        <f t="shared" ca="1" si="2915"/>
        <v>0</v>
      </c>
      <c r="F343" s="139" t="s">
        <v>54</v>
      </c>
      <c r="G343" s="2" t="str">
        <f t="shared" ref="G343" si="3098">IF(D342="Mon", "", IF(D342="Tue", "Non-service", IF(D342="Wed", "", IF(D342="Thu", "", IF(D342="Fri", "Non-service", "")))))</f>
        <v/>
      </c>
      <c r="H343" s="29"/>
      <c r="I343" s="37" t="str">
        <f t="shared" ref="I343" si="3099">IF(D342="Mon", "", IF(D342="Tue", "", IF(D342="Wed", "", IF(D342="Thu", "", IF(D342="Fri", "", IF(D342="Sat", "", IF(D342="Sun", "", "")))))))</f>
        <v/>
      </c>
      <c r="J343" s="37"/>
      <c r="K343" s="37" t="str">
        <f t="shared" ref="K343" si="3100">IF(D342="Mon", "", IF(D342="Tue", "Non-service", IF(D342="Wed", "", IF(D342="Thu", "Non-service", IF(D342="Fri", "", IF(D342="Sat", "", IF(D342="Sun", "", "")))))))</f>
        <v>Non-service</v>
      </c>
      <c r="L343" s="37"/>
      <c r="M343" s="37" t="str">
        <f t="shared" ref="M343" si="3101">IF(D342="Mon", "", IF(D342="Tue", "Non-service", IF(D342="Wed", "", IF(D342="Thu", "Non-service", IF(D342="Fri", "", IF(D342="Sat", "", IF(D342="Sun", "", "")))))))</f>
        <v>Non-service</v>
      </c>
      <c r="N343" s="37"/>
      <c r="O343" s="37" t="str">
        <f t="shared" ref="O343" si="3102">IF(D342="Mon", "", IF(D342="Tue", "Non-service", IF(D342="Wed", "", IF(D342="Thu", "", IF(D342="Fri", "Non-service", "")))))</f>
        <v/>
      </c>
      <c r="P343" s="37"/>
      <c r="Q343" s="72" t="str">
        <f t="shared" ref="Q343" si="3103">IF(D252="Mon", "", IF(D252="Tue", "Non-service", IF(D252="Wed", "", IF(D252="Thu", "Non-service", IF(D252="Fri", "", "")))))</f>
        <v>Non-service</v>
      </c>
      <c r="R343" s="37"/>
      <c r="S343" s="37" t="str">
        <f t="shared" ref="S343" si="3104">IF(D342="Mon", "Non-service", IF(D342="Tue", "", IF(D342="Wed", "", IF(D342="Thu", "", IF(D342="Fri", "Non-service", IF(D342="Sat", "", IF(D342="Sun", "", "")))))))</f>
        <v/>
      </c>
      <c r="T343" s="37"/>
      <c r="U343" s="37" t="str">
        <f t="shared" ref="U343" si="3105">IF(D342="Mon", "", IF(D342="Tue", "", IF(D342="Wed", "", IF(D342="Thu", "Non-service", IF(D342="Fri", "Non-service", IF(D342="Sat", "", IF(D342="Sun", "", "")))))))</f>
        <v>Non-service</v>
      </c>
      <c r="V343" s="37"/>
      <c r="W343" s="211" t="str">
        <f>IF(D342="Mon", "", IF(D342="Tue", "", IF(D342="Wed", "", IF(D342="Thu", "Non-service", IF(D342="Fri", "", "")))))</f>
        <v>Non-service</v>
      </c>
      <c r="X343" s="39"/>
      <c r="Y343" s="17" t="str">
        <f>IF(D342="Mon", "Non-service", IF(D342="Tue", "Non-service", IF(D342="Wed", "", IF(D342="Thu", "", IF(D342="Fri", "", "")))))</f>
        <v/>
      </c>
      <c r="Z343" s="29"/>
      <c r="AA343" s="17" t="str">
        <f>IF(D342="Mon", "", IF(D342="Tue", "", IF(D342="Wed", "", IF(D342="Thu", "Non-service", IF(D342="Fri", "", "")))))</f>
        <v>Non-service</v>
      </c>
      <c r="AB343" s="29"/>
      <c r="AC343" s="17" t="str">
        <f t="shared" si="2924"/>
        <v/>
      </c>
      <c r="AD343" s="17"/>
    </row>
    <row r="344" spans="1:30">
      <c r="A344" s="24" t="str">
        <f t="shared" si="2966"/>
        <v>Thu</v>
      </c>
      <c r="B344" s="204">
        <f t="shared" si="2795"/>
        <v>45918</v>
      </c>
      <c r="C344" s="318"/>
      <c r="D344" s="305"/>
      <c r="E344" s="201">
        <f t="shared" ca="1" si="2915"/>
        <v>0</v>
      </c>
      <c r="F344" s="140" t="s">
        <v>56</v>
      </c>
      <c r="G344" s="2" t="str">
        <f t="shared" ref="G344" si="3106">IF(D342="Mon", "", IF(D342="Tue", "Non-service", IF(D342="Wed", "", IF(D342="Thu", "", IF(D342="Fri", "Non-service", "")))))</f>
        <v/>
      </c>
      <c r="H344" s="29"/>
      <c r="I344" s="37" t="str">
        <f t="shared" ref="I344" si="3107">IF(D342="Mon", "", IF(D342="Tue", "", IF(D342="Wed", "", IF(D342="Thu", "", IF(D342="Fri", "", IF(D342="Sat", "", IF(D342="Sun", "", "")))))))</f>
        <v/>
      </c>
      <c r="J344" s="37"/>
      <c r="K344" s="37" t="str">
        <f t="shared" ref="K344" si="3108">IF(D342="Mon", "", IF(D342="Tue", "Non-service", IF(D342="Wed", "", IF(D342="Thu", "Non-service", IF(D342="Fri", "", IF(D342="Sat", "", IF(D342="Sun", "", "")))))))</f>
        <v>Non-service</v>
      </c>
      <c r="L344" s="37"/>
      <c r="M344" s="37" t="str">
        <f t="shared" ref="M344" si="3109">IF(D342="Mon", "", IF(D342="Tue", "Non-service", IF(D342="Wed", "", IF(D342="Thu", "Non-service", IF(D342="Fri", "", IF(D342="Sat", "", IF(D342="Sun", "", "")))))))</f>
        <v>Non-service</v>
      </c>
      <c r="N344" s="37"/>
      <c r="O344" s="37" t="str">
        <f t="shared" ref="O344" si="3110">IF(D342="Mon", "", IF(D342="Tue", "Non-service", IF(D342="Wed", "", IF(D342="Thu", "", IF(D342="Fri", "Non-service", "")))))</f>
        <v/>
      </c>
      <c r="P344" s="37"/>
      <c r="Q344" s="72" t="str">
        <f t="shared" ref="Q344" si="3111">IF(D252="Mon", "", IF(D252="Tue", "Non-service", IF(D252="Wed", "", IF(D252="Thu", "Non-service", IF(D252="Fri", "", "")))))</f>
        <v>Non-service</v>
      </c>
      <c r="R344" s="37"/>
      <c r="S344" s="37" t="str">
        <f t="shared" ref="S344" si="3112">IF(D342="Mon", "Non-service", IF(D342="Tue", "", IF(D342="Wed", "", IF(D342="Thu", "", IF(D342="Fri", "Non-service", IF(D342="Sat", "", IF(D342="Sun", "", "")))))))</f>
        <v/>
      </c>
      <c r="T344" s="37"/>
      <c r="U344" s="37" t="str">
        <f t="shared" ref="U344" si="3113">IF(D342="Mon", "", IF(D342="Tue", "", IF(D342="Wed", "", IF(D342="Thu", "Non-service", IF(D342="Fri", "Non-service", IF(D342="Sat", "", IF(D342="Sun", "", "")))))))</f>
        <v>Non-service</v>
      </c>
      <c r="V344" s="37"/>
      <c r="W344" s="64" t="str">
        <f>IF(D342="Mon", "", IF(D342="Tue", "", IF(D342="Wed", "", IF(D342="Thu", "Non-service", IF(D342="Fri", "", "")))))</f>
        <v>Non-service</v>
      </c>
      <c r="X344" s="39"/>
      <c r="Y344" s="17" t="str">
        <f>IF(D342="Mon", "Non-service", IF(D342="Tue", "Non-service", IF(D342="Wed", "", IF(D342="Thu", "", IF(D342="Fri", "", "")))))</f>
        <v/>
      </c>
      <c r="Z344" s="29"/>
      <c r="AA344" s="17" t="str">
        <f>IF(D342="Mon", "", IF(D342="Tue", "", IF(D342="Wed", "", IF(D342="Thu", "Non-service", IF(D342="Fri", "", "")))))</f>
        <v>Non-service</v>
      </c>
      <c r="AB344" s="29"/>
      <c r="AC344" s="17" t="str">
        <f t="shared" si="2924"/>
        <v/>
      </c>
      <c r="AD344" s="17"/>
    </row>
    <row r="345" spans="1:30">
      <c r="A345" s="24" t="str">
        <f t="shared" si="2976"/>
        <v>Fri</v>
      </c>
      <c r="B345" s="204">
        <f t="shared" si="2803"/>
        <v>45919</v>
      </c>
      <c r="C345" s="319">
        <f t="shared" si="2681"/>
        <v>45919</v>
      </c>
      <c r="D345" s="306" t="str">
        <f t="shared" si="2978"/>
        <v>Fri</v>
      </c>
      <c r="E345" s="201">
        <f t="shared" ca="1" si="2915"/>
        <v>0</v>
      </c>
      <c r="F345" s="141" t="s">
        <v>50</v>
      </c>
      <c r="G345" s="19" t="str">
        <f t="shared" ref="G345" si="3114">IF(D345="Mon", "", IF(D345="Tue", "Non-service", IF(D345="Wed", "", IF(D345="Thu", "", IF(D345="Fri", "Non-service", "")))))</f>
        <v>Non-service</v>
      </c>
      <c r="H345" s="31"/>
      <c r="I345" s="40" t="str">
        <f t="shared" ref="I345" si="3115">IF(D345="Mon", "", IF(D345="Tue", "", IF(D345="Wed", "", IF(D345="Thu", "", IF(D345="Fri", "", IF(D345="Sat", "", IF(D345="Sun", "", "")))))))</f>
        <v/>
      </c>
      <c r="J345" s="40"/>
      <c r="K345" s="40" t="str">
        <f t="shared" ref="K345" si="3116">IF(D345="Mon", "", IF(D345="Tue", "Non-service", IF(D345="Wed", "", IF(D345="Thu", "Non-service", IF(D345="Fri", "", IF(D345="Sat", "", IF(D345="Sun", "", "")))))))</f>
        <v/>
      </c>
      <c r="L345" s="40"/>
      <c r="M345" s="40" t="str">
        <f t="shared" ref="M345" si="3117">IF(D345="Mon", "", IF(D345="Tue", "Non-service", IF(D345="Wed", "", IF(D345="Thu", "Non-service", IF(D345="Fri", "", IF(D345="Sat", "", IF(D345="Sun", "", "")))))))</f>
        <v/>
      </c>
      <c r="N345" s="40"/>
      <c r="O345" s="40" t="str">
        <f t="shared" ref="O345" si="3118">IF(D345="Mon", "", IF(D345="Tue", "Non-service", IF(D345="Wed", "", IF(D345="Thu", "", IF(D345="Fri", "Non-service", "")))))</f>
        <v>Non-service</v>
      </c>
      <c r="P345" s="40"/>
      <c r="Q345" s="72" t="str">
        <f t="shared" ref="Q345" si="3119">IF(D255="Mon", "", IF(D255="Tue", "Non-service", IF(D255="Wed", "", IF(D255="Thu", "Non-service", IF(D255="Fri", "", "")))))</f>
        <v/>
      </c>
      <c r="R345" s="40"/>
      <c r="S345" s="40" t="str">
        <f t="shared" ref="S345" si="3120">IF(D345="Mon", "Non-service", IF(D345="Tue", "", IF(D345="Wed", "", IF(D345="Thu", "", IF(D345="Fri", "Non-service", IF(D345="Sat", "", IF(D345="Sun", "", "")))))))</f>
        <v>Non-service</v>
      </c>
      <c r="T345" s="40"/>
      <c r="U345" s="40" t="str">
        <f t="shared" ref="U345" si="3121">IF(D345="Mon", "", IF(D345="Tue", "", IF(D345="Wed", "", IF(D345="Thu", "Non-service", IF(D345="Fri", "Non-service", IF(D345="Sat", "", IF(D345="Sun", "", "")))))))</f>
        <v>Non-service</v>
      </c>
      <c r="V345" s="40"/>
      <c r="W345" s="63" t="str">
        <f>IF(D345="Mon", "", IF(D345="Tue", "", IF(D345="Wed", "", IF(D345="Thu", "Non-service", IF(D345="Fri", "", "")))))</f>
        <v/>
      </c>
      <c r="X345" s="41"/>
      <c r="Y345" s="17" t="str">
        <f>IF(D345="Mon", "Non-service", IF(D345="Tue", "Non-service", IF(D345="Wed", "", IF(D345="Thu", "", IF(D345="Fri", "", "")))))</f>
        <v/>
      </c>
      <c r="Z345" s="31"/>
      <c r="AA345" s="17" t="str">
        <f>IF(D345="Mon", "", IF(D345="Tue", "", IF(D345="Wed", "", IF(D345="Thu", "Non-service", IF(D345="Fri", "", "")))))</f>
        <v/>
      </c>
      <c r="AB345" s="33"/>
      <c r="AC345" s="17" t="str">
        <f t="shared" si="2924"/>
        <v/>
      </c>
      <c r="AD345" s="32"/>
    </row>
    <row r="346" spans="1:30">
      <c r="A346" s="24" t="str">
        <f t="shared" si="2987"/>
        <v>Fri</v>
      </c>
      <c r="B346" s="204">
        <f t="shared" si="2811"/>
        <v>45919</v>
      </c>
      <c r="C346" s="317"/>
      <c r="D346" s="307"/>
      <c r="E346" s="201">
        <f t="shared" ca="1" si="2915"/>
        <v>0</v>
      </c>
      <c r="F346" s="142" t="s">
        <v>54</v>
      </c>
      <c r="G346" s="3" t="str">
        <f t="shared" ref="G346" si="3122">IF(D345="Mon", "", IF(D345="Tue", "Non-service", IF(D345="Wed", "", IF(D345="Thu", "", IF(D345="Fri", "Non-service", "")))))</f>
        <v>Non-service</v>
      </c>
      <c r="H346" s="33"/>
      <c r="I346" s="42" t="str">
        <f t="shared" ref="I346" si="3123">IF(D345="Mon", "", IF(D345="Tue", "", IF(D345="Wed", "", IF(D345="Thu", "", IF(D345="Fri", "", IF(D345="Sat", "", IF(D345="Sun", "", "")))))))</f>
        <v/>
      </c>
      <c r="J346" s="42"/>
      <c r="K346" s="42" t="str">
        <f t="shared" ref="K346" si="3124">IF(D345="Mon", "", IF(D345="Tue", "Non-service", IF(D345="Wed", "", IF(D345="Thu", "Non-service", IF(D345="Fri", "", IF(D345="Sat", "", IF(D345="Sun", "", "")))))))</f>
        <v/>
      </c>
      <c r="L346" s="42"/>
      <c r="M346" s="42" t="str">
        <f t="shared" ref="M346" si="3125">IF(D345="Mon", "", IF(D345="Tue", "Non-service", IF(D345="Wed", "", IF(D345="Thu", "Non-service", IF(D345="Fri", "", IF(D345="Sat", "", IF(D345="Sun", "", "")))))))</f>
        <v/>
      </c>
      <c r="N346" s="42"/>
      <c r="O346" s="42" t="str">
        <f t="shared" ref="O346" si="3126">IF(D345="Mon", "", IF(D345="Tue", "Non-service", IF(D345="Wed", "", IF(D345="Thu", "", IF(D345="Fri", "Non-service", "")))))</f>
        <v>Non-service</v>
      </c>
      <c r="P346" s="42"/>
      <c r="Q346" s="72" t="str">
        <f t="shared" ref="Q346" si="3127">IF(D255="Mon", "", IF(D255="Tue", "Non-service", IF(D255="Wed", "", IF(D255="Thu", "Non-service", IF(D255="Fri", "", "")))))</f>
        <v/>
      </c>
      <c r="R346" s="42"/>
      <c r="S346" s="42" t="str">
        <f t="shared" ref="S346" si="3128">IF(D345="Mon", "Non-service", IF(D345="Tue", "", IF(D345="Wed", "", IF(D345="Thu", "", IF(D345="Fri", "Non-service", IF(D345="Sat", "", IF(D345="Sun", "", "")))))))</f>
        <v>Non-service</v>
      </c>
      <c r="T346" s="42"/>
      <c r="U346" s="42" t="str">
        <f t="shared" ref="U346" si="3129">IF(D345="Mon", "", IF(D345="Tue", "", IF(D345="Wed", "", IF(D345="Thu", "Non-service", IF(D345="Fri", "Non-service", IF(D345="Sat", "", IF(D345="Sun", "", "")))))))</f>
        <v>Non-service</v>
      </c>
      <c r="V346" s="42"/>
      <c r="W346" s="211" t="str">
        <f>IF(D345="Mon", "", IF(D345="Tue", "", IF(D345="Wed", "", IF(D345="Thu", "Non-service", IF(D345="Fri", "", "")))))</f>
        <v/>
      </c>
      <c r="X346" s="43"/>
      <c r="Y346" s="17" t="str">
        <f>IF(D345="Mon", "Non-service", IF(D345="Tue", "Non-service", IF(D345="Wed", "", IF(D345="Thu", "", IF(D345="Fri", "", "")))))</f>
        <v/>
      </c>
      <c r="Z346" s="33"/>
      <c r="AA346" s="17" t="str">
        <f>IF(D345="Mon", "", IF(D345="Tue", "", IF(D345="Wed", "", IF(D345="Thu", "Non-service", IF(D345="Fri", "", "")))))</f>
        <v/>
      </c>
      <c r="AB346" s="33"/>
      <c r="AC346" s="17" t="str">
        <f t="shared" si="2924"/>
        <v/>
      </c>
      <c r="AD346" s="32"/>
    </row>
    <row r="347" spans="1:30">
      <c r="A347" s="24" t="str">
        <f t="shared" si="2997"/>
        <v>Fri</v>
      </c>
      <c r="B347" s="204">
        <f t="shared" si="2819"/>
        <v>45919</v>
      </c>
      <c r="C347" s="318"/>
      <c r="D347" s="308"/>
      <c r="E347" s="201">
        <f t="shared" ca="1" si="2915"/>
        <v>0</v>
      </c>
      <c r="F347" s="142" t="s">
        <v>56</v>
      </c>
      <c r="G347" s="20" t="str">
        <f t="shared" ref="G347" si="3130">IF(D345="Mon", "", IF(D345="Tue", "Non-service", IF(D345="Wed", "", IF(D345="Thu", "", IF(D345="Fri", "Non-service", "")))))</f>
        <v>Non-service</v>
      </c>
      <c r="H347" s="35"/>
      <c r="I347" s="44" t="str">
        <f t="shared" ref="I347" si="3131">IF(D345="Mon", "", IF(D345="Tue", "", IF(D345="Wed", "", IF(D345="Thu", "", IF(D345="Fri", "", IF(D345="Sat", "", IF(D345="Sun", "", "")))))))</f>
        <v/>
      </c>
      <c r="J347" s="44"/>
      <c r="K347" s="44" t="str">
        <f t="shared" ref="K347" si="3132">IF(D345="Mon", "", IF(D345="Tue", "Non-service", IF(D345="Wed", "", IF(D345="Thu", "Non-service", IF(D345="Fri", "", IF(D345="Sat", "", IF(D345="Sun", "", "")))))))</f>
        <v/>
      </c>
      <c r="L347" s="44"/>
      <c r="M347" s="44" t="str">
        <f t="shared" ref="M347" si="3133">IF(D345="Mon", "", IF(D345="Tue", "Non-service", IF(D345="Wed", "", IF(D345="Thu", "Non-service", IF(D345="Fri", "", IF(D345="Sat", "", IF(D345="Sun", "", "")))))))</f>
        <v/>
      </c>
      <c r="N347" s="44"/>
      <c r="O347" s="44" t="str">
        <f t="shared" ref="O347" si="3134">IF(D345="Mon", "", IF(D345="Tue", "Non-service", IF(D345="Wed", "", IF(D345="Thu", "", IF(D345="Fri", "Non-service", "")))))</f>
        <v>Non-service</v>
      </c>
      <c r="P347" s="44"/>
      <c r="Q347" s="72" t="str">
        <f t="shared" ref="Q347" si="3135">IF(D255="Mon", "", IF(D255="Tue", "Non-service", IF(D255="Wed", "", IF(D255="Thu", "Non-service", IF(D255="Fri", "", "")))))</f>
        <v/>
      </c>
      <c r="R347" s="44"/>
      <c r="S347" s="44" t="str">
        <f t="shared" ref="S347" si="3136">IF(D345="Mon", "Non-service", IF(D345="Tue", "", IF(D345="Wed", "", IF(D345="Thu", "", IF(D345="Fri", "Non-service", IF(D345="Sat", "", IF(D345="Sun", "", "")))))))</f>
        <v>Non-service</v>
      </c>
      <c r="T347" s="44"/>
      <c r="U347" s="44" t="str">
        <f t="shared" ref="U347" si="3137">IF(D345="Mon", "", IF(D345="Tue", "", IF(D345="Wed", "", IF(D345="Thu", "Non-service", IF(D345="Fri", "Non-service", IF(D345="Sat", "", IF(D345="Sun", "", "")))))))</f>
        <v>Non-service</v>
      </c>
      <c r="V347" s="44"/>
      <c r="W347" s="64" t="str">
        <f>IF(D345="Mon", "", IF(D345="Tue", "", IF(D345="Wed", "", IF(D345="Thu", "Non-service", IF(D345="Fri", "", "")))))</f>
        <v/>
      </c>
      <c r="X347" s="45"/>
      <c r="Y347" s="17" t="str">
        <f>IF(D345="Mon", "Non-service", IF(D345="Tue", "Non-service", IF(D345="Wed", "", IF(D345="Thu", "", IF(D345="Fri", "", "")))))</f>
        <v/>
      </c>
      <c r="Z347" s="35"/>
      <c r="AA347" s="17" t="str">
        <f>IF(D345="Mon", "", IF(D345="Tue", "", IF(D345="Wed", "", IF(D345="Thu", "Non-service", IF(D345="Fri", "", "")))))</f>
        <v/>
      </c>
      <c r="AB347" s="33"/>
      <c r="AC347" s="17" t="str">
        <f t="shared" si="2924"/>
        <v/>
      </c>
      <c r="AD347" s="32"/>
    </row>
    <row r="348" spans="1:30">
      <c r="A348" s="24" t="str">
        <f t="shared" ref="A348" si="3138">TEXT(C348, "ddd")</f>
        <v>Mon</v>
      </c>
      <c r="B348" s="204">
        <f t="shared" si="2827"/>
        <v>45922</v>
      </c>
      <c r="C348" s="319">
        <f t="shared" si="2681"/>
        <v>45922</v>
      </c>
      <c r="D348" s="303" t="str">
        <f t="shared" si="3009"/>
        <v>Mon</v>
      </c>
      <c r="E348" s="201">
        <f t="shared" ca="1" si="2915"/>
        <v>0</v>
      </c>
      <c r="F348" s="138" t="s">
        <v>50</v>
      </c>
      <c r="G348" s="16" t="str">
        <f t="shared" ref="G348" si="3139">IF(D348="Mon", "", IF(D348="Tue", "Non-service", IF(D348="Wed", "", IF(D348="Thu", "", IF(D348="Fri", "Non-service", "")))))</f>
        <v/>
      </c>
      <c r="H348" s="28"/>
      <c r="I348" s="38" t="str">
        <f t="shared" ref="I348" si="3140">IF(D348="Mon", "", IF(D348="Tue", "", IF(D348="Wed", "", IF(D348="Thu", "", IF(D348="Fri", "", IF(D348="Sat", "", IF(D348="Sun", "", "")))))))</f>
        <v/>
      </c>
      <c r="J348" s="38"/>
      <c r="K348" s="38" t="str">
        <f t="shared" ref="K348" si="3141">IF(D348="Mon", "", IF(D348="Tue", "Non-service", IF(D348="Wed", "", IF(D348="Thu", "Non-service", IF(D348="Fri", "", IF(D348="Sat", "", IF(D348="Sun", "", "")))))))</f>
        <v/>
      </c>
      <c r="L348" s="38"/>
      <c r="M348" s="38" t="str">
        <f t="shared" ref="M348" si="3142">IF(D348="Mon", "", IF(D348="Tue", "Non-service", IF(D348="Wed", "", IF(D348="Thu", "Non-service", IF(D348="Fri", "", IF(D348="Sat", "", IF(D348="Sun", "", "")))))))</f>
        <v/>
      </c>
      <c r="N348" s="38"/>
      <c r="O348" s="38" t="str">
        <f t="shared" ref="O348" si="3143">IF(D348="Mon", "", IF(D348="Tue", "Non-service", IF(D348="Wed", "", IF(D348="Thu", "", IF(D348="Fri", "Non-service", "")))))</f>
        <v/>
      </c>
      <c r="P348" s="38"/>
      <c r="Q348" s="72" t="str">
        <f t="shared" ref="Q348" si="3144">IF(D258="Mon", "", IF(D258="Tue", "Non-service", IF(D258="Wed", "", IF(D258="Thu", "Non-service", IF(D258="Fri", "", "")))))</f>
        <v/>
      </c>
      <c r="R348" s="38"/>
      <c r="S348" s="38" t="str">
        <f t="shared" ref="S348" si="3145">IF(D348="Mon", "Non-service", IF(D348="Tue", "", IF(D348="Wed", "", IF(D348="Thu", "", IF(D348="Fri", "Non-service", IF(D348="Sat", "", IF(D348="Sun", "", "")))))))</f>
        <v>Non-service</v>
      </c>
      <c r="T348" s="38"/>
      <c r="U348" s="38" t="str">
        <f t="shared" ref="U348" si="3146">IF(D348="Mon", "", IF(D348="Tue", "", IF(D348="Wed", "", IF(D348="Thu", "Non-service", IF(D348="Fri", "Non-service", IF(D348="Sat", "", IF(D348="Sun", "", "")))))))</f>
        <v/>
      </c>
      <c r="V348" s="38"/>
      <c r="W348" s="63" t="str">
        <f>IF(D348="Mon", "", IF(D348="Tue", "", IF(D348="Wed", "", IF(D348="Thu", "Non-service", IF(D348="Fri", "", "")))))</f>
        <v/>
      </c>
      <c r="X348" s="46"/>
      <c r="Y348" s="17" t="str">
        <f>IF(D348="Mon", "Non-service", IF(D348="Tue", "Non-service", IF(D348="Wed", "", IF(D348="Thu", "", IF(D348="Fri", "", "")))))</f>
        <v>Non-service</v>
      </c>
      <c r="Z348" s="28"/>
      <c r="AA348" s="17" t="str">
        <f>IF(D348="Mon", "", IF(D348="Tue", "", IF(D348="Wed", "", IF(D348="Thu", "Non-service", IF(D348="Fri", "", "")))))</f>
        <v/>
      </c>
      <c r="AB348" s="29"/>
      <c r="AC348" s="17" t="str">
        <f t="shared" si="2924"/>
        <v/>
      </c>
      <c r="AD348" s="17"/>
    </row>
    <row r="349" spans="1:30">
      <c r="A349" s="24" t="str">
        <f t="shared" ref="A349" si="3147">A348</f>
        <v>Mon</v>
      </c>
      <c r="B349" s="204">
        <f t="shared" si="2835"/>
        <v>45922</v>
      </c>
      <c r="C349" s="317"/>
      <c r="D349" s="304"/>
      <c r="E349" s="201">
        <f t="shared" ca="1" si="2915"/>
        <v>0</v>
      </c>
      <c r="F349" s="139" t="s">
        <v>54</v>
      </c>
      <c r="G349" s="2" t="str">
        <f t="shared" ref="G349" si="3148">IF(D348="Mon", "", IF(D348="Tue", "Non-service", IF(D348="Wed", "", IF(D348="Thu", "", IF(D348="Fri", "Non-service", "")))))</f>
        <v/>
      </c>
      <c r="H349" s="29"/>
      <c r="I349" s="37" t="str">
        <f t="shared" ref="I349" si="3149">IF(D348="Mon", "", IF(D348="Tue", "", IF(D348="Wed", "", IF(D348="Thu", "", IF(D348="Fri", "", IF(D348="Sat", "", IF(D348="Sun", "", "")))))))</f>
        <v/>
      </c>
      <c r="J349" s="37"/>
      <c r="K349" s="37" t="str">
        <f t="shared" ref="K349" si="3150">IF(D348="Mon", "", IF(D348="Tue", "Non-service", IF(D348="Wed", "", IF(D348="Thu", "Non-service", IF(D348="Fri", "", IF(D348="Sat", "", IF(D348="Sun", "", "")))))))</f>
        <v/>
      </c>
      <c r="L349" s="37"/>
      <c r="M349" s="37" t="str">
        <f t="shared" ref="M349" si="3151">IF(D348="Mon", "", IF(D348="Tue", "Non-service", IF(D348="Wed", "", IF(D348="Thu", "Non-service", IF(D348="Fri", "", IF(D348="Sat", "", IF(D348="Sun", "", "")))))))</f>
        <v/>
      </c>
      <c r="N349" s="37"/>
      <c r="O349" s="37" t="str">
        <f t="shared" ref="O349" si="3152">IF(D348="Mon", "", IF(D348="Tue", "Non-service", IF(D348="Wed", "", IF(D348="Thu", "", IF(D348="Fri", "Non-service", "")))))</f>
        <v/>
      </c>
      <c r="P349" s="37"/>
      <c r="Q349" s="72" t="str">
        <f t="shared" ref="Q349" si="3153">IF(D258="Mon", "", IF(D258="Tue", "Non-service", IF(D258="Wed", "", IF(D258="Thu", "Non-service", IF(D258="Fri", "", "")))))</f>
        <v/>
      </c>
      <c r="R349" s="37"/>
      <c r="S349" s="37" t="str">
        <f t="shared" ref="S349" si="3154">IF(D348="Mon", "Non-service", IF(D348="Tue", "", IF(D348="Wed", "", IF(D348="Thu", "", IF(D348="Fri", "Non-service", IF(D348="Sat", "", IF(D348="Sun", "", "")))))))</f>
        <v>Non-service</v>
      </c>
      <c r="T349" s="37"/>
      <c r="U349" s="37" t="str">
        <f t="shared" ref="U349" si="3155">IF(D348="Mon", "", IF(D348="Tue", "", IF(D348="Wed", "", IF(D348="Thu", "Non-service", IF(D348="Fri", "Non-service", IF(D348="Sat", "", IF(D348="Sun", "", "")))))))</f>
        <v/>
      </c>
      <c r="V349" s="37"/>
      <c r="W349" s="211" t="str">
        <f>IF(D348="Mon", "", IF(D348="Tue", "", IF(D348="Wed", "", IF(D348="Thu", "Non-service", IF(D348="Fri", "", "")))))</f>
        <v/>
      </c>
      <c r="X349" s="39"/>
      <c r="Y349" s="17" t="str">
        <f>IF(D348="Mon", "Non-service", IF(D348="Tue", "Non-service", IF(D348="Wed", "", IF(D348="Thu", "", IF(D348="Fri", "", "")))))</f>
        <v>Non-service</v>
      </c>
      <c r="Z349" s="29"/>
      <c r="AA349" s="17" t="str">
        <f>IF(D348="Mon", "", IF(D348="Tue", "", IF(D348="Wed", "", IF(D348="Thu", "Non-service", IF(D348="Fri", "", "")))))</f>
        <v/>
      </c>
      <c r="AB349" s="29"/>
      <c r="AC349" s="17" t="str">
        <f t="shared" si="2924"/>
        <v/>
      </c>
      <c r="AD349" s="17"/>
    </row>
    <row r="350" spans="1:30">
      <c r="A350" s="24" t="str">
        <f t="shared" ref="A350" si="3156">A348</f>
        <v>Mon</v>
      </c>
      <c r="B350" s="204">
        <f t="shared" si="2843"/>
        <v>45922</v>
      </c>
      <c r="C350" s="318"/>
      <c r="D350" s="305"/>
      <c r="E350" s="201">
        <f t="shared" ca="1" si="2915"/>
        <v>0</v>
      </c>
      <c r="F350" s="140" t="s">
        <v>56</v>
      </c>
      <c r="G350" s="2" t="str">
        <f t="shared" ref="G350" si="3157">IF(D348="Mon", "", IF(D348="Tue", "Non-service", IF(D348="Wed", "", IF(D348="Thu", "", IF(D348="Fri", "Non-service", "")))))</f>
        <v/>
      </c>
      <c r="H350" s="29"/>
      <c r="I350" s="37" t="str">
        <f t="shared" ref="I350" si="3158">IF(D348="Mon", "", IF(D348="Tue", "", IF(D348="Wed", "", IF(D348="Thu", "", IF(D348="Fri", "", IF(D348="Sat", "", IF(D348="Sun", "", "")))))))</f>
        <v/>
      </c>
      <c r="J350" s="37"/>
      <c r="K350" s="37" t="str">
        <f t="shared" ref="K350" si="3159">IF(D348="Mon", "", IF(D348="Tue", "Non-service", IF(D348="Wed", "", IF(D348="Thu", "Non-service", IF(D348="Fri", "", IF(D348="Sat", "", IF(D348="Sun", "", "")))))))</f>
        <v/>
      </c>
      <c r="L350" s="37"/>
      <c r="M350" s="37" t="str">
        <f t="shared" ref="M350" si="3160">IF(D348="Mon", "", IF(D348="Tue", "Non-service", IF(D348="Wed", "", IF(D348="Thu", "Non-service", IF(D348="Fri", "", IF(D348="Sat", "", IF(D348="Sun", "", "")))))))</f>
        <v/>
      </c>
      <c r="N350" s="37"/>
      <c r="O350" s="37" t="str">
        <f t="shared" ref="O350" si="3161">IF(D348="Mon", "", IF(D348="Tue", "Non-service", IF(D348="Wed", "", IF(D348="Thu", "", IF(D348="Fri", "Non-service", "")))))</f>
        <v/>
      </c>
      <c r="P350" s="37"/>
      <c r="Q350" s="72" t="str">
        <f t="shared" ref="Q350" si="3162">IF(D258="Mon", "", IF(D258="Tue", "Non-service", IF(D258="Wed", "", IF(D258="Thu", "Non-service", IF(D258="Fri", "", "")))))</f>
        <v/>
      </c>
      <c r="R350" s="37"/>
      <c r="S350" s="37" t="str">
        <f t="shared" ref="S350" si="3163">IF(D348="Mon", "Non-service", IF(D348="Tue", "", IF(D348="Wed", "", IF(D348="Thu", "", IF(D348="Fri", "Non-service", IF(D348="Sat", "", IF(D348="Sun", "", "")))))))</f>
        <v>Non-service</v>
      </c>
      <c r="T350" s="37"/>
      <c r="U350" s="37" t="str">
        <f t="shared" ref="U350" si="3164">IF(D348="Mon", "", IF(D348="Tue", "", IF(D348="Wed", "", IF(D348="Thu", "Non-service", IF(D348="Fri", "Non-service", IF(D348="Sat", "", IF(D348="Sun", "", "")))))))</f>
        <v/>
      </c>
      <c r="V350" s="37"/>
      <c r="W350" s="64" t="str">
        <f>IF(D348="Mon", "", IF(D348="Tue", "", IF(D348="Wed", "", IF(D348="Thu", "Non-service", IF(D348="Fri", "", "")))))</f>
        <v/>
      </c>
      <c r="X350" s="39"/>
      <c r="Y350" s="17" t="str">
        <f>IF(D348="Mon", "Non-service", IF(D348="Tue", "Non-service", IF(D348="Wed", "", IF(D348="Thu", "", IF(D348="Fri", "", "")))))</f>
        <v>Non-service</v>
      </c>
      <c r="Z350" s="29"/>
      <c r="AA350" s="17" t="str">
        <f>IF(D348="Mon", "", IF(D348="Tue", "", IF(D348="Wed", "", IF(D348="Thu", "Non-service", IF(D348="Fri", "", "")))))</f>
        <v/>
      </c>
      <c r="AB350" s="29"/>
      <c r="AC350" s="17" t="str">
        <f t="shared" si="2924"/>
        <v/>
      </c>
      <c r="AD350" s="17"/>
    </row>
    <row r="351" spans="1:30">
      <c r="A351" s="24" t="str">
        <f t="shared" si="2881"/>
        <v>Tue</v>
      </c>
      <c r="B351" s="204">
        <f t="shared" si="2852"/>
        <v>45923</v>
      </c>
      <c r="C351" s="319">
        <f t="shared" si="2681"/>
        <v>45923</v>
      </c>
      <c r="D351" s="306" t="str">
        <f t="shared" ref="D351" si="3165">IF(WEEKDAY(C348, 2) &lt; 5, TEXT(C348 + 1, "ddd"), TEXT(C348 + 3, "ddd"))</f>
        <v>Tue</v>
      </c>
      <c r="E351" s="201">
        <f t="shared" ca="1" si="2915"/>
        <v>0</v>
      </c>
      <c r="F351" s="141" t="s">
        <v>50</v>
      </c>
      <c r="G351" s="16" t="str">
        <f t="shared" ref="G351" si="3166">IF(D351="Mon", "", IF(D351="Tue", "Non-service", IF(D351="Wed", "", IF(D351="Thu", "", IF(D351="Fri", "Non-service", "")))))</f>
        <v>Non-service</v>
      </c>
      <c r="H351" s="28"/>
      <c r="I351" s="38" t="str">
        <f t="shared" ref="I351" si="3167">IF(D351="Mon", "", IF(D351="Tue", "", IF(D351="Wed", "", IF(D351="Thu", "", IF(D351="Fri", "", IF(D351="Sat", "", IF(D351="Sun", "", "")))))))</f>
        <v/>
      </c>
      <c r="J351" s="38"/>
      <c r="K351" s="38" t="str">
        <f t="shared" ref="K351" si="3168">IF(D351="Mon", "", IF(D351="Tue", "Non-service", IF(D351="Wed", "", IF(D351="Thu", "Non-service", IF(D351="Fri", "", IF(D351="Sat", "", IF(D351="Sun", "", "")))))))</f>
        <v>Non-service</v>
      </c>
      <c r="L351" s="38"/>
      <c r="M351" s="38" t="str">
        <f t="shared" ref="M351" si="3169">IF(D351="Mon", "", IF(D351="Tue", "Non-service", IF(D351="Wed", "", IF(D351="Thu", "Non-service", IF(D351="Fri", "", IF(D351="Sat", "", IF(D351="Sun", "", "")))))))</f>
        <v>Non-service</v>
      </c>
      <c r="N351" s="38"/>
      <c r="O351" s="38" t="str">
        <f t="shared" ref="O351" si="3170">IF(D351="Mon", "", IF(D351="Tue", "Non-service", IF(D351="Wed", "", IF(D351="Thu", "", IF(D351="Fri", "Non-service", "")))))</f>
        <v>Non-service</v>
      </c>
      <c r="P351" s="38"/>
      <c r="Q351" s="72" t="str">
        <f t="shared" ref="Q351" si="3171">IF(D261="Mon", "", IF(D261="Tue", "Non-service", IF(D261="Wed", "", IF(D261="Thu", "Non-service", IF(D261="Fri", "", "")))))</f>
        <v>Non-service</v>
      </c>
      <c r="R351" s="38"/>
      <c r="S351" s="38" t="str">
        <f t="shared" ref="S351" si="3172">IF(D351="Mon", "Non-service", IF(D351="Tue", "", IF(D351="Wed", "", IF(D351="Thu", "", IF(D351="Fri", "Non-service", IF(D351="Sat", "", IF(D351="Sun", "", "")))))))</f>
        <v/>
      </c>
      <c r="T351" s="38"/>
      <c r="U351" s="38" t="str">
        <f t="shared" ref="U351" si="3173">IF(D351="Mon", "", IF(D351="Tue", "", IF(D351="Wed", "", IF(D351="Thu", "Non-service", IF(D351="Fri", "Non-service", IF(D351="Sat", "", IF(D351="Sun", "", "")))))))</f>
        <v/>
      </c>
      <c r="V351" s="38"/>
      <c r="W351" s="63" t="str">
        <f>IF(D351="Mon", "", IF(D351="Tue", "", IF(D351="Wed", "", IF(D351="Thu", "Non-service", IF(D351="Fri", "", "")))))</f>
        <v/>
      </c>
      <c r="X351" s="46"/>
      <c r="Y351" s="17" t="str">
        <f>IF(D351="Mon", "Non-service", IF(D351="Tue", "Non-service", IF(D351="Wed", "", IF(D351="Thu", "", IF(D351="Fri", "", "")))))</f>
        <v>Non-service</v>
      </c>
      <c r="Z351" s="28"/>
      <c r="AA351" s="17" t="str">
        <f>IF(D351="Mon", "", IF(D351="Tue", "", IF(D351="Wed", "", IF(D351="Thu", "Non-service", IF(D351="Fri", "", "")))))</f>
        <v/>
      </c>
      <c r="AB351" s="29"/>
      <c r="AC351" s="17" t="str">
        <f t="shared" si="2924"/>
        <v/>
      </c>
      <c r="AD351" s="17"/>
    </row>
    <row r="352" spans="1:30">
      <c r="A352" s="24" t="str">
        <f t="shared" si="2892"/>
        <v>Tue</v>
      </c>
      <c r="B352" s="204">
        <f t="shared" si="2862"/>
        <v>45923</v>
      </c>
      <c r="C352" s="317"/>
      <c r="D352" s="307"/>
      <c r="E352" s="201">
        <f t="shared" ca="1" si="2915"/>
        <v>0</v>
      </c>
      <c r="F352" s="142" t="s">
        <v>54</v>
      </c>
      <c r="G352" s="2" t="str">
        <f t="shared" ref="G352" si="3174">IF(D351="Mon", "", IF(D351="Tue", "Non-service", IF(D351="Wed", "", IF(D351="Thu", "", IF(D351="Fri", "Non-service", "")))))</f>
        <v>Non-service</v>
      </c>
      <c r="H352" s="29"/>
      <c r="I352" s="37" t="str">
        <f t="shared" ref="I352" si="3175">IF(D351="Mon", "", IF(D351="Tue", "", IF(D351="Wed", "", IF(D351="Thu", "", IF(D351="Fri", "", IF(D351="Sat", "", IF(D351="Sun", "", "")))))))</f>
        <v/>
      </c>
      <c r="J352" s="37"/>
      <c r="K352" s="37" t="str">
        <f t="shared" ref="K352" si="3176">IF(D351="Mon", "", IF(D351="Tue", "Non-service", IF(D351="Wed", "", IF(D351="Thu", "Non-service", IF(D351="Fri", "", IF(D351="Sat", "", IF(D351="Sun", "", "")))))))</f>
        <v>Non-service</v>
      </c>
      <c r="L352" s="37"/>
      <c r="M352" s="37" t="str">
        <f t="shared" ref="M352" si="3177">IF(D351="Mon", "", IF(D351="Tue", "Non-service", IF(D351="Wed", "", IF(D351="Thu", "Non-service", IF(D351="Fri", "", IF(D351="Sat", "", IF(D351="Sun", "", "")))))))</f>
        <v>Non-service</v>
      </c>
      <c r="N352" s="37"/>
      <c r="O352" s="37" t="str">
        <f t="shared" ref="O352" si="3178">IF(D351="Mon", "", IF(D351="Tue", "Non-service", IF(D351="Wed", "", IF(D351="Thu", "", IF(D351="Fri", "Non-service", "")))))</f>
        <v>Non-service</v>
      </c>
      <c r="P352" s="37"/>
      <c r="Q352" s="72" t="str">
        <f t="shared" ref="Q352" si="3179">IF(D261="Mon", "", IF(D261="Tue", "Non-service", IF(D261="Wed", "", IF(D261="Thu", "Non-service", IF(D261="Fri", "", "")))))</f>
        <v>Non-service</v>
      </c>
      <c r="R352" s="37"/>
      <c r="S352" s="37" t="str">
        <f t="shared" ref="S352" si="3180">IF(D351="Mon", "Non-service", IF(D351="Tue", "", IF(D351="Wed", "", IF(D351="Thu", "", IF(D351="Fri", "Non-service", IF(D351="Sat", "", IF(D351="Sun", "", "")))))))</f>
        <v/>
      </c>
      <c r="T352" s="37"/>
      <c r="U352" s="37" t="str">
        <f t="shared" ref="U352" si="3181">IF(D351="Mon", "", IF(D351="Tue", "", IF(D351="Wed", "", IF(D351="Thu", "Non-service", IF(D351="Fri", "Non-service", IF(D351="Sat", "", IF(D351="Sun", "", "")))))))</f>
        <v/>
      </c>
      <c r="V352" s="37"/>
      <c r="W352" s="211" t="str">
        <f>IF(D351="Mon", "", IF(D351="Tue", "", IF(D351="Wed", "", IF(D351="Thu", "Non-service", IF(D351="Fri", "", "")))))</f>
        <v/>
      </c>
      <c r="X352" s="39"/>
      <c r="Y352" s="17" t="str">
        <f>IF(D351="Mon", "Non-service", IF(D351="Tue", "Non-service", IF(D351="Wed", "", IF(D351="Thu", "", IF(D351="Fri", "", "")))))</f>
        <v>Non-service</v>
      </c>
      <c r="Z352" s="29"/>
      <c r="AA352" s="17" t="str">
        <f>IF(D351="Mon", "", IF(D351="Tue", "", IF(D351="Wed", "", IF(D351="Thu", "Non-service", IF(D351="Fri", "", "")))))</f>
        <v/>
      </c>
      <c r="AB352" s="29"/>
      <c r="AC352" s="17" t="str">
        <f t="shared" si="2924"/>
        <v/>
      </c>
      <c r="AD352" s="17"/>
    </row>
    <row r="353" spans="1:30">
      <c r="A353" s="24" t="str">
        <f t="shared" si="2902"/>
        <v>Tue</v>
      </c>
      <c r="B353" s="204">
        <f t="shared" si="2872"/>
        <v>45923</v>
      </c>
      <c r="C353" s="318"/>
      <c r="D353" s="308"/>
      <c r="E353" s="201">
        <f t="shared" ca="1" si="2915"/>
        <v>0</v>
      </c>
      <c r="F353" s="142" t="s">
        <v>56</v>
      </c>
      <c r="G353" s="2" t="str">
        <f t="shared" ref="G353" si="3182">IF(D351="Mon", "", IF(D351="Tue", "Non-service", IF(D351="Wed", "", IF(D351="Thu", "", IF(D351="Fri", "Non-service", "")))))</f>
        <v>Non-service</v>
      </c>
      <c r="H353" s="29"/>
      <c r="I353" s="37" t="str">
        <f t="shared" ref="I353" si="3183">IF(D351="Mon", "", IF(D351="Tue", "", IF(D351="Wed", "", IF(D351="Thu", "", IF(D351="Fri", "", IF(D351="Sat", "", IF(D351="Sun", "", "")))))))</f>
        <v/>
      </c>
      <c r="J353" s="37"/>
      <c r="K353" s="37" t="str">
        <f t="shared" ref="K353" si="3184">IF(D351="Mon", "", IF(D351="Tue", "Non-service", IF(D351="Wed", "", IF(D351="Thu", "Non-service", IF(D351="Fri", "", IF(D351="Sat", "", IF(D351="Sun", "", "")))))))</f>
        <v>Non-service</v>
      </c>
      <c r="L353" s="37"/>
      <c r="M353" s="37" t="str">
        <f t="shared" ref="M353" si="3185">IF(D351="Mon", "", IF(D351="Tue", "Non-service", IF(D351="Wed", "", IF(D351="Thu", "Non-service", IF(D351="Fri", "", IF(D351="Sat", "", IF(D351="Sun", "", "")))))))</f>
        <v>Non-service</v>
      </c>
      <c r="N353" s="37"/>
      <c r="O353" s="37" t="str">
        <f t="shared" ref="O353" si="3186">IF(D351="Mon", "", IF(D351="Tue", "Non-service", IF(D351="Wed", "", IF(D351="Thu", "", IF(D351="Fri", "Non-service", "")))))</f>
        <v>Non-service</v>
      </c>
      <c r="P353" s="37"/>
      <c r="Q353" s="72" t="str">
        <f t="shared" ref="Q353" si="3187">IF(D261="Mon", "", IF(D261="Tue", "Non-service", IF(D261="Wed", "", IF(D261="Thu", "Non-service", IF(D261="Fri", "", "")))))</f>
        <v>Non-service</v>
      </c>
      <c r="R353" s="37"/>
      <c r="S353" s="37" t="str">
        <f t="shared" ref="S353" si="3188">IF(D351="Mon", "Non-service", IF(D351="Tue", "", IF(D351="Wed", "", IF(D351="Thu", "", IF(D351="Fri", "Non-service", IF(D351="Sat", "", IF(D351="Sun", "", "")))))))</f>
        <v/>
      </c>
      <c r="T353" s="37"/>
      <c r="U353" s="37" t="str">
        <f t="shared" ref="U353" si="3189">IF(D351="Mon", "", IF(D351="Tue", "", IF(D351="Wed", "", IF(D351="Thu", "Non-service", IF(D351="Fri", "Non-service", IF(D351="Sat", "", IF(D351="Sun", "", "")))))))</f>
        <v/>
      </c>
      <c r="V353" s="37"/>
      <c r="W353" s="64" t="str">
        <f>IF(D351="Mon", "", IF(D351="Tue", "", IF(D351="Wed", "", IF(D351="Thu", "Non-service", IF(D351="Fri", "", "")))))</f>
        <v/>
      </c>
      <c r="X353" s="39"/>
      <c r="Y353" s="17" t="str">
        <f>IF(D351="Mon", "Non-service", IF(D351="Tue", "Non-service", IF(D351="Wed", "", IF(D351="Thu", "", IF(D351="Fri", "", "")))))</f>
        <v>Non-service</v>
      </c>
      <c r="Z353" s="29"/>
      <c r="AA353" s="17" t="str">
        <f>IF(D351="Mon", "", IF(D351="Tue", "", IF(D351="Wed", "", IF(D351="Thu", "Non-service", IF(D351="Fri", "", "")))))</f>
        <v/>
      </c>
      <c r="AB353" s="29"/>
      <c r="AC353" s="17" t="str">
        <f t="shared" si="2924"/>
        <v/>
      </c>
      <c r="AD353" s="17"/>
    </row>
    <row r="354" spans="1:30">
      <c r="A354" s="24" t="str">
        <f t="shared" si="2912"/>
        <v>Wed</v>
      </c>
      <c r="B354" s="204">
        <f t="shared" si="2882"/>
        <v>45924</v>
      </c>
      <c r="C354" s="319">
        <f t="shared" si="2681"/>
        <v>45924</v>
      </c>
      <c r="D354" s="303" t="str">
        <f t="shared" si="2914"/>
        <v>Wed</v>
      </c>
      <c r="E354" s="201">
        <f t="shared" ca="1" si="2915"/>
        <v>0</v>
      </c>
      <c r="F354" s="138" t="s">
        <v>50</v>
      </c>
      <c r="G354" s="19" t="str">
        <f t="shared" ref="G354" si="3190">IF(D354="Mon", "", IF(D354="Tue", "Non-service", IF(D354="Wed", "", IF(D354="Thu", "", IF(D354="Fri", "Non-service", "")))))</f>
        <v/>
      </c>
      <c r="H354" s="31"/>
      <c r="I354" s="40" t="str">
        <f t="shared" ref="I354" si="3191">IF(D354="Mon", "", IF(D354="Tue", "", IF(D354="Wed", "", IF(D354="Thu", "", IF(D354="Fri", "", IF(D354="Sat", "", IF(D354="Sun", "", "")))))))</f>
        <v/>
      </c>
      <c r="J354" s="40"/>
      <c r="K354" s="40" t="str">
        <f t="shared" ref="K354" si="3192">IF(D354="Mon", "", IF(D354="Tue", "Non-service", IF(D354="Wed", "", IF(D354="Thu", "Non-service", IF(D354="Fri", "", IF(D354="Sat", "", IF(D354="Sun", "", "")))))))</f>
        <v/>
      </c>
      <c r="L354" s="40"/>
      <c r="M354" s="40" t="str">
        <f t="shared" ref="M354" si="3193">IF(D354="Mon", "", IF(D354="Tue", "Non-service", IF(D354="Wed", "", IF(D354="Thu", "Non-service", IF(D354="Fri", "", IF(D354="Sat", "", IF(D354="Sun", "", "")))))))</f>
        <v/>
      </c>
      <c r="N354" s="40"/>
      <c r="O354" s="40" t="str">
        <f t="shared" ref="O354" si="3194">IF(D354="Mon", "", IF(D354="Tue", "Non-service", IF(D354="Wed", "", IF(D354="Thu", "", IF(D354="Fri", "Non-service", "")))))</f>
        <v/>
      </c>
      <c r="P354" s="40"/>
      <c r="Q354" s="72" t="str">
        <f t="shared" ref="Q354" si="3195">IF(D264="Mon", "", IF(D264="Tue", "Non-service", IF(D264="Wed", "", IF(D264="Thu", "Non-service", IF(D264="Fri", "", "")))))</f>
        <v/>
      </c>
      <c r="R354" s="40"/>
      <c r="S354" s="40" t="str">
        <f t="shared" ref="S354" si="3196">IF(D354="Mon", "Non-service", IF(D354="Tue", "", IF(D354="Wed", "", IF(D354="Thu", "", IF(D354="Fri", "Non-service", IF(D354="Sat", "", IF(D354="Sun", "", "")))))))</f>
        <v/>
      </c>
      <c r="T354" s="40"/>
      <c r="U354" s="40" t="str">
        <f t="shared" ref="U354" si="3197">IF(D354="Mon", "", IF(D354="Tue", "", IF(D354="Wed", "", IF(D354="Thu", "Non-service", IF(D354="Fri", "Non-service", IF(D354="Sat", "", IF(D354="Sun", "", "")))))))</f>
        <v/>
      </c>
      <c r="V354" s="40"/>
      <c r="W354" s="63" t="str">
        <f>IF(D354="Mon", "", IF(D354="Tue", "", IF(D354="Wed", "", IF(D354="Thu", "Non-service", IF(D354="Fri", "", "")))))</f>
        <v/>
      </c>
      <c r="X354" s="41"/>
      <c r="Y354" s="17" t="str">
        <f>IF(D354="Mon", "Non-service", IF(D354="Tue", "Non-service", IF(D354="Wed", "", IF(D354="Thu", "", IF(D354="Fri", "", "")))))</f>
        <v/>
      </c>
      <c r="Z354" s="31"/>
      <c r="AA354" s="17" t="str">
        <f>IF(D354="Mon", "", IF(D354="Tue", "", IF(D354="Wed", "", IF(D354="Thu", "Non-service", IF(D354="Fri", "", "")))))</f>
        <v/>
      </c>
      <c r="AB354" s="33"/>
      <c r="AC354" s="17" t="str">
        <f t="shared" si="2924"/>
        <v/>
      </c>
      <c r="AD354" s="32"/>
    </row>
    <row r="355" spans="1:30">
      <c r="A355" s="24" t="str">
        <f t="shared" si="2925"/>
        <v>Wed</v>
      </c>
      <c r="B355" s="204">
        <f t="shared" si="2893"/>
        <v>45924</v>
      </c>
      <c r="C355" s="317"/>
      <c r="D355" s="304"/>
      <c r="E355" s="201">
        <f t="shared" ca="1" si="2915"/>
        <v>0</v>
      </c>
      <c r="F355" s="139" t="s">
        <v>54</v>
      </c>
      <c r="G355" s="3" t="str">
        <f t="shared" ref="G355" si="3198">IF(D354="Mon", "", IF(D354="Tue", "Non-service", IF(D354="Wed", "", IF(D354="Thu", "", IF(D354="Fri", "Non-service", "")))))</f>
        <v/>
      </c>
      <c r="H355" s="33"/>
      <c r="I355" s="42" t="str">
        <f t="shared" ref="I355" si="3199">IF(D354="Mon", "", IF(D354="Tue", "", IF(D354="Wed", "", IF(D354="Thu", "", IF(D354="Fri", "", IF(D354="Sat", "", IF(D354="Sun", "", "")))))))</f>
        <v/>
      </c>
      <c r="J355" s="42"/>
      <c r="K355" s="42" t="str">
        <f t="shared" ref="K355" si="3200">IF(D354="Mon", "", IF(D354="Tue", "Non-service", IF(D354="Wed", "", IF(D354="Thu", "Non-service", IF(D354="Fri", "", IF(D354="Sat", "", IF(D354="Sun", "", "")))))))</f>
        <v/>
      </c>
      <c r="L355" s="42"/>
      <c r="M355" s="42" t="str">
        <f t="shared" ref="M355" si="3201">IF(D354="Mon", "", IF(D354="Tue", "Non-service", IF(D354="Wed", "", IF(D354="Thu", "Non-service", IF(D354="Fri", "", IF(D354="Sat", "", IF(D354="Sun", "", "")))))))</f>
        <v/>
      </c>
      <c r="N355" s="42"/>
      <c r="O355" s="42" t="str">
        <f t="shared" ref="O355" si="3202">IF(D354="Mon", "", IF(D354="Tue", "Non-service", IF(D354="Wed", "", IF(D354="Thu", "", IF(D354="Fri", "Non-service", "")))))</f>
        <v/>
      </c>
      <c r="P355" s="42"/>
      <c r="Q355" s="72" t="str">
        <f t="shared" ref="Q355" si="3203">IF(D264="Mon", "", IF(D264="Tue", "Non-service", IF(D264="Wed", "", IF(D264="Thu", "Non-service", IF(D264="Fri", "", "")))))</f>
        <v/>
      </c>
      <c r="R355" s="42"/>
      <c r="S355" s="42" t="str">
        <f t="shared" ref="S355" si="3204">IF(D354="Mon", "Non-service", IF(D354="Tue", "", IF(D354="Wed", "", IF(D354="Thu", "", IF(D354="Fri", "Non-service", IF(D354="Sat", "", IF(D354="Sun", "", "")))))))</f>
        <v/>
      </c>
      <c r="T355" s="42"/>
      <c r="U355" s="42" t="str">
        <f t="shared" ref="U355" si="3205">IF(D354="Mon", "", IF(D354="Tue", "", IF(D354="Wed", "", IF(D354="Thu", "Non-service", IF(D354="Fri", "Non-service", IF(D354="Sat", "", IF(D354="Sun", "", "")))))))</f>
        <v/>
      </c>
      <c r="V355" s="42"/>
      <c r="W355" s="211" t="str">
        <f>IF(D354="Mon", "", IF(D354="Tue", "", IF(D354="Wed", "", IF(D354="Thu", "Non-service", IF(D354="Fri", "", "")))))</f>
        <v/>
      </c>
      <c r="X355" s="43"/>
      <c r="Y355" s="17" t="str">
        <f>IF(D354="Mon", "Non-service", IF(D354="Tue", "Non-service", IF(D354="Wed", "", IF(D354="Thu", "", IF(D354="Fri", "", "")))))</f>
        <v/>
      </c>
      <c r="Z355" s="33"/>
      <c r="AA355" s="17" t="str">
        <f>IF(D354="Mon", "", IF(D354="Tue", "", IF(D354="Wed", "", IF(D354="Thu", "Non-service", IF(D354="Fri", "", "")))))</f>
        <v/>
      </c>
      <c r="AB355" s="33"/>
      <c r="AC355" s="17" t="str">
        <f t="shared" si="2924"/>
        <v/>
      </c>
      <c r="AD355" s="32"/>
    </row>
    <row r="356" spans="1:30">
      <c r="A356" s="24" t="str">
        <f t="shared" si="2935"/>
        <v>Wed</v>
      </c>
      <c r="B356" s="204">
        <f t="shared" si="2903"/>
        <v>45924</v>
      </c>
      <c r="C356" s="318"/>
      <c r="D356" s="305"/>
      <c r="E356" s="201">
        <f t="shared" ca="1" si="2915"/>
        <v>0</v>
      </c>
      <c r="F356" s="140" t="s">
        <v>56</v>
      </c>
      <c r="G356" s="20" t="str">
        <f t="shared" ref="G356" si="3206">IF(D354="Mon", "", IF(D354="Tue", "Non-service", IF(D354="Wed", "", IF(D354="Thu", "", IF(D354="Fri", "Non-service", "")))))</f>
        <v/>
      </c>
      <c r="H356" s="35"/>
      <c r="I356" s="44" t="str">
        <f t="shared" ref="I356" si="3207">IF(D354="Mon", "", IF(D354="Tue", "", IF(D354="Wed", "", IF(D354="Thu", "", IF(D354="Fri", "", IF(D354="Sat", "", IF(D354="Sun", "", "")))))))</f>
        <v/>
      </c>
      <c r="J356" s="44"/>
      <c r="K356" s="44" t="str">
        <f t="shared" ref="K356" si="3208">IF(D354="Mon", "", IF(D354="Tue", "Non-service", IF(D354="Wed", "", IF(D354="Thu", "Non-service", IF(D354="Fri", "", IF(D354="Sat", "", IF(D354="Sun", "", "")))))))</f>
        <v/>
      </c>
      <c r="L356" s="44"/>
      <c r="M356" s="44" t="str">
        <f t="shared" ref="M356" si="3209">IF(D354="Mon", "", IF(D354="Tue", "Non-service", IF(D354="Wed", "", IF(D354="Thu", "Non-service", IF(D354="Fri", "", IF(D354="Sat", "", IF(D354="Sun", "", "")))))))</f>
        <v/>
      </c>
      <c r="N356" s="44"/>
      <c r="O356" s="44" t="str">
        <f t="shared" ref="O356" si="3210">IF(D354="Mon", "", IF(D354="Tue", "Non-service", IF(D354="Wed", "", IF(D354="Thu", "", IF(D354="Fri", "Non-service", "")))))</f>
        <v/>
      </c>
      <c r="P356" s="44"/>
      <c r="Q356" s="72" t="str">
        <f t="shared" ref="Q356" si="3211">IF(D264="Mon", "", IF(D264="Tue", "Non-service", IF(D264="Wed", "", IF(D264="Thu", "Non-service", IF(D264="Fri", "", "")))))</f>
        <v/>
      </c>
      <c r="R356" s="44"/>
      <c r="S356" s="44" t="str">
        <f t="shared" ref="S356" si="3212">IF(D354="Mon", "Non-service", IF(D354="Tue", "", IF(D354="Wed", "", IF(D354="Thu", "", IF(D354="Fri", "Non-service", IF(D354="Sat", "", IF(D354="Sun", "", "")))))))</f>
        <v/>
      </c>
      <c r="T356" s="44"/>
      <c r="U356" s="44" t="str">
        <f t="shared" ref="U356" si="3213">IF(D354="Mon", "", IF(D354="Tue", "", IF(D354="Wed", "", IF(D354="Thu", "Non-service", IF(D354="Fri", "Non-service", IF(D354="Sat", "", IF(D354="Sun", "", "")))))))</f>
        <v/>
      </c>
      <c r="V356" s="44"/>
      <c r="W356" s="64" t="str">
        <f>IF(D354="Mon", "", IF(D354="Tue", "", IF(D354="Wed", "", IF(D354="Thu", "Non-service", IF(D354="Fri", "", "")))))</f>
        <v/>
      </c>
      <c r="X356" s="45"/>
      <c r="Y356" s="17" t="str">
        <f>IF(D354="Mon", "Non-service", IF(D354="Tue", "Non-service", IF(D354="Wed", "", IF(D354="Thu", "", IF(D354="Fri", "", "")))))</f>
        <v/>
      </c>
      <c r="Z356" s="35"/>
      <c r="AA356" s="17" t="str">
        <f>IF(D354="Mon", "", IF(D354="Tue", "", IF(D354="Wed", "", IF(D354="Thu", "Non-service", IF(D354="Fri", "", "")))))</f>
        <v/>
      </c>
      <c r="AB356" s="33"/>
      <c r="AC356" s="17" t="str">
        <f t="shared" si="2924"/>
        <v/>
      </c>
      <c r="AD356" s="32"/>
    </row>
    <row r="357" spans="1:30">
      <c r="A357" s="24" t="str">
        <f t="shared" si="2945"/>
        <v>Thu</v>
      </c>
      <c r="B357" s="204">
        <f t="shared" si="2913"/>
        <v>45925</v>
      </c>
      <c r="C357" s="319">
        <f t="shared" si="2681"/>
        <v>45925</v>
      </c>
      <c r="D357" s="306" t="str">
        <f t="shared" si="2947"/>
        <v>Thu</v>
      </c>
      <c r="E357" s="201">
        <f t="shared" ca="1" si="2915"/>
        <v>0</v>
      </c>
      <c r="F357" s="141" t="s">
        <v>50</v>
      </c>
      <c r="G357" s="16" t="str">
        <f t="shared" ref="G357" si="3214">IF(D357="Mon", "", IF(D357="Tue", "Non-service", IF(D357="Wed", "", IF(D357="Thu", "", IF(D357="Fri", "Non-service", "")))))</f>
        <v/>
      </c>
      <c r="H357" s="28"/>
      <c r="I357" s="38" t="str">
        <f t="shared" ref="I357" si="3215">IF(D357="Mon", "", IF(D357="Tue", "", IF(D357="Wed", "", IF(D357="Thu", "", IF(D357="Fri", "", IF(D357="Sat", "", IF(D357="Sun", "", "")))))))</f>
        <v/>
      </c>
      <c r="J357" s="38"/>
      <c r="K357" s="38" t="str">
        <f t="shared" ref="K357" si="3216">IF(D357="Mon", "", IF(D357="Tue", "Non-service", IF(D357="Wed", "", IF(D357="Thu", "Non-service", IF(D357="Fri", "", IF(D357="Sat", "", IF(D357="Sun", "", "")))))))</f>
        <v>Non-service</v>
      </c>
      <c r="L357" s="38"/>
      <c r="M357" s="38" t="str">
        <f t="shared" ref="M357" si="3217">IF(D357="Mon", "", IF(D357="Tue", "Non-service", IF(D357="Wed", "", IF(D357="Thu", "Non-service", IF(D357="Fri", "", IF(D357="Sat", "", IF(D357="Sun", "", "")))))))</f>
        <v>Non-service</v>
      </c>
      <c r="N357" s="38"/>
      <c r="O357" s="38" t="str">
        <f t="shared" ref="O357" si="3218">IF(D357="Mon", "", IF(D357="Tue", "Non-service", IF(D357="Wed", "", IF(D357="Thu", "", IF(D357="Fri", "Non-service", "")))))</f>
        <v/>
      </c>
      <c r="P357" s="38"/>
      <c r="Q357" s="72" t="str">
        <f t="shared" ref="Q357" si="3219">IF(D267="Mon", "", IF(D267="Tue", "Non-service", IF(D267="Wed", "", IF(D267="Thu", "Non-service", IF(D267="Fri", "", "")))))</f>
        <v>Non-service</v>
      </c>
      <c r="R357" s="38"/>
      <c r="S357" s="38" t="str">
        <f t="shared" ref="S357" si="3220">IF(D357="Mon", "Non-service", IF(D357="Tue", "", IF(D357="Wed", "", IF(D357="Thu", "", IF(D357="Fri", "Non-service", IF(D357="Sat", "", IF(D357="Sun", "", "")))))))</f>
        <v/>
      </c>
      <c r="T357" s="38"/>
      <c r="U357" s="38" t="str">
        <f t="shared" ref="U357" si="3221">IF(D357="Mon", "", IF(D357="Tue", "", IF(D357="Wed", "", IF(D357="Thu", "Non-service", IF(D357="Fri", "Non-service", IF(D357="Sat", "", IF(D357="Sun", "", "")))))))</f>
        <v>Non-service</v>
      </c>
      <c r="V357" s="38"/>
      <c r="W357" s="63" t="str">
        <f>IF(D357="Mon", "", IF(D357="Tue", "", IF(D357="Wed", "", IF(D357="Thu", "Non-service", IF(D357="Fri", "", "")))))</f>
        <v>Non-service</v>
      </c>
      <c r="X357" s="46"/>
      <c r="Y357" s="17" t="str">
        <f>IF(D357="Mon", "Non-service", IF(D357="Tue", "Non-service", IF(D357="Wed", "", IF(D357="Thu", "", IF(D357="Fri", "", "")))))</f>
        <v/>
      </c>
      <c r="Z357" s="28"/>
      <c r="AA357" s="17" t="str">
        <f>IF(D357="Mon", "", IF(D357="Tue", "", IF(D357="Wed", "", IF(D357="Thu", "Non-service", IF(D357="Fri", "", "")))))</f>
        <v>Non-service</v>
      </c>
      <c r="AB357" s="29"/>
      <c r="AC357" s="17" t="str">
        <f t="shared" si="2924"/>
        <v/>
      </c>
      <c r="AD357" s="17"/>
    </row>
    <row r="358" spans="1:30">
      <c r="A358" s="24" t="str">
        <f t="shared" si="2956"/>
        <v>Thu</v>
      </c>
      <c r="B358" s="204">
        <f t="shared" si="2926"/>
        <v>45925</v>
      </c>
      <c r="C358" s="317"/>
      <c r="D358" s="307"/>
      <c r="E358" s="201">
        <f t="shared" ca="1" si="2915"/>
        <v>0</v>
      </c>
      <c r="F358" s="142" t="s">
        <v>54</v>
      </c>
      <c r="G358" s="2" t="str">
        <f t="shared" ref="G358" si="3222">IF(D357="Mon", "", IF(D357="Tue", "Non-service", IF(D357="Wed", "", IF(D357="Thu", "", IF(D357="Fri", "Non-service", "")))))</f>
        <v/>
      </c>
      <c r="H358" s="29"/>
      <c r="I358" s="37" t="str">
        <f t="shared" ref="I358" si="3223">IF(D357="Mon", "", IF(D357="Tue", "", IF(D357="Wed", "", IF(D357="Thu", "", IF(D357="Fri", "", IF(D357="Sat", "", IF(D357="Sun", "", "")))))))</f>
        <v/>
      </c>
      <c r="J358" s="37"/>
      <c r="K358" s="37" t="str">
        <f t="shared" ref="K358" si="3224">IF(D357="Mon", "", IF(D357="Tue", "Non-service", IF(D357="Wed", "", IF(D357="Thu", "Non-service", IF(D357="Fri", "", IF(D357="Sat", "", IF(D357="Sun", "", "")))))))</f>
        <v>Non-service</v>
      </c>
      <c r="L358" s="37"/>
      <c r="M358" s="37" t="str">
        <f t="shared" ref="M358" si="3225">IF(D357="Mon", "", IF(D357="Tue", "Non-service", IF(D357="Wed", "", IF(D357="Thu", "Non-service", IF(D357="Fri", "", IF(D357="Sat", "", IF(D357="Sun", "", "")))))))</f>
        <v>Non-service</v>
      </c>
      <c r="N358" s="37"/>
      <c r="O358" s="37" t="str">
        <f t="shared" ref="O358" si="3226">IF(D357="Mon", "", IF(D357="Tue", "Non-service", IF(D357="Wed", "", IF(D357="Thu", "", IF(D357="Fri", "Non-service", "")))))</f>
        <v/>
      </c>
      <c r="P358" s="37"/>
      <c r="Q358" s="72" t="str">
        <f t="shared" ref="Q358" si="3227">IF(D267="Mon", "", IF(D267="Tue", "Non-service", IF(D267="Wed", "", IF(D267="Thu", "Non-service", IF(D267="Fri", "", "")))))</f>
        <v>Non-service</v>
      </c>
      <c r="R358" s="37"/>
      <c r="S358" s="37" t="str">
        <f t="shared" ref="S358" si="3228">IF(D357="Mon", "Non-service", IF(D357="Tue", "", IF(D357="Wed", "", IF(D357="Thu", "", IF(D357="Fri", "Non-service", IF(D357="Sat", "", IF(D357="Sun", "", "")))))))</f>
        <v/>
      </c>
      <c r="T358" s="37"/>
      <c r="U358" s="37" t="str">
        <f t="shared" ref="U358" si="3229">IF(D357="Mon", "", IF(D357="Tue", "", IF(D357="Wed", "", IF(D357="Thu", "Non-service", IF(D357="Fri", "Non-service", IF(D357="Sat", "", IF(D357="Sun", "", "")))))))</f>
        <v>Non-service</v>
      </c>
      <c r="V358" s="37"/>
      <c r="W358" s="211" t="str">
        <f>IF(D357="Mon", "", IF(D357="Tue", "", IF(D357="Wed", "", IF(D357="Thu", "Non-service", IF(D357="Fri", "", "")))))</f>
        <v>Non-service</v>
      </c>
      <c r="X358" s="39"/>
      <c r="Y358" s="17" t="str">
        <f>IF(D357="Mon", "Non-service", IF(D357="Tue", "Non-service", IF(D357="Wed", "", IF(D357="Thu", "", IF(D357="Fri", "", "")))))</f>
        <v/>
      </c>
      <c r="Z358" s="29"/>
      <c r="AA358" s="17" t="str">
        <f>IF(D357="Mon", "", IF(D357="Tue", "", IF(D357="Wed", "", IF(D357="Thu", "Non-service", IF(D357="Fri", "", "")))))</f>
        <v>Non-service</v>
      </c>
      <c r="AB358" s="29"/>
      <c r="AC358" s="17" t="str">
        <f t="shared" si="2924"/>
        <v/>
      </c>
      <c r="AD358" s="17"/>
    </row>
    <row r="359" spans="1:30">
      <c r="A359" s="24" t="str">
        <f t="shared" si="2966"/>
        <v>Thu</v>
      </c>
      <c r="B359" s="204">
        <f t="shared" si="2936"/>
        <v>45925</v>
      </c>
      <c r="C359" s="318"/>
      <c r="D359" s="308"/>
      <c r="E359" s="201">
        <f t="shared" ca="1" si="2915"/>
        <v>0</v>
      </c>
      <c r="F359" s="142" t="s">
        <v>56</v>
      </c>
      <c r="G359" s="2" t="str">
        <f t="shared" ref="G359" si="3230">IF(D357="Mon", "", IF(D357="Tue", "Non-service", IF(D357="Wed", "", IF(D357="Thu", "", IF(D357="Fri", "Non-service", "")))))</f>
        <v/>
      </c>
      <c r="H359" s="29"/>
      <c r="I359" s="37" t="str">
        <f t="shared" ref="I359" si="3231">IF(D357="Mon", "", IF(D357="Tue", "", IF(D357="Wed", "", IF(D357="Thu", "", IF(D357="Fri", "", IF(D357="Sat", "", IF(D357="Sun", "", "")))))))</f>
        <v/>
      </c>
      <c r="J359" s="37"/>
      <c r="K359" s="37" t="str">
        <f t="shared" ref="K359" si="3232">IF(D357="Mon", "", IF(D357="Tue", "Non-service", IF(D357="Wed", "", IF(D357="Thu", "Non-service", IF(D357="Fri", "", IF(D357="Sat", "", IF(D357="Sun", "", "")))))))</f>
        <v>Non-service</v>
      </c>
      <c r="L359" s="37"/>
      <c r="M359" s="37" t="str">
        <f t="shared" ref="M359" si="3233">IF(D357="Mon", "", IF(D357="Tue", "Non-service", IF(D357="Wed", "", IF(D357="Thu", "Non-service", IF(D357="Fri", "", IF(D357="Sat", "", IF(D357="Sun", "", "")))))))</f>
        <v>Non-service</v>
      </c>
      <c r="N359" s="37"/>
      <c r="O359" s="37" t="str">
        <f t="shared" ref="O359" si="3234">IF(D357="Mon", "", IF(D357="Tue", "Non-service", IF(D357="Wed", "", IF(D357="Thu", "", IF(D357="Fri", "Non-service", "")))))</f>
        <v/>
      </c>
      <c r="P359" s="37"/>
      <c r="Q359" s="72" t="str">
        <f t="shared" ref="Q359" si="3235">IF(D267="Mon", "", IF(D267="Tue", "Non-service", IF(D267="Wed", "", IF(D267="Thu", "Non-service", IF(D267="Fri", "", "")))))</f>
        <v>Non-service</v>
      </c>
      <c r="R359" s="37"/>
      <c r="S359" s="37" t="str">
        <f t="shared" ref="S359" si="3236">IF(D357="Mon", "Non-service", IF(D357="Tue", "", IF(D357="Wed", "", IF(D357="Thu", "", IF(D357="Fri", "Non-service", IF(D357="Sat", "", IF(D357="Sun", "", "")))))))</f>
        <v/>
      </c>
      <c r="T359" s="37"/>
      <c r="U359" s="37" t="str">
        <f t="shared" ref="U359" si="3237">IF(D357="Mon", "", IF(D357="Tue", "", IF(D357="Wed", "", IF(D357="Thu", "Non-service", IF(D357="Fri", "Non-service", IF(D357="Sat", "", IF(D357="Sun", "", "")))))))</f>
        <v>Non-service</v>
      </c>
      <c r="V359" s="37"/>
      <c r="W359" s="64" t="str">
        <f>IF(D357="Mon", "", IF(D357="Tue", "", IF(D357="Wed", "", IF(D357="Thu", "Non-service", IF(D357="Fri", "", "")))))</f>
        <v>Non-service</v>
      </c>
      <c r="X359" s="39"/>
      <c r="Y359" s="17" t="str">
        <f>IF(D357="Mon", "Non-service", IF(D357="Tue", "Non-service", IF(D357="Wed", "", IF(D357="Thu", "", IF(D357="Fri", "", "")))))</f>
        <v/>
      </c>
      <c r="Z359" s="29"/>
      <c r="AA359" s="17" t="str">
        <f>IF(D357="Mon", "", IF(D357="Tue", "", IF(D357="Wed", "", IF(D357="Thu", "Non-service", IF(D357="Fri", "", "")))))</f>
        <v>Non-service</v>
      </c>
      <c r="AB359" s="29"/>
      <c r="AC359" s="17" t="str">
        <f t="shared" si="2924"/>
        <v/>
      </c>
      <c r="AD359" s="17"/>
    </row>
    <row r="360" spans="1:30">
      <c r="A360" s="24" t="str">
        <f t="shared" si="2976"/>
        <v>Fri</v>
      </c>
      <c r="B360" s="204">
        <f t="shared" si="2946"/>
        <v>45926</v>
      </c>
      <c r="C360" s="319">
        <f t="shared" si="2681"/>
        <v>45926</v>
      </c>
      <c r="D360" s="303" t="str">
        <f t="shared" si="2978"/>
        <v>Fri</v>
      </c>
      <c r="E360" s="201">
        <f t="shared" ca="1" si="2915"/>
        <v>0</v>
      </c>
      <c r="F360" s="138" t="s">
        <v>50</v>
      </c>
      <c r="G360" s="19" t="str">
        <f t="shared" ref="G360" si="3238">IF(D360="Mon", "", IF(D360="Tue", "Non-service", IF(D360="Wed", "", IF(D360="Thu", "", IF(D360="Fri", "Non-service", "")))))</f>
        <v>Non-service</v>
      </c>
      <c r="H360" s="31"/>
      <c r="I360" s="40" t="str">
        <f t="shared" ref="I360" si="3239">IF(D360="Mon", "", IF(D360="Tue", "", IF(D360="Wed", "", IF(D360="Thu", "", IF(D360="Fri", "", IF(D360="Sat", "", IF(D360="Sun", "", "")))))))</f>
        <v/>
      </c>
      <c r="J360" s="40"/>
      <c r="K360" s="40" t="str">
        <f t="shared" ref="K360" si="3240">IF(D360="Mon", "", IF(D360="Tue", "Non-service", IF(D360="Wed", "", IF(D360="Thu", "Non-service", IF(D360="Fri", "", IF(D360="Sat", "", IF(D360="Sun", "", "")))))))</f>
        <v/>
      </c>
      <c r="L360" s="40"/>
      <c r="M360" s="40" t="str">
        <f t="shared" ref="M360" si="3241">IF(D360="Mon", "", IF(D360="Tue", "Non-service", IF(D360="Wed", "", IF(D360="Thu", "Non-service", IF(D360="Fri", "", IF(D360="Sat", "", IF(D360="Sun", "", "")))))))</f>
        <v/>
      </c>
      <c r="N360" s="40"/>
      <c r="O360" s="40" t="str">
        <f t="shared" ref="O360" si="3242">IF(D360="Mon", "", IF(D360="Tue", "Non-service", IF(D360="Wed", "", IF(D360="Thu", "", IF(D360="Fri", "Non-service", "")))))</f>
        <v>Non-service</v>
      </c>
      <c r="P360" s="40"/>
      <c r="Q360" s="72" t="str">
        <f t="shared" ref="Q360" si="3243">IF(D270="Mon", "", IF(D270="Tue", "Non-service", IF(D270="Wed", "", IF(D270="Thu", "Non-service", IF(D270="Fri", "", "")))))</f>
        <v/>
      </c>
      <c r="R360" s="40"/>
      <c r="S360" s="40" t="str">
        <f t="shared" ref="S360" si="3244">IF(D360="Mon", "Non-service", IF(D360="Tue", "", IF(D360="Wed", "", IF(D360="Thu", "", IF(D360="Fri", "Non-service", IF(D360="Sat", "", IF(D360="Sun", "", "")))))))</f>
        <v>Non-service</v>
      </c>
      <c r="T360" s="40"/>
      <c r="U360" s="40" t="str">
        <f t="shared" ref="U360" si="3245">IF(D360="Mon", "", IF(D360="Tue", "", IF(D360="Wed", "", IF(D360="Thu", "Non-service", IF(D360="Fri", "Non-service", IF(D360="Sat", "", IF(D360="Sun", "", "")))))))</f>
        <v>Non-service</v>
      </c>
      <c r="V360" s="40"/>
      <c r="W360" s="63" t="str">
        <f>IF(D360="Mon", "", IF(D360="Tue", "", IF(D360="Wed", "", IF(D360="Thu", "Non-service", IF(D360="Fri", "", "")))))</f>
        <v/>
      </c>
      <c r="X360" s="41"/>
      <c r="Y360" s="17" t="str">
        <f>IF(D360="Mon", "Non-service", IF(D360="Tue", "Non-service", IF(D360="Wed", "", IF(D360="Thu", "", IF(D360="Fri", "", "")))))</f>
        <v/>
      </c>
      <c r="Z360" s="31"/>
      <c r="AA360" s="17" t="str">
        <f>IF(D360="Mon", "", IF(D360="Tue", "", IF(D360="Wed", "", IF(D360="Thu", "Non-service", IF(D360="Fri", "", "")))))</f>
        <v/>
      </c>
      <c r="AB360" s="33"/>
      <c r="AC360" s="17" t="str">
        <f t="shared" si="2924"/>
        <v/>
      </c>
      <c r="AD360" s="32"/>
    </row>
    <row r="361" spans="1:30">
      <c r="A361" s="24" t="str">
        <f t="shared" si="2987"/>
        <v>Fri</v>
      </c>
      <c r="B361" s="204">
        <f t="shared" si="2957"/>
        <v>45926</v>
      </c>
      <c r="C361" s="317"/>
      <c r="D361" s="304"/>
      <c r="E361" s="201">
        <f t="shared" ca="1" si="2915"/>
        <v>0</v>
      </c>
      <c r="F361" s="139" t="s">
        <v>54</v>
      </c>
      <c r="G361" s="3" t="str">
        <f t="shared" ref="G361" si="3246">IF(D360="Mon", "", IF(D360="Tue", "Non-service", IF(D360="Wed", "", IF(D360="Thu", "", IF(D360="Fri", "Non-service", "")))))</f>
        <v>Non-service</v>
      </c>
      <c r="H361" s="33"/>
      <c r="I361" s="42" t="str">
        <f t="shared" ref="I361" si="3247">IF(D360="Mon", "", IF(D360="Tue", "", IF(D360="Wed", "", IF(D360="Thu", "", IF(D360="Fri", "", IF(D360="Sat", "", IF(D360="Sun", "", "")))))))</f>
        <v/>
      </c>
      <c r="J361" s="42"/>
      <c r="K361" s="42" t="str">
        <f t="shared" ref="K361" si="3248">IF(D360="Mon", "", IF(D360="Tue", "Non-service", IF(D360="Wed", "", IF(D360="Thu", "Non-service", IF(D360="Fri", "", IF(D360="Sat", "", IF(D360="Sun", "", "")))))))</f>
        <v/>
      </c>
      <c r="L361" s="42"/>
      <c r="M361" s="42" t="str">
        <f t="shared" ref="M361" si="3249">IF(D360="Mon", "", IF(D360="Tue", "Non-service", IF(D360="Wed", "", IF(D360="Thu", "Non-service", IF(D360="Fri", "", IF(D360="Sat", "", IF(D360="Sun", "", "")))))))</f>
        <v/>
      </c>
      <c r="N361" s="42"/>
      <c r="O361" s="42" t="str">
        <f t="shared" ref="O361" si="3250">IF(D360="Mon", "", IF(D360="Tue", "Non-service", IF(D360="Wed", "", IF(D360="Thu", "", IF(D360="Fri", "Non-service", "")))))</f>
        <v>Non-service</v>
      </c>
      <c r="P361" s="42"/>
      <c r="Q361" s="72" t="str">
        <f t="shared" ref="Q361" si="3251">IF(D270="Mon", "", IF(D270="Tue", "Non-service", IF(D270="Wed", "", IF(D270="Thu", "Non-service", IF(D270="Fri", "", "")))))</f>
        <v/>
      </c>
      <c r="R361" s="42"/>
      <c r="S361" s="42" t="str">
        <f t="shared" ref="S361" si="3252">IF(D360="Mon", "Non-service", IF(D360="Tue", "", IF(D360="Wed", "", IF(D360="Thu", "", IF(D360="Fri", "Non-service", IF(D360="Sat", "", IF(D360="Sun", "", "")))))))</f>
        <v>Non-service</v>
      </c>
      <c r="T361" s="42"/>
      <c r="U361" s="42" t="str">
        <f t="shared" ref="U361" si="3253">IF(D360="Mon", "", IF(D360="Tue", "", IF(D360="Wed", "", IF(D360="Thu", "Non-service", IF(D360="Fri", "Non-service", IF(D360="Sat", "", IF(D360="Sun", "", "")))))))</f>
        <v>Non-service</v>
      </c>
      <c r="V361" s="42"/>
      <c r="W361" s="211" t="str">
        <f>IF(D360="Mon", "", IF(D360="Tue", "", IF(D360="Wed", "", IF(D360="Thu", "Non-service", IF(D360="Fri", "", "")))))</f>
        <v/>
      </c>
      <c r="X361" s="43"/>
      <c r="Y361" s="17" t="str">
        <f>IF(D360="Mon", "Non-service", IF(D360="Tue", "Non-service", IF(D360="Wed", "", IF(D360="Thu", "", IF(D360="Fri", "", "")))))</f>
        <v/>
      </c>
      <c r="Z361" s="33"/>
      <c r="AA361" s="17" t="str">
        <f>IF(D360="Mon", "", IF(D360="Tue", "", IF(D360="Wed", "", IF(D360="Thu", "Non-service", IF(D360="Fri", "", "")))))</f>
        <v/>
      </c>
      <c r="AB361" s="33"/>
      <c r="AC361" s="17" t="str">
        <f t="shared" si="2924"/>
        <v/>
      </c>
      <c r="AD361" s="32"/>
    </row>
    <row r="362" spans="1:30">
      <c r="A362" s="24" t="str">
        <f t="shared" si="2997"/>
        <v>Fri</v>
      </c>
      <c r="B362" s="204">
        <f t="shared" si="2967"/>
        <v>45926</v>
      </c>
      <c r="C362" s="318"/>
      <c r="D362" s="305"/>
      <c r="E362" s="201">
        <f t="shared" ca="1" si="2915"/>
        <v>0</v>
      </c>
      <c r="F362" s="140" t="s">
        <v>56</v>
      </c>
      <c r="G362" s="20" t="str">
        <f t="shared" ref="G362" si="3254">IF(D360="Mon", "", IF(D360="Tue", "Non-service", IF(D360="Wed", "", IF(D360="Thu", "", IF(D360="Fri", "Non-service", "")))))</f>
        <v>Non-service</v>
      </c>
      <c r="H362" s="35"/>
      <c r="I362" s="44" t="str">
        <f t="shared" ref="I362" si="3255">IF(D360="Mon", "", IF(D360="Tue", "", IF(D360="Wed", "", IF(D360="Thu", "", IF(D360="Fri", "", IF(D360="Sat", "", IF(D360="Sun", "", "")))))))</f>
        <v/>
      </c>
      <c r="J362" s="44"/>
      <c r="K362" s="44" t="str">
        <f t="shared" ref="K362" si="3256">IF(D360="Mon", "", IF(D360="Tue", "Non-service", IF(D360="Wed", "", IF(D360="Thu", "Non-service", IF(D360="Fri", "", IF(D360="Sat", "", IF(D360="Sun", "", "")))))))</f>
        <v/>
      </c>
      <c r="L362" s="44"/>
      <c r="M362" s="44" t="str">
        <f t="shared" ref="M362" si="3257">IF(D360="Mon", "", IF(D360="Tue", "Non-service", IF(D360="Wed", "", IF(D360="Thu", "Non-service", IF(D360="Fri", "", IF(D360="Sat", "", IF(D360="Sun", "", "")))))))</f>
        <v/>
      </c>
      <c r="N362" s="44"/>
      <c r="O362" s="44" t="str">
        <f t="shared" ref="O362" si="3258">IF(D360="Mon", "", IF(D360="Tue", "Non-service", IF(D360="Wed", "", IF(D360="Thu", "", IF(D360="Fri", "Non-service", "")))))</f>
        <v>Non-service</v>
      </c>
      <c r="P362" s="44"/>
      <c r="Q362" s="72" t="str">
        <f t="shared" ref="Q362" si="3259">IF(D270="Mon", "", IF(D270="Tue", "Non-service", IF(D270="Wed", "", IF(D270="Thu", "Non-service", IF(D270="Fri", "", "")))))</f>
        <v/>
      </c>
      <c r="R362" s="44"/>
      <c r="S362" s="44" t="str">
        <f t="shared" ref="S362" si="3260">IF(D360="Mon", "Non-service", IF(D360="Tue", "", IF(D360="Wed", "", IF(D360="Thu", "", IF(D360="Fri", "Non-service", IF(D360="Sat", "", IF(D360="Sun", "", "")))))))</f>
        <v>Non-service</v>
      </c>
      <c r="T362" s="44"/>
      <c r="U362" s="44" t="str">
        <f t="shared" ref="U362" si="3261">IF(D360="Mon", "", IF(D360="Tue", "", IF(D360="Wed", "", IF(D360="Thu", "Non-service", IF(D360="Fri", "Non-service", IF(D360="Sat", "", IF(D360="Sun", "", "")))))))</f>
        <v>Non-service</v>
      </c>
      <c r="V362" s="44"/>
      <c r="W362" s="64" t="str">
        <f>IF(D360="Mon", "", IF(D360="Tue", "", IF(D360="Wed", "", IF(D360="Thu", "Non-service", IF(D360="Fri", "", "")))))</f>
        <v/>
      </c>
      <c r="X362" s="45"/>
      <c r="Y362" s="17" t="str">
        <f>IF(D360="Mon", "Non-service", IF(D360="Tue", "Non-service", IF(D360="Wed", "", IF(D360="Thu", "", IF(D360="Fri", "", "")))))</f>
        <v/>
      </c>
      <c r="Z362" s="35"/>
      <c r="AA362" s="17" t="str">
        <f>IF(D360="Mon", "", IF(D360="Tue", "", IF(D360="Wed", "", IF(D360="Thu", "Non-service", IF(D360="Fri", "", "")))))</f>
        <v/>
      </c>
      <c r="AB362" s="33"/>
      <c r="AC362" s="17" t="str">
        <f t="shared" si="2924"/>
        <v/>
      </c>
      <c r="AD362" s="32"/>
    </row>
    <row r="363" spans="1:30">
      <c r="A363" s="24" t="str">
        <f t="shared" ref="A363" si="3262">TEXT(C363, "ddd")</f>
        <v>Mon</v>
      </c>
      <c r="B363" s="204">
        <f t="shared" si="2977"/>
        <v>45929</v>
      </c>
      <c r="C363" s="319">
        <f t="shared" ref="C363:C426" si="3263">WORKDAY(C360, 1)</f>
        <v>45929</v>
      </c>
      <c r="D363" s="306" t="str">
        <f t="shared" si="3009"/>
        <v>Mon</v>
      </c>
      <c r="E363" s="201">
        <f t="shared" ca="1" si="2915"/>
        <v>0</v>
      </c>
      <c r="F363" s="141" t="s">
        <v>50</v>
      </c>
      <c r="G363" s="16" t="str">
        <f t="shared" ref="G363" si="3264">IF(D363="Mon", "", IF(D363="Tue", "Non-service", IF(D363="Wed", "", IF(D363="Thu", "", IF(D363="Fri", "Non-service", "")))))</f>
        <v/>
      </c>
      <c r="H363" s="28"/>
      <c r="I363" s="38" t="str">
        <f t="shared" ref="I363" si="3265">IF(D363="Mon", "", IF(D363="Tue", "", IF(D363="Wed", "", IF(D363="Thu", "", IF(D363="Fri", "", IF(D363="Sat", "", IF(D363="Sun", "", "")))))))</f>
        <v/>
      </c>
      <c r="J363" s="38"/>
      <c r="K363" s="38" t="str">
        <f t="shared" ref="K363" si="3266">IF(D363="Mon", "", IF(D363="Tue", "Non-service", IF(D363="Wed", "", IF(D363="Thu", "Non-service", IF(D363="Fri", "", IF(D363="Sat", "", IF(D363="Sun", "", "")))))))</f>
        <v/>
      </c>
      <c r="L363" s="38"/>
      <c r="M363" s="38" t="str">
        <f t="shared" ref="M363" si="3267">IF(D363="Mon", "", IF(D363="Tue", "Non-service", IF(D363="Wed", "", IF(D363="Thu", "Non-service", IF(D363="Fri", "", IF(D363="Sat", "", IF(D363="Sun", "", "")))))))</f>
        <v/>
      </c>
      <c r="N363" s="38"/>
      <c r="O363" s="38" t="str">
        <f t="shared" ref="O363" si="3268">IF(D363="Mon", "", IF(D363="Tue", "Non-service", IF(D363="Wed", "", IF(D363="Thu", "", IF(D363="Fri", "Non-service", "")))))</f>
        <v/>
      </c>
      <c r="P363" s="38"/>
      <c r="Q363" s="72" t="str">
        <f t="shared" ref="Q363" si="3269">IF(D273="Mon", "", IF(D273="Tue", "Non-service", IF(D273="Wed", "", IF(D273="Thu", "Non-service", IF(D273="Fri", "", "")))))</f>
        <v/>
      </c>
      <c r="R363" s="38"/>
      <c r="S363" s="38" t="str">
        <f t="shared" ref="S363" si="3270">IF(D363="Mon", "Non-service", IF(D363="Tue", "", IF(D363="Wed", "", IF(D363="Thu", "", IF(D363="Fri", "Non-service", IF(D363="Sat", "", IF(D363="Sun", "", "")))))))</f>
        <v>Non-service</v>
      </c>
      <c r="T363" s="38"/>
      <c r="U363" s="38" t="str">
        <f t="shared" ref="U363" si="3271">IF(D363="Mon", "", IF(D363="Tue", "", IF(D363="Wed", "", IF(D363="Thu", "Non-service", IF(D363="Fri", "Non-service", IF(D363="Sat", "", IF(D363="Sun", "", "")))))))</f>
        <v/>
      </c>
      <c r="V363" s="38"/>
      <c r="W363" s="63" t="str">
        <f>IF(D363="Mon", "", IF(D363="Tue", "", IF(D363="Wed", "", IF(D363="Thu", "Non-service", IF(D363="Fri", "", "")))))</f>
        <v/>
      </c>
      <c r="X363" s="46"/>
      <c r="Y363" s="17" t="str">
        <f>IF(D363="Mon", "Non-service", IF(D363="Tue", "Non-service", IF(D363="Wed", "", IF(D363="Thu", "", IF(D363="Fri", "", "")))))</f>
        <v>Non-service</v>
      </c>
      <c r="Z363" s="28"/>
      <c r="AA363" s="17" t="str">
        <f>IF(D363="Mon", "", IF(D363="Tue", "", IF(D363="Wed", "", IF(D363="Thu", "Non-service", IF(D363="Fri", "", "")))))</f>
        <v/>
      </c>
      <c r="AB363" s="29"/>
      <c r="AC363" s="17" t="str">
        <f t="shared" si="2924"/>
        <v/>
      </c>
      <c r="AD363" s="17"/>
    </row>
    <row r="364" spans="1:30">
      <c r="A364" s="24" t="str">
        <f t="shared" ref="A364" si="3272">A363</f>
        <v>Mon</v>
      </c>
      <c r="B364" s="204">
        <f t="shared" si="2988"/>
        <v>45929</v>
      </c>
      <c r="C364" s="317"/>
      <c r="D364" s="307"/>
      <c r="E364" s="201">
        <f t="shared" ca="1" si="2915"/>
        <v>0</v>
      </c>
      <c r="F364" s="142" t="s">
        <v>54</v>
      </c>
      <c r="G364" s="2" t="str">
        <f t="shared" ref="G364" si="3273">IF(D363="Mon", "", IF(D363="Tue", "Non-service", IF(D363="Wed", "", IF(D363="Thu", "", IF(D363="Fri", "Non-service", "")))))</f>
        <v/>
      </c>
      <c r="H364" s="29"/>
      <c r="I364" s="37" t="str">
        <f t="shared" ref="I364" si="3274">IF(D363="Mon", "", IF(D363="Tue", "", IF(D363="Wed", "", IF(D363="Thu", "", IF(D363="Fri", "", IF(D363="Sat", "", IF(D363="Sun", "", "")))))))</f>
        <v/>
      </c>
      <c r="J364" s="37"/>
      <c r="K364" s="37" t="str">
        <f t="shared" ref="K364" si="3275">IF(D363="Mon", "", IF(D363="Tue", "Non-service", IF(D363="Wed", "", IF(D363="Thu", "Non-service", IF(D363="Fri", "", IF(D363="Sat", "", IF(D363="Sun", "", "")))))))</f>
        <v/>
      </c>
      <c r="L364" s="37"/>
      <c r="M364" s="37" t="str">
        <f t="shared" ref="M364" si="3276">IF(D363="Mon", "", IF(D363="Tue", "Non-service", IF(D363="Wed", "", IF(D363="Thu", "Non-service", IF(D363="Fri", "", IF(D363="Sat", "", IF(D363="Sun", "", "")))))))</f>
        <v/>
      </c>
      <c r="N364" s="37"/>
      <c r="O364" s="37" t="str">
        <f t="shared" ref="O364" si="3277">IF(D363="Mon", "", IF(D363="Tue", "Non-service", IF(D363="Wed", "", IF(D363="Thu", "", IF(D363="Fri", "Non-service", "")))))</f>
        <v/>
      </c>
      <c r="P364" s="37"/>
      <c r="Q364" s="72" t="str">
        <f t="shared" ref="Q364" si="3278">IF(D273="Mon", "", IF(D273="Tue", "Non-service", IF(D273="Wed", "", IF(D273="Thu", "Non-service", IF(D273="Fri", "", "")))))</f>
        <v/>
      </c>
      <c r="R364" s="37"/>
      <c r="S364" s="37" t="str">
        <f t="shared" ref="S364" si="3279">IF(D363="Mon", "Non-service", IF(D363="Tue", "", IF(D363="Wed", "", IF(D363="Thu", "", IF(D363="Fri", "Non-service", IF(D363="Sat", "", IF(D363="Sun", "", "")))))))</f>
        <v>Non-service</v>
      </c>
      <c r="T364" s="37"/>
      <c r="U364" s="37" t="str">
        <f t="shared" ref="U364" si="3280">IF(D363="Mon", "", IF(D363="Tue", "", IF(D363="Wed", "", IF(D363="Thu", "Non-service", IF(D363="Fri", "Non-service", IF(D363="Sat", "", IF(D363="Sun", "", "")))))))</f>
        <v/>
      </c>
      <c r="V364" s="37"/>
      <c r="W364" s="211" t="str">
        <f>IF(D363="Mon", "", IF(D363="Tue", "", IF(D363="Wed", "", IF(D363="Thu", "Non-service", IF(D363="Fri", "", "")))))</f>
        <v/>
      </c>
      <c r="X364" s="39"/>
      <c r="Y364" s="17" t="str">
        <f>IF(D363="Mon", "Non-service", IF(D363="Tue", "Non-service", IF(D363="Wed", "", IF(D363="Thu", "", IF(D363="Fri", "", "")))))</f>
        <v>Non-service</v>
      </c>
      <c r="Z364" s="29"/>
      <c r="AA364" s="17" t="str">
        <f>IF(D363="Mon", "", IF(D363="Tue", "", IF(D363="Wed", "", IF(D363="Thu", "Non-service", IF(D363="Fri", "", "")))))</f>
        <v/>
      </c>
      <c r="AB364" s="29"/>
      <c r="AC364" s="17" t="str">
        <f t="shared" si="2924"/>
        <v/>
      </c>
      <c r="AD364" s="17"/>
    </row>
    <row r="365" spans="1:30">
      <c r="A365" s="24" t="str">
        <f t="shared" ref="A365" si="3281">A363</f>
        <v>Mon</v>
      </c>
      <c r="B365" s="204">
        <f t="shared" si="2998"/>
        <v>45929</v>
      </c>
      <c r="C365" s="318"/>
      <c r="D365" s="308"/>
      <c r="E365" s="201">
        <f t="shared" ca="1" si="2915"/>
        <v>0</v>
      </c>
      <c r="F365" s="142" t="s">
        <v>56</v>
      </c>
      <c r="G365" s="2" t="str">
        <f t="shared" ref="G365" si="3282">IF(D363="Mon", "", IF(D363="Tue", "Non-service", IF(D363="Wed", "", IF(D363="Thu", "", IF(D363="Fri", "Non-service", "")))))</f>
        <v/>
      </c>
      <c r="H365" s="29"/>
      <c r="I365" s="37" t="str">
        <f t="shared" ref="I365" si="3283">IF(D363="Mon", "", IF(D363="Tue", "", IF(D363="Wed", "", IF(D363="Thu", "", IF(D363="Fri", "", IF(D363="Sat", "", IF(D363="Sun", "", "")))))))</f>
        <v/>
      </c>
      <c r="J365" s="37"/>
      <c r="K365" s="37" t="str">
        <f t="shared" ref="K365" si="3284">IF(D363="Mon", "", IF(D363="Tue", "Non-service", IF(D363="Wed", "", IF(D363="Thu", "Non-service", IF(D363="Fri", "", IF(D363="Sat", "", IF(D363="Sun", "", "")))))))</f>
        <v/>
      </c>
      <c r="L365" s="37"/>
      <c r="M365" s="37" t="str">
        <f t="shared" ref="M365" si="3285">IF(D363="Mon", "", IF(D363="Tue", "Non-service", IF(D363="Wed", "", IF(D363="Thu", "Non-service", IF(D363="Fri", "", IF(D363="Sat", "", IF(D363="Sun", "", "")))))))</f>
        <v/>
      </c>
      <c r="N365" s="37"/>
      <c r="O365" s="37" t="str">
        <f t="shared" ref="O365" si="3286">IF(D363="Mon", "", IF(D363="Tue", "Non-service", IF(D363="Wed", "", IF(D363="Thu", "", IF(D363="Fri", "Non-service", "")))))</f>
        <v/>
      </c>
      <c r="P365" s="37"/>
      <c r="Q365" s="72" t="str">
        <f t="shared" ref="Q365" si="3287">IF(D273="Mon", "", IF(D273="Tue", "Non-service", IF(D273="Wed", "", IF(D273="Thu", "Non-service", IF(D273="Fri", "", "")))))</f>
        <v/>
      </c>
      <c r="R365" s="37"/>
      <c r="S365" s="37" t="str">
        <f t="shared" ref="S365" si="3288">IF(D363="Mon", "Non-service", IF(D363="Tue", "", IF(D363="Wed", "", IF(D363="Thu", "", IF(D363="Fri", "Non-service", IF(D363="Sat", "", IF(D363="Sun", "", "")))))))</f>
        <v>Non-service</v>
      </c>
      <c r="T365" s="37"/>
      <c r="U365" s="37" t="str">
        <f t="shared" ref="U365" si="3289">IF(D363="Mon", "", IF(D363="Tue", "", IF(D363="Wed", "", IF(D363="Thu", "Non-service", IF(D363="Fri", "Non-service", IF(D363="Sat", "", IF(D363="Sun", "", "")))))))</f>
        <v/>
      </c>
      <c r="V365" s="37"/>
      <c r="W365" s="64" t="str">
        <f>IF(D363="Mon", "", IF(D363="Tue", "", IF(D363="Wed", "", IF(D363="Thu", "Non-service", IF(D363="Fri", "", "")))))</f>
        <v/>
      </c>
      <c r="X365" s="39"/>
      <c r="Y365" s="17" t="str">
        <f>IF(D363="Mon", "Non-service", IF(D363="Tue", "Non-service", IF(D363="Wed", "", IF(D363="Thu", "", IF(D363="Fri", "", "")))))</f>
        <v>Non-service</v>
      </c>
      <c r="Z365" s="29"/>
      <c r="AA365" s="17" t="str">
        <f>IF(D363="Mon", "", IF(D363="Tue", "", IF(D363="Wed", "", IF(D363="Thu", "Non-service", IF(D363="Fri", "", "")))))</f>
        <v/>
      </c>
      <c r="AB365" s="29"/>
      <c r="AC365" s="17" t="str">
        <f t="shared" si="2924"/>
        <v/>
      </c>
      <c r="AD365" s="17"/>
    </row>
    <row r="366" spans="1:30">
      <c r="A366" s="24" t="str">
        <f t="shared" si="2881"/>
        <v>Tue</v>
      </c>
      <c r="B366" s="204">
        <f t="shared" ref="B366" si="3290">C366</f>
        <v>45930</v>
      </c>
      <c r="C366" s="319">
        <f t="shared" si="3263"/>
        <v>45930</v>
      </c>
      <c r="D366" s="303" t="str">
        <f t="shared" ref="D366" si="3291">IF(WEEKDAY(C363, 2) &lt; 5, TEXT(C363 + 1, "ddd"), TEXT(C363 + 3, "ddd"))</f>
        <v>Tue</v>
      </c>
      <c r="E366" s="201">
        <f t="shared" ca="1" si="2915"/>
        <v>0</v>
      </c>
      <c r="F366" s="138" t="s">
        <v>50</v>
      </c>
      <c r="G366" s="16" t="str">
        <f t="shared" ref="G366" si="3292">IF(D366="Mon", "", IF(D366="Tue", "Non-service", IF(D366="Wed", "", IF(D366="Thu", "", IF(D366="Fri", "Non-service", "")))))</f>
        <v>Non-service</v>
      </c>
      <c r="H366" s="28"/>
      <c r="I366" s="38" t="str">
        <f t="shared" ref="I366" si="3293">IF(D366="Mon", "", IF(D366="Tue", "", IF(D366="Wed", "", IF(D366="Thu", "", IF(D366="Fri", "", IF(D366="Sat", "", IF(D366="Sun", "", "")))))))</f>
        <v/>
      </c>
      <c r="J366" s="38"/>
      <c r="K366" s="38" t="str">
        <f t="shared" ref="K366" si="3294">IF(D366="Mon", "", IF(D366="Tue", "Non-service", IF(D366="Wed", "", IF(D366="Thu", "Non-service", IF(D366="Fri", "", IF(D366="Sat", "", IF(D366="Sun", "", "")))))))</f>
        <v>Non-service</v>
      </c>
      <c r="L366" s="38"/>
      <c r="M366" s="38" t="str">
        <f t="shared" ref="M366" si="3295">IF(D366="Mon", "", IF(D366="Tue", "Non-service", IF(D366="Wed", "", IF(D366="Thu", "Non-service", IF(D366="Fri", "", IF(D366="Sat", "", IF(D366="Sun", "", "")))))))</f>
        <v>Non-service</v>
      </c>
      <c r="N366" s="38"/>
      <c r="O366" s="38" t="str">
        <f t="shared" ref="O366" si="3296">IF(D366="Mon", "", IF(D366="Tue", "Non-service", IF(D366="Wed", "", IF(D366="Thu", "", IF(D366="Fri", "Non-service", "")))))</f>
        <v>Non-service</v>
      </c>
      <c r="P366" s="38"/>
      <c r="Q366" s="72" t="str">
        <f t="shared" ref="Q366" si="3297">IF(D276="Mon", "", IF(D276="Tue", "Non-service", IF(D276="Wed", "", IF(D276="Thu", "Non-service", IF(D276="Fri", "", "")))))</f>
        <v>Non-service</v>
      </c>
      <c r="R366" s="38"/>
      <c r="S366" s="38" t="str">
        <f t="shared" ref="S366" si="3298">IF(D366="Mon", "Non-service", IF(D366="Tue", "", IF(D366="Wed", "", IF(D366="Thu", "", IF(D366="Fri", "Non-service", IF(D366="Sat", "", IF(D366="Sun", "", "")))))))</f>
        <v/>
      </c>
      <c r="T366" s="38"/>
      <c r="U366" s="38" t="str">
        <f t="shared" ref="U366" si="3299">IF(D366="Mon", "", IF(D366="Tue", "", IF(D366="Wed", "", IF(D366="Thu", "Non-service", IF(D366="Fri", "Non-service", IF(D366="Sat", "", IF(D366="Sun", "", "")))))))</f>
        <v/>
      </c>
      <c r="V366" s="38"/>
      <c r="W366" s="63" t="str">
        <f>IF(D366="Mon", "", IF(D366="Tue", "", IF(D366="Wed", "", IF(D366="Thu", "Non-service", IF(D366="Fri", "", "")))))</f>
        <v/>
      </c>
      <c r="X366" s="46"/>
      <c r="Y366" s="17" t="str">
        <f>IF(D366="Mon", "Non-service", IF(D366="Tue", "Non-service", IF(D366="Wed", "", IF(D366="Thu", "", IF(D366="Fri", "", "")))))</f>
        <v>Non-service</v>
      </c>
      <c r="Z366" s="28"/>
      <c r="AA366" s="17" t="str">
        <f>IF(D366="Mon", "", IF(D366="Tue", "", IF(D366="Wed", "", IF(D366="Thu", "Non-service", IF(D366="Fri", "", "")))))</f>
        <v/>
      </c>
      <c r="AB366" s="29"/>
      <c r="AC366" s="17" t="str">
        <f t="shared" si="2924"/>
        <v/>
      </c>
      <c r="AD366" s="17"/>
    </row>
    <row r="367" spans="1:30">
      <c r="A367" s="24" t="str">
        <f t="shared" si="2892"/>
        <v>Tue</v>
      </c>
      <c r="B367" s="204">
        <f t="shared" ref="B367" si="3300">C366</f>
        <v>45930</v>
      </c>
      <c r="C367" s="317"/>
      <c r="D367" s="304"/>
      <c r="E367" s="201">
        <f t="shared" ca="1" si="2915"/>
        <v>0</v>
      </c>
      <c r="F367" s="139" t="s">
        <v>54</v>
      </c>
      <c r="G367" s="2" t="str">
        <f t="shared" ref="G367" si="3301">IF(D366="Mon", "", IF(D366="Tue", "Non-service", IF(D366="Wed", "", IF(D366="Thu", "", IF(D366="Fri", "Non-service", "")))))</f>
        <v>Non-service</v>
      </c>
      <c r="H367" s="29"/>
      <c r="I367" s="37" t="str">
        <f t="shared" ref="I367" si="3302">IF(D366="Mon", "", IF(D366="Tue", "", IF(D366="Wed", "", IF(D366="Thu", "", IF(D366="Fri", "", IF(D366="Sat", "", IF(D366="Sun", "", "")))))))</f>
        <v/>
      </c>
      <c r="J367" s="37"/>
      <c r="K367" s="37" t="str">
        <f t="shared" ref="K367" si="3303">IF(D366="Mon", "", IF(D366="Tue", "Non-service", IF(D366="Wed", "", IF(D366="Thu", "Non-service", IF(D366="Fri", "", IF(D366="Sat", "", IF(D366="Sun", "", "")))))))</f>
        <v>Non-service</v>
      </c>
      <c r="L367" s="37"/>
      <c r="M367" s="37" t="str">
        <f t="shared" ref="M367" si="3304">IF(D366="Mon", "", IF(D366="Tue", "Non-service", IF(D366="Wed", "", IF(D366="Thu", "Non-service", IF(D366="Fri", "", IF(D366="Sat", "", IF(D366="Sun", "", "")))))))</f>
        <v>Non-service</v>
      </c>
      <c r="N367" s="37"/>
      <c r="O367" s="37" t="str">
        <f t="shared" ref="O367" si="3305">IF(D366="Mon", "", IF(D366="Tue", "Non-service", IF(D366="Wed", "", IF(D366="Thu", "", IF(D366="Fri", "Non-service", "")))))</f>
        <v>Non-service</v>
      </c>
      <c r="P367" s="37"/>
      <c r="Q367" s="72" t="str">
        <f t="shared" ref="Q367" si="3306">IF(D276="Mon", "", IF(D276="Tue", "Non-service", IF(D276="Wed", "", IF(D276="Thu", "Non-service", IF(D276="Fri", "", "")))))</f>
        <v>Non-service</v>
      </c>
      <c r="R367" s="37"/>
      <c r="S367" s="37" t="str">
        <f t="shared" ref="S367" si="3307">IF(D366="Mon", "Non-service", IF(D366="Tue", "", IF(D366="Wed", "", IF(D366="Thu", "", IF(D366="Fri", "Non-service", IF(D366="Sat", "", IF(D366="Sun", "", "")))))))</f>
        <v/>
      </c>
      <c r="T367" s="37"/>
      <c r="U367" s="37" t="str">
        <f t="shared" ref="U367" si="3308">IF(D366="Mon", "", IF(D366="Tue", "", IF(D366="Wed", "", IF(D366="Thu", "Non-service", IF(D366="Fri", "Non-service", IF(D366="Sat", "", IF(D366="Sun", "", "")))))))</f>
        <v/>
      </c>
      <c r="V367" s="37"/>
      <c r="W367" s="211" t="str">
        <f>IF(D366="Mon", "", IF(D366="Tue", "", IF(D366="Wed", "", IF(D366="Thu", "Non-service", IF(D366="Fri", "", "")))))</f>
        <v/>
      </c>
      <c r="X367" s="39"/>
      <c r="Y367" s="17" t="str">
        <f>IF(D366="Mon", "Non-service", IF(D366="Tue", "Non-service", IF(D366="Wed", "", IF(D366="Thu", "", IF(D366="Fri", "", "")))))</f>
        <v>Non-service</v>
      </c>
      <c r="Z367" s="29"/>
      <c r="AA367" s="17" t="str">
        <f>IF(D366="Mon", "", IF(D366="Tue", "", IF(D366="Wed", "", IF(D366="Thu", "Non-service", IF(D366="Fri", "", "")))))</f>
        <v/>
      </c>
      <c r="AB367" s="29"/>
      <c r="AC367" s="17" t="str">
        <f t="shared" si="2924"/>
        <v/>
      </c>
      <c r="AD367" s="17"/>
    </row>
    <row r="368" spans="1:30">
      <c r="A368" s="24" t="str">
        <f t="shared" si="2902"/>
        <v>Tue</v>
      </c>
      <c r="B368" s="204">
        <f t="shared" ref="B368" si="3309">C366</f>
        <v>45930</v>
      </c>
      <c r="C368" s="318"/>
      <c r="D368" s="305"/>
      <c r="E368" s="201">
        <f t="shared" ca="1" si="2915"/>
        <v>0</v>
      </c>
      <c r="F368" s="140" t="s">
        <v>56</v>
      </c>
      <c r="G368" s="2" t="str">
        <f t="shared" ref="G368" si="3310">IF(D366="Mon", "", IF(D366="Tue", "Non-service", IF(D366="Wed", "", IF(D366="Thu", "", IF(D366="Fri", "Non-service", "")))))</f>
        <v>Non-service</v>
      </c>
      <c r="H368" s="29"/>
      <c r="I368" s="37" t="str">
        <f t="shared" ref="I368" si="3311">IF(D366="Mon", "", IF(D366="Tue", "", IF(D366="Wed", "", IF(D366="Thu", "", IF(D366="Fri", "", IF(D366="Sat", "", IF(D366="Sun", "", "")))))))</f>
        <v/>
      </c>
      <c r="J368" s="37"/>
      <c r="K368" s="37" t="str">
        <f t="shared" ref="K368" si="3312">IF(D366="Mon", "", IF(D366="Tue", "Non-service", IF(D366="Wed", "", IF(D366="Thu", "Non-service", IF(D366="Fri", "", IF(D366="Sat", "", IF(D366="Sun", "", "")))))))</f>
        <v>Non-service</v>
      </c>
      <c r="L368" s="37"/>
      <c r="M368" s="37" t="str">
        <f t="shared" ref="M368" si="3313">IF(D366="Mon", "", IF(D366="Tue", "Non-service", IF(D366="Wed", "", IF(D366="Thu", "Non-service", IF(D366="Fri", "", IF(D366="Sat", "", IF(D366="Sun", "", "")))))))</f>
        <v>Non-service</v>
      </c>
      <c r="N368" s="37"/>
      <c r="O368" s="37" t="str">
        <f t="shared" ref="O368" si="3314">IF(D366="Mon", "", IF(D366="Tue", "Non-service", IF(D366="Wed", "", IF(D366="Thu", "", IF(D366="Fri", "Non-service", "")))))</f>
        <v>Non-service</v>
      </c>
      <c r="P368" s="37"/>
      <c r="Q368" s="72" t="str">
        <f t="shared" ref="Q368" si="3315">IF(D276="Mon", "", IF(D276="Tue", "Non-service", IF(D276="Wed", "", IF(D276="Thu", "Non-service", IF(D276="Fri", "", "")))))</f>
        <v>Non-service</v>
      </c>
      <c r="R368" s="37"/>
      <c r="S368" s="37" t="str">
        <f t="shared" ref="S368" si="3316">IF(D366="Mon", "Non-service", IF(D366="Tue", "", IF(D366="Wed", "", IF(D366="Thu", "", IF(D366="Fri", "Non-service", IF(D366="Sat", "", IF(D366="Sun", "", "")))))))</f>
        <v/>
      </c>
      <c r="T368" s="37"/>
      <c r="U368" s="37" t="str">
        <f t="shared" ref="U368" si="3317">IF(D366="Mon", "", IF(D366="Tue", "", IF(D366="Wed", "", IF(D366="Thu", "Non-service", IF(D366="Fri", "Non-service", IF(D366="Sat", "", IF(D366="Sun", "", "")))))))</f>
        <v/>
      </c>
      <c r="V368" s="37"/>
      <c r="W368" s="64" t="str">
        <f>IF(D366="Mon", "", IF(D366="Tue", "", IF(D366="Wed", "", IF(D366="Thu", "Non-service", IF(D366="Fri", "", "")))))</f>
        <v/>
      </c>
      <c r="X368" s="39"/>
      <c r="Y368" s="17" t="str">
        <f>IF(D366="Mon", "Non-service", IF(D366="Tue", "Non-service", IF(D366="Wed", "", IF(D366="Thu", "", IF(D366="Fri", "", "")))))</f>
        <v>Non-service</v>
      </c>
      <c r="Z368" s="29"/>
      <c r="AA368" s="17" t="str">
        <f>IF(D366="Mon", "", IF(D366="Tue", "", IF(D366="Wed", "", IF(D366="Thu", "Non-service", IF(D366="Fri", "", "")))))</f>
        <v/>
      </c>
      <c r="AB368" s="29"/>
      <c r="AC368" s="17" t="str">
        <f t="shared" si="2924"/>
        <v/>
      </c>
      <c r="AD368" s="17"/>
    </row>
    <row r="369" spans="1:30">
      <c r="A369" s="24" t="str">
        <f t="shared" si="2912"/>
        <v>Wed</v>
      </c>
      <c r="B369" s="204">
        <f t="shared" ref="B369" si="3318">C369</f>
        <v>45931</v>
      </c>
      <c r="C369" s="319">
        <f t="shared" si="3263"/>
        <v>45931</v>
      </c>
      <c r="D369" s="306" t="str">
        <f t="shared" si="2914"/>
        <v>Wed</v>
      </c>
      <c r="E369" s="201">
        <f t="shared" ca="1" si="2915"/>
        <v>0</v>
      </c>
      <c r="F369" s="141" t="s">
        <v>50</v>
      </c>
      <c r="G369" s="19" t="str">
        <f t="shared" ref="G369" si="3319">IF(D369="Mon", "", IF(D369="Tue", "Non-service", IF(D369="Wed", "", IF(D369="Thu", "", IF(D369="Fri", "Non-service", "")))))</f>
        <v/>
      </c>
      <c r="H369" s="31"/>
      <c r="I369" s="40" t="str">
        <f t="shared" ref="I369" si="3320">IF(D369="Mon", "", IF(D369="Tue", "", IF(D369="Wed", "", IF(D369="Thu", "", IF(D369="Fri", "", IF(D369="Sat", "", IF(D369="Sun", "", "")))))))</f>
        <v/>
      </c>
      <c r="J369" s="40"/>
      <c r="K369" s="40" t="str">
        <f t="shared" ref="K369" si="3321">IF(D369="Mon", "", IF(D369="Tue", "Non-service", IF(D369="Wed", "", IF(D369="Thu", "Non-service", IF(D369="Fri", "", IF(D369="Sat", "", IF(D369="Sun", "", "")))))))</f>
        <v/>
      </c>
      <c r="L369" s="40"/>
      <c r="M369" s="40" t="str">
        <f t="shared" ref="M369" si="3322">IF(D369="Mon", "", IF(D369="Tue", "Non-service", IF(D369="Wed", "", IF(D369="Thu", "Non-service", IF(D369="Fri", "", IF(D369="Sat", "", IF(D369="Sun", "", "")))))))</f>
        <v/>
      </c>
      <c r="N369" s="40"/>
      <c r="O369" s="40" t="str">
        <f t="shared" ref="O369" si="3323">IF(D369="Mon", "", IF(D369="Tue", "Non-service", IF(D369="Wed", "", IF(D369="Thu", "", IF(D369="Fri", "Non-service", "")))))</f>
        <v/>
      </c>
      <c r="P369" s="40"/>
      <c r="Q369" s="72" t="str">
        <f t="shared" ref="Q369" si="3324">IF(D279="Mon", "", IF(D279="Tue", "Non-service", IF(D279="Wed", "", IF(D279="Thu", "Non-service", IF(D279="Fri", "", "")))))</f>
        <v/>
      </c>
      <c r="R369" s="40"/>
      <c r="S369" s="40" t="str">
        <f t="shared" ref="S369" si="3325">IF(D369="Mon", "Non-service", IF(D369="Tue", "", IF(D369="Wed", "", IF(D369="Thu", "", IF(D369="Fri", "Non-service", IF(D369="Sat", "", IF(D369="Sun", "", "")))))))</f>
        <v/>
      </c>
      <c r="T369" s="40"/>
      <c r="U369" s="40" t="str">
        <f t="shared" ref="U369" si="3326">IF(D369="Mon", "", IF(D369="Tue", "", IF(D369="Wed", "", IF(D369="Thu", "Non-service", IF(D369="Fri", "Non-service", IF(D369="Sat", "", IF(D369="Sun", "", "")))))))</f>
        <v/>
      </c>
      <c r="V369" s="40"/>
      <c r="W369" s="63" t="str">
        <f>IF(D369="Mon", "", IF(D369="Tue", "", IF(D369="Wed", "", IF(D369="Thu", "Non-service", IF(D369="Fri", "", "")))))</f>
        <v/>
      </c>
      <c r="X369" s="41"/>
      <c r="Y369" s="17" t="str">
        <f>IF(D369="Mon", "Non-service", IF(D369="Tue", "Non-service", IF(D369="Wed", "", IF(D369="Thu", "", IF(D369="Fri", "", "")))))</f>
        <v/>
      </c>
      <c r="Z369" s="31"/>
      <c r="AA369" s="17" t="str">
        <f>IF(D369="Mon", "", IF(D369="Tue", "", IF(D369="Wed", "", IF(D369="Thu", "Non-service", IF(D369="Fri", "", "")))))</f>
        <v/>
      </c>
      <c r="AB369" s="33"/>
      <c r="AC369" s="17" t="str">
        <f t="shared" si="2924"/>
        <v/>
      </c>
      <c r="AD369" s="32"/>
    </row>
    <row r="370" spans="1:30">
      <c r="A370" s="24" t="str">
        <f t="shared" si="2925"/>
        <v>Wed</v>
      </c>
      <c r="B370" s="204">
        <f t="shared" ref="B370" si="3327">C369</f>
        <v>45931</v>
      </c>
      <c r="C370" s="317"/>
      <c r="D370" s="307"/>
      <c r="E370" s="201">
        <f t="shared" ca="1" si="2915"/>
        <v>0</v>
      </c>
      <c r="F370" s="142" t="s">
        <v>54</v>
      </c>
      <c r="G370" s="3" t="str">
        <f t="shared" ref="G370" si="3328">IF(D369="Mon", "", IF(D369="Tue", "Non-service", IF(D369="Wed", "", IF(D369="Thu", "", IF(D369="Fri", "Non-service", "")))))</f>
        <v/>
      </c>
      <c r="H370" s="33"/>
      <c r="I370" s="42" t="str">
        <f t="shared" ref="I370" si="3329">IF(D369="Mon", "", IF(D369="Tue", "", IF(D369="Wed", "", IF(D369="Thu", "", IF(D369="Fri", "", IF(D369="Sat", "", IF(D369="Sun", "", "")))))))</f>
        <v/>
      </c>
      <c r="J370" s="42"/>
      <c r="K370" s="42" t="str">
        <f t="shared" ref="K370" si="3330">IF(D369="Mon", "", IF(D369="Tue", "Non-service", IF(D369="Wed", "", IF(D369="Thu", "Non-service", IF(D369="Fri", "", IF(D369="Sat", "", IF(D369="Sun", "", "")))))))</f>
        <v/>
      </c>
      <c r="L370" s="42"/>
      <c r="M370" s="42" t="str">
        <f t="shared" ref="M370" si="3331">IF(D369="Mon", "", IF(D369="Tue", "Non-service", IF(D369="Wed", "", IF(D369="Thu", "Non-service", IF(D369="Fri", "", IF(D369="Sat", "", IF(D369="Sun", "", "")))))))</f>
        <v/>
      </c>
      <c r="N370" s="42"/>
      <c r="O370" s="42" t="str">
        <f t="shared" ref="O370" si="3332">IF(D369="Mon", "", IF(D369="Tue", "Non-service", IF(D369="Wed", "", IF(D369="Thu", "", IF(D369="Fri", "Non-service", "")))))</f>
        <v/>
      </c>
      <c r="P370" s="42"/>
      <c r="Q370" s="72" t="str">
        <f t="shared" ref="Q370" si="3333">IF(D279="Mon", "", IF(D279="Tue", "Non-service", IF(D279="Wed", "", IF(D279="Thu", "Non-service", IF(D279="Fri", "", "")))))</f>
        <v/>
      </c>
      <c r="R370" s="42"/>
      <c r="S370" s="42" t="str">
        <f t="shared" ref="S370" si="3334">IF(D369="Mon", "Non-service", IF(D369="Tue", "", IF(D369="Wed", "", IF(D369="Thu", "", IF(D369="Fri", "Non-service", IF(D369="Sat", "", IF(D369="Sun", "", "")))))))</f>
        <v/>
      </c>
      <c r="T370" s="42"/>
      <c r="U370" s="42" t="str">
        <f t="shared" ref="U370" si="3335">IF(D369="Mon", "", IF(D369="Tue", "", IF(D369="Wed", "", IF(D369="Thu", "Non-service", IF(D369="Fri", "Non-service", IF(D369="Sat", "", IF(D369="Sun", "", "")))))))</f>
        <v/>
      </c>
      <c r="V370" s="42"/>
      <c r="W370" s="211" t="str">
        <f>IF(D369="Mon", "", IF(D369="Tue", "", IF(D369="Wed", "", IF(D369="Thu", "Non-service", IF(D369="Fri", "", "")))))</f>
        <v/>
      </c>
      <c r="X370" s="43"/>
      <c r="Y370" s="17" t="str">
        <f>IF(D369="Mon", "Non-service", IF(D369="Tue", "Non-service", IF(D369="Wed", "", IF(D369="Thu", "", IF(D369="Fri", "", "")))))</f>
        <v/>
      </c>
      <c r="Z370" s="33"/>
      <c r="AA370" s="17" t="str">
        <f>IF(D369="Mon", "", IF(D369="Tue", "", IF(D369="Wed", "", IF(D369="Thu", "Non-service", IF(D369="Fri", "", "")))))</f>
        <v/>
      </c>
      <c r="AB370" s="33"/>
      <c r="AC370" s="17" t="str">
        <f t="shared" si="2924"/>
        <v/>
      </c>
      <c r="AD370" s="32"/>
    </row>
    <row r="371" spans="1:30">
      <c r="A371" s="24" t="str">
        <f t="shared" si="2935"/>
        <v>Wed</v>
      </c>
      <c r="B371" s="204">
        <f t="shared" ref="B371" si="3336">C369</f>
        <v>45931</v>
      </c>
      <c r="C371" s="318"/>
      <c r="D371" s="308"/>
      <c r="E371" s="201">
        <f t="shared" ca="1" si="2915"/>
        <v>0</v>
      </c>
      <c r="F371" s="142" t="s">
        <v>56</v>
      </c>
      <c r="G371" s="20" t="str">
        <f t="shared" ref="G371" si="3337">IF(D369="Mon", "", IF(D369="Tue", "Non-service", IF(D369="Wed", "", IF(D369="Thu", "", IF(D369="Fri", "Non-service", "")))))</f>
        <v/>
      </c>
      <c r="H371" s="35"/>
      <c r="I371" s="44" t="str">
        <f t="shared" ref="I371" si="3338">IF(D369="Mon", "", IF(D369="Tue", "", IF(D369="Wed", "", IF(D369="Thu", "", IF(D369="Fri", "", IF(D369="Sat", "", IF(D369="Sun", "", "")))))))</f>
        <v/>
      </c>
      <c r="J371" s="44"/>
      <c r="K371" s="44" t="str">
        <f t="shared" ref="K371" si="3339">IF(D369="Mon", "", IF(D369="Tue", "Non-service", IF(D369="Wed", "", IF(D369="Thu", "Non-service", IF(D369="Fri", "", IF(D369="Sat", "", IF(D369="Sun", "", "")))))))</f>
        <v/>
      </c>
      <c r="L371" s="44"/>
      <c r="M371" s="44" t="str">
        <f t="shared" ref="M371" si="3340">IF(D369="Mon", "", IF(D369="Tue", "Non-service", IF(D369="Wed", "", IF(D369="Thu", "Non-service", IF(D369="Fri", "", IF(D369="Sat", "", IF(D369="Sun", "", "")))))))</f>
        <v/>
      </c>
      <c r="N371" s="44"/>
      <c r="O371" s="44" t="str">
        <f t="shared" ref="O371" si="3341">IF(D369="Mon", "", IF(D369="Tue", "Non-service", IF(D369="Wed", "", IF(D369="Thu", "", IF(D369="Fri", "Non-service", "")))))</f>
        <v/>
      </c>
      <c r="P371" s="44"/>
      <c r="Q371" s="72" t="str">
        <f t="shared" ref="Q371" si="3342">IF(D279="Mon", "", IF(D279="Tue", "Non-service", IF(D279="Wed", "", IF(D279="Thu", "Non-service", IF(D279="Fri", "", "")))))</f>
        <v/>
      </c>
      <c r="R371" s="44"/>
      <c r="S371" s="44" t="str">
        <f t="shared" ref="S371" si="3343">IF(D369="Mon", "Non-service", IF(D369="Tue", "", IF(D369="Wed", "", IF(D369="Thu", "", IF(D369="Fri", "Non-service", IF(D369="Sat", "", IF(D369="Sun", "", "")))))))</f>
        <v/>
      </c>
      <c r="T371" s="44"/>
      <c r="U371" s="44" t="str">
        <f t="shared" ref="U371" si="3344">IF(D369="Mon", "", IF(D369="Tue", "", IF(D369="Wed", "", IF(D369="Thu", "Non-service", IF(D369="Fri", "Non-service", IF(D369="Sat", "", IF(D369="Sun", "", "")))))))</f>
        <v/>
      </c>
      <c r="V371" s="44"/>
      <c r="W371" s="64" t="str">
        <f>IF(D369="Mon", "", IF(D369="Tue", "", IF(D369="Wed", "", IF(D369="Thu", "Non-service", IF(D369="Fri", "", "")))))</f>
        <v/>
      </c>
      <c r="X371" s="45"/>
      <c r="Y371" s="17" t="str">
        <f>IF(D369="Mon", "Non-service", IF(D369="Tue", "Non-service", IF(D369="Wed", "", IF(D369="Thu", "", IF(D369="Fri", "", "")))))</f>
        <v/>
      </c>
      <c r="Z371" s="35"/>
      <c r="AA371" s="17" t="str">
        <f>IF(D369="Mon", "", IF(D369="Tue", "", IF(D369="Wed", "", IF(D369="Thu", "Non-service", IF(D369="Fri", "", "")))))</f>
        <v/>
      </c>
      <c r="AB371" s="33"/>
      <c r="AC371" s="17" t="str">
        <f t="shared" si="2924"/>
        <v/>
      </c>
      <c r="AD371" s="32"/>
    </row>
    <row r="372" spans="1:30">
      <c r="A372" s="24" t="str">
        <f t="shared" si="2945"/>
        <v>Thu</v>
      </c>
      <c r="B372" s="204">
        <f t="shared" ref="B372:B405" si="3345">C372</f>
        <v>45932</v>
      </c>
      <c r="C372" s="319">
        <f t="shared" si="3263"/>
        <v>45932</v>
      </c>
      <c r="D372" s="303" t="str">
        <f t="shared" si="2947"/>
        <v>Thu</v>
      </c>
      <c r="E372" s="201">
        <f t="shared" ca="1" si="2915"/>
        <v>0</v>
      </c>
      <c r="F372" s="138" t="s">
        <v>50</v>
      </c>
      <c r="G372" s="16" t="str">
        <f t="shared" ref="G372" si="3346">IF(D372="Mon", "", IF(D372="Tue", "Non-service", IF(D372="Wed", "", IF(D372="Thu", "", IF(D372="Fri", "Non-service", "")))))</f>
        <v/>
      </c>
      <c r="H372" s="28"/>
      <c r="I372" s="38" t="str">
        <f t="shared" ref="I372" si="3347">IF(D372="Mon", "", IF(D372="Tue", "", IF(D372="Wed", "", IF(D372="Thu", "", IF(D372="Fri", "", IF(D372="Sat", "", IF(D372="Sun", "", "")))))))</f>
        <v/>
      </c>
      <c r="J372" s="38"/>
      <c r="K372" s="38" t="str">
        <f t="shared" ref="K372" si="3348">IF(D372="Mon", "", IF(D372="Tue", "Non-service", IF(D372="Wed", "", IF(D372="Thu", "Non-service", IF(D372="Fri", "", IF(D372="Sat", "", IF(D372="Sun", "", "")))))))</f>
        <v>Non-service</v>
      </c>
      <c r="L372" s="38"/>
      <c r="M372" s="38" t="str">
        <f t="shared" ref="M372" si="3349">IF(D372="Mon", "", IF(D372="Tue", "Non-service", IF(D372="Wed", "", IF(D372="Thu", "Non-service", IF(D372="Fri", "", IF(D372="Sat", "", IF(D372="Sun", "", "")))))))</f>
        <v>Non-service</v>
      </c>
      <c r="N372" s="38"/>
      <c r="O372" s="38" t="str">
        <f t="shared" ref="O372" si="3350">IF(D372="Mon", "", IF(D372="Tue", "Non-service", IF(D372="Wed", "", IF(D372="Thu", "", IF(D372="Fri", "Non-service", "")))))</f>
        <v/>
      </c>
      <c r="P372" s="38"/>
      <c r="Q372" s="72" t="str">
        <f t="shared" ref="Q372" si="3351">IF(D282="Mon", "", IF(D282="Tue", "Non-service", IF(D282="Wed", "", IF(D282="Thu", "Non-service", IF(D282="Fri", "", "")))))</f>
        <v>Non-service</v>
      </c>
      <c r="R372" s="38"/>
      <c r="S372" s="38" t="str">
        <f t="shared" ref="S372" si="3352">IF(D372="Mon", "Non-service", IF(D372="Tue", "", IF(D372="Wed", "", IF(D372="Thu", "", IF(D372="Fri", "Non-service", IF(D372="Sat", "", IF(D372="Sun", "", "")))))))</f>
        <v/>
      </c>
      <c r="T372" s="38"/>
      <c r="U372" s="38" t="str">
        <f t="shared" ref="U372" si="3353">IF(D372="Mon", "", IF(D372="Tue", "", IF(D372="Wed", "", IF(D372="Thu", "Non-service", IF(D372="Fri", "Non-service", IF(D372="Sat", "", IF(D372="Sun", "", "")))))))</f>
        <v>Non-service</v>
      </c>
      <c r="V372" s="38"/>
      <c r="W372" s="63" t="str">
        <f>IF(D372="Mon", "", IF(D372="Tue", "", IF(D372="Wed", "", IF(D372="Thu", "Non-service", IF(D372="Fri", "", "")))))</f>
        <v>Non-service</v>
      </c>
      <c r="X372" s="46"/>
      <c r="Y372" s="17" t="str">
        <f>IF(D372="Mon", "Non-service", IF(D372="Tue", "Non-service", IF(D372="Wed", "", IF(D372="Thu", "", IF(D372="Fri", "", "")))))</f>
        <v/>
      </c>
      <c r="Z372" s="28"/>
      <c r="AA372" s="17" t="str">
        <f>IF(D372="Mon", "", IF(D372="Tue", "", IF(D372="Wed", "", IF(D372="Thu", "Non-service", IF(D372="Fri", "", "")))))</f>
        <v>Non-service</v>
      </c>
      <c r="AB372" s="29"/>
      <c r="AC372" s="17" t="str">
        <f t="shared" si="2924"/>
        <v/>
      </c>
      <c r="AD372" s="17"/>
    </row>
    <row r="373" spans="1:30">
      <c r="A373" s="24" t="str">
        <f t="shared" si="2956"/>
        <v>Thu</v>
      </c>
      <c r="B373" s="204">
        <f t="shared" ref="B373:B406" si="3354">C372</f>
        <v>45932</v>
      </c>
      <c r="C373" s="317"/>
      <c r="D373" s="304"/>
      <c r="E373" s="201">
        <f t="shared" ca="1" si="2915"/>
        <v>0</v>
      </c>
      <c r="F373" s="139" t="s">
        <v>54</v>
      </c>
      <c r="G373" s="2" t="str">
        <f t="shared" ref="G373" si="3355">IF(D372="Mon", "", IF(D372="Tue", "Non-service", IF(D372="Wed", "", IF(D372="Thu", "", IF(D372="Fri", "Non-service", "")))))</f>
        <v/>
      </c>
      <c r="H373" s="29"/>
      <c r="I373" s="37" t="str">
        <f t="shared" ref="I373" si="3356">IF(D372="Mon", "", IF(D372="Tue", "", IF(D372="Wed", "", IF(D372="Thu", "", IF(D372="Fri", "", IF(D372="Sat", "", IF(D372="Sun", "", "")))))))</f>
        <v/>
      </c>
      <c r="J373" s="37"/>
      <c r="K373" s="37" t="str">
        <f t="shared" ref="K373" si="3357">IF(D372="Mon", "", IF(D372="Tue", "Non-service", IF(D372="Wed", "", IF(D372="Thu", "Non-service", IF(D372="Fri", "", IF(D372="Sat", "", IF(D372="Sun", "", "")))))))</f>
        <v>Non-service</v>
      </c>
      <c r="L373" s="37"/>
      <c r="M373" s="37" t="str">
        <f t="shared" ref="M373" si="3358">IF(D372="Mon", "", IF(D372="Tue", "Non-service", IF(D372="Wed", "", IF(D372="Thu", "Non-service", IF(D372="Fri", "", IF(D372="Sat", "", IF(D372="Sun", "", "")))))))</f>
        <v>Non-service</v>
      </c>
      <c r="N373" s="37"/>
      <c r="O373" s="37" t="str">
        <f t="shared" ref="O373" si="3359">IF(D372="Mon", "", IF(D372="Tue", "Non-service", IF(D372="Wed", "", IF(D372="Thu", "", IF(D372="Fri", "Non-service", "")))))</f>
        <v/>
      </c>
      <c r="P373" s="37"/>
      <c r="Q373" s="72" t="str">
        <f t="shared" ref="Q373" si="3360">IF(D282="Mon", "", IF(D282="Tue", "Non-service", IF(D282="Wed", "", IF(D282="Thu", "Non-service", IF(D282="Fri", "", "")))))</f>
        <v>Non-service</v>
      </c>
      <c r="R373" s="37"/>
      <c r="S373" s="37" t="str">
        <f t="shared" ref="S373" si="3361">IF(D372="Mon", "Non-service", IF(D372="Tue", "", IF(D372="Wed", "", IF(D372="Thu", "", IF(D372="Fri", "Non-service", IF(D372="Sat", "", IF(D372="Sun", "", "")))))))</f>
        <v/>
      </c>
      <c r="T373" s="37"/>
      <c r="U373" s="37" t="str">
        <f t="shared" ref="U373" si="3362">IF(D372="Mon", "", IF(D372="Tue", "", IF(D372="Wed", "", IF(D372="Thu", "Non-service", IF(D372="Fri", "Non-service", IF(D372="Sat", "", IF(D372="Sun", "", "")))))))</f>
        <v>Non-service</v>
      </c>
      <c r="V373" s="37"/>
      <c r="W373" s="211" t="str">
        <f>IF(D372="Mon", "", IF(D372="Tue", "", IF(D372="Wed", "", IF(D372="Thu", "Non-service", IF(D372="Fri", "", "")))))</f>
        <v>Non-service</v>
      </c>
      <c r="X373" s="39"/>
      <c r="Y373" s="17" t="str">
        <f>IF(D372="Mon", "Non-service", IF(D372="Tue", "Non-service", IF(D372="Wed", "", IF(D372="Thu", "", IF(D372="Fri", "", "")))))</f>
        <v/>
      </c>
      <c r="Z373" s="29"/>
      <c r="AA373" s="17" t="str">
        <f>IF(D372="Mon", "", IF(D372="Tue", "", IF(D372="Wed", "", IF(D372="Thu", "Non-service", IF(D372="Fri", "", "")))))</f>
        <v>Non-service</v>
      </c>
      <c r="AB373" s="29"/>
      <c r="AC373" s="17" t="str">
        <f t="shared" si="2924"/>
        <v/>
      </c>
      <c r="AD373" s="17"/>
    </row>
    <row r="374" spans="1:30">
      <c r="A374" s="24" t="str">
        <f t="shared" si="2966"/>
        <v>Thu</v>
      </c>
      <c r="B374" s="204">
        <f t="shared" ref="B374:B407" si="3363">C372</f>
        <v>45932</v>
      </c>
      <c r="C374" s="318"/>
      <c r="D374" s="305"/>
      <c r="E374" s="201">
        <f t="shared" ca="1" si="2915"/>
        <v>0</v>
      </c>
      <c r="F374" s="140" t="s">
        <v>56</v>
      </c>
      <c r="G374" s="2" t="str">
        <f t="shared" ref="G374" si="3364">IF(D372="Mon", "", IF(D372="Tue", "Non-service", IF(D372="Wed", "", IF(D372="Thu", "", IF(D372="Fri", "Non-service", "")))))</f>
        <v/>
      </c>
      <c r="H374" s="29"/>
      <c r="I374" s="37" t="str">
        <f t="shared" ref="I374" si="3365">IF(D372="Mon", "", IF(D372="Tue", "", IF(D372="Wed", "", IF(D372="Thu", "", IF(D372="Fri", "", IF(D372="Sat", "", IF(D372="Sun", "", "")))))))</f>
        <v/>
      </c>
      <c r="J374" s="37"/>
      <c r="K374" s="37" t="str">
        <f t="shared" ref="K374" si="3366">IF(D372="Mon", "", IF(D372="Tue", "Non-service", IF(D372="Wed", "", IF(D372="Thu", "Non-service", IF(D372="Fri", "", IF(D372="Sat", "", IF(D372="Sun", "", "")))))))</f>
        <v>Non-service</v>
      </c>
      <c r="L374" s="37"/>
      <c r="M374" s="37" t="str">
        <f t="shared" ref="M374" si="3367">IF(D372="Mon", "", IF(D372="Tue", "Non-service", IF(D372="Wed", "", IF(D372="Thu", "Non-service", IF(D372="Fri", "", IF(D372="Sat", "", IF(D372="Sun", "", "")))))))</f>
        <v>Non-service</v>
      </c>
      <c r="N374" s="37"/>
      <c r="O374" s="37" t="str">
        <f t="shared" ref="O374" si="3368">IF(D372="Mon", "", IF(D372="Tue", "Non-service", IF(D372="Wed", "", IF(D372="Thu", "", IF(D372="Fri", "Non-service", "")))))</f>
        <v/>
      </c>
      <c r="P374" s="37"/>
      <c r="Q374" s="72" t="str">
        <f t="shared" ref="Q374" si="3369">IF(D282="Mon", "", IF(D282="Tue", "Non-service", IF(D282="Wed", "", IF(D282="Thu", "Non-service", IF(D282="Fri", "", "")))))</f>
        <v>Non-service</v>
      </c>
      <c r="R374" s="37"/>
      <c r="S374" s="37" t="str">
        <f t="shared" ref="S374" si="3370">IF(D372="Mon", "Non-service", IF(D372="Tue", "", IF(D372="Wed", "", IF(D372="Thu", "", IF(D372="Fri", "Non-service", IF(D372="Sat", "", IF(D372="Sun", "", "")))))))</f>
        <v/>
      </c>
      <c r="T374" s="37"/>
      <c r="U374" s="37" t="str">
        <f t="shared" ref="U374" si="3371">IF(D372="Mon", "", IF(D372="Tue", "", IF(D372="Wed", "", IF(D372="Thu", "Non-service", IF(D372="Fri", "Non-service", IF(D372="Sat", "", IF(D372="Sun", "", "")))))))</f>
        <v>Non-service</v>
      </c>
      <c r="V374" s="37"/>
      <c r="W374" s="64" t="str">
        <f>IF(D372="Mon", "", IF(D372="Tue", "", IF(D372="Wed", "", IF(D372="Thu", "Non-service", IF(D372="Fri", "", "")))))</f>
        <v>Non-service</v>
      </c>
      <c r="X374" s="39"/>
      <c r="Y374" s="17" t="str">
        <f>IF(D372="Mon", "Non-service", IF(D372="Tue", "Non-service", IF(D372="Wed", "", IF(D372="Thu", "", IF(D372="Fri", "", "")))))</f>
        <v/>
      </c>
      <c r="Z374" s="29"/>
      <c r="AA374" s="17" t="str">
        <f>IF(D372="Mon", "", IF(D372="Tue", "", IF(D372="Wed", "", IF(D372="Thu", "Non-service", IF(D372="Fri", "", "")))))</f>
        <v>Non-service</v>
      </c>
      <c r="AB374" s="29"/>
      <c r="AC374" s="17" t="str">
        <f t="shared" si="2924"/>
        <v/>
      </c>
      <c r="AD374" s="17"/>
    </row>
    <row r="375" spans="1:30">
      <c r="A375" s="24" t="str">
        <f t="shared" si="2976"/>
        <v>Fri</v>
      </c>
      <c r="B375" s="204">
        <f t="shared" ref="B375:B408" si="3372">C375</f>
        <v>45933</v>
      </c>
      <c r="C375" s="319">
        <f t="shared" si="3263"/>
        <v>45933</v>
      </c>
      <c r="D375" s="306" t="str">
        <f t="shared" si="2978"/>
        <v>Fri</v>
      </c>
      <c r="E375" s="201">
        <f t="shared" ca="1" si="2915"/>
        <v>0</v>
      </c>
      <c r="F375" s="141" t="s">
        <v>50</v>
      </c>
      <c r="G375" s="19" t="str">
        <f t="shared" ref="G375" si="3373">IF(D375="Mon", "", IF(D375="Tue", "Non-service", IF(D375="Wed", "", IF(D375="Thu", "", IF(D375="Fri", "Non-service", "")))))</f>
        <v>Non-service</v>
      </c>
      <c r="H375" s="31"/>
      <c r="I375" s="40" t="str">
        <f t="shared" ref="I375" si="3374">IF(D375="Mon", "", IF(D375="Tue", "", IF(D375="Wed", "", IF(D375="Thu", "", IF(D375="Fri", "", IF(D375="Sat", "", IF(D375="Sun", "", "")))))))</f>
        <v/>
      </c>
      <c r="J375" s="40"/>
      <c r="K375" s="40" t="str">
        <f t="shared" ref="K375" si="3375">IF(D375="Mon", "", IF(D375="Tue", "Non-service", IF(D375="Wed", "", IF(D375="Thu", "Non-service", IF(D375="Fri", "", IF(D375="Sat", "", IF(D375="Sun", "", "")))))))</f>
        <v/>
      </c>
      <c r="L375" s="40"/>
      <c r="M375" s="40" t="str">
        <f t="shared" ref="M375" si="3376">IF(D375="Mon", "", IF(D375="Tue", "Non-service", IF(D375="Wed", "", IF(D375="Thu", "Non-service", IF(D375="Fri", "", IF(D375="Sat", "", IF(D375="Sun", "", "")))))))</f>
        <v/>
      </c>
      <c r="N375" s="40"/>
      <c r="O375" s="40" t="str">
        <f t="shared" ref="O375" si="3377">IF(D375="Mon", "", IF(D375="Tue", "Non-service", IF(D375="Wed", "", IF(D375="Thu", "", IF(D375="Fri", "Non-service", "")))))</f>
        <v>Non-service</v>
      </c>
      <c r="P375" s="40"/>
      <c r="Q375" s="72" t="str">
        <f t="shared" ref="Q375" si="3378">IF(D285="Mon", "", IF(D285="Tue", "Non-service", IF(D285="Wed", "", IF(D285="Thu", "Non-service", IF(D285="Fri", "", "")))))</f>
        <v/>
      </c>
      <c r="R375" s="40"/>
      <c r="S375" s="40" t="str">
        <f t="shared" ref="S375" si="3379">IF(D375="Mon", "Non-service", IF(D375="Tue", "", IF(D375="Wed", "", IF(D375="Thu", "", IF(D375="Fri", "Non-service", IF(D375="Sat", "", IF(D375="Sun", "", "")))))))</f>
        <v>Non-service</v>
      </c>
      <c r="T375" s="40"/>
      <c r="U375" s="40" t="str">
        <f t="shared" ref="U375" si="3380">IF(D375="Mon", "", IF(D375="Tue", "", IF(D375="Wed", "", IF(D375="Thu", "Non-service", IF(D375="Fri", "Non-service", IF(D375="Sat", "", IF(D375="Sun", "", "")))))))</f>
        <v>Non-service</v>
      </c>
      <c r="V375" s="40"/>
      <c r="W375" s="63" t="str">
        <f>IF(D375="Mon", "", IF(D375="Tue", "", IF(D375="Wed", "", IF(D375="Thu", "Non-service", IF(D375="Fri", "", "")))))</f>
        <v/>
      </c>
      <c r="X375" s="41"/>
      <c r="Y375" s="17" t="str">
        <f>IF(D375="Mon", "Non-service", IF(D375="Tue", "Non-service", IF(D375="Wed", "", IF(D375="Thu", "", IF(D375="Fri", "", "")))))</f>
        <v/>
      </c>
      <c r="Z375" s="31"/>
      <c r="AA375" s="17" t="str">
        <f>IF(D375="Mon", "", IF(D375="Tue", "", IF(D375="Wed", "", IF(D375="Thu", "Non-service", IF(D375="Fri", "", "")))))</f>
        <v/>
      </c>
      <c r="AB375" s="33"/>
      <c r="AC375" s="17" t="str">
        <f t="shared" si="2924"/>
        <v/>
      </c>
      <c r="AD375" s="32"/>
    </row>
    <row r="376" spans="1:30">
      <c r="A376" s="24" t="str">
        <f t="shared" si="2987"/>
        <v>Fri</v>
      </c>
      <c r="B376" s="204">
        <f t="shared" ref="B376:B409" si="3381">C375</f>
        <v>45933</v>
      </c>
      <c r="C376" s="317"/>
      <c r="D376" s="307"/>
      <c r="E376" s="201">
        <f t="shared" ca="1" si="2915"/>
        <v>0</v>
      </c>
      <c r="F376" s="142" t="s">
        <v>54</v>
      </c>
      <c r="G376" s="3" t="str">
        <f t="shared" ref="G376" si="3382">IF(D375="Mon", "", IF(D375="Tue", "Non-service", IF(D375="Wed", "", IF(D375="Thu", "", IF(D375="Fri", "Non-service", "")))))</f>
        <v>Non-service</v>
      </c>
      <c r="H376" s="33"/>
      <c r="I376" s="42" t="str">
        <f t="shared" ref="I376" si="3383">IF(D375="Mon", "", IF(D375="Tue", "", IF(D375="Wed", "", IF(D375="Thu", "", IF(D375="Fri", "", IF(D375="Sat", "", IF(D375="Sun", "", "")))))))</f>
        <v/>
      </c>
      <c r="J376" s="42"/>
      <c r="K376" s="42" t="str">
        <f t="shared" ref="K376" si="3384">IF(D375="Mon", "", IF(D375="Tue", "Non-service", IF(D375="Wed", "", IF(D375="Thu", "Non-service", IF(D375="Fri", "", IF(D375="Sat", "", IF(D375="Sun", "", "")))))))</f>
        <v/>
      </c>
      <c r="L376" s="42"/>
      <c r="M376" s="42" t="str">
        <f t="shared" ref="M376" si="3385">IF(D375="Mon", "", IF(D375="Tue", "Non-service", IF(D375="Wed", "", IF(D375="Thu", "Non-service", IF(D375="Fri", "", IF(D375="Sat", "", IF(D375="Sun", "", "")))))))</f>
        <v/>
      </c>
      <c r="N376" s="42"/>
      <c r="O376" s="42" t="str">
        <f t="shared" ref="O376" si="3386">IF(D375="Mon", "", IF(D375="Tue", "Non-service", IF(D375="Wed", "", IF(D375="Thu", "", IF(D375="Fri", "Non-service", "")))))</f>
        <v>Non-service</v>
      </c>
      <c r="P376" s="42"/>
      <c r="Q376" s="72" t="str">
        <f t="shared" ref="Q376" si="3387">IF(D285="Mon", "", IF(D285="Tue", "Non-service", IF(D285="Wed", "", IF(D285="Thu", "Non-service", IF(D285="Fri", "", "")))))</f>
        <v/>
      </c>
      <c r="R376" s="42"/>
      <c r="S376" s="42" t="str">
        <f t="shared" ref="S376" si="3388">IF(D375="Mon", "Non-service", IF(D375="Tue", "", IF(D375="Wed", "", IF(D375="Thu", "", IF(D375="Fri", "Non-service", IF(D375="Sat", "", IF(D375="Sun", "", "")))))))</f>
        <v>Non-service</v>
      </c>
      <c r="T376" s="42"/>
      <c r="U376" s="42" t="str">
        <f t="shared" ref="U376" si="3389">IF(D375="Mon", "", IF(D375="Tue", "", IF(D375="Wed", "", IF(D375="Thu", "Non-service", IF(D375="Fri", "Non-service", IF(D375="Sat", "", IF(D375="Sun", "", "")))))))</f>
        <v>Non-service</v>
      </c>
      <c r="V376" s="42"/>
      <c r="W376" s="211" t="str">
        <f>IF(D375="Mon", "", IF(D375="Tue", "", IF(D375="Wed", "", IF(D375="Thu", "Non-service", IF(D375="Fri", "", "")))))</f>
        <v/>
      </c>
      <c r="X376" s="43"/>
      <c r="Y376" s="17" t="str">
        <f>IF(D375="Mon", "Non-service", IF(D375="Tue", "Non-service", IF(D375="Wed", "", IF(D375="Thu", "", IF(D375="Fri", "", "")))))</f>
        <v/>
      </c>
      <c r="Z376" s="33"/>
      <c r="AA376" s="17" t="str">
        <f>IF(D375="Mon", "", IF(D375="Tue", "", IF(D375="Wed", "", IF(D375="Thu", "Non-service", IF(D375="Fri", "", "")))))</f>
        <v/>
      </c>
      <c r="AB376" s="33"/>
      <c r="AC376" s="17" t="str">
        <f t="shared" si="2924"/>
        <v/>
      </c>
      <c r="AD376" s="32"/>
    </row>
    <row r="377" spans="1:30">
      <c r="A377" s="24" t="str">
        <f t="shared" si="2997"/>
        <v>Fri</v>
      </c>
      <c r="B377" s="204">
        <f t="shared" ref="B377:B410" si="3390">C375</f>
        <v>45933</v>
      </c>
      <c r="C377" s="318"/>
      <c r="D377" s="308"/>
      <c r="E377" s="201">
        <f t="shared" ca="1" si="2915"/>
        <v>0</v>
      </c>
      <c r="F377" s="142" t="s">
        <v>56</v>
      </c>
      <c r="G377" s="20" t="str">
        <f t="shared" ref="G377" si="3391">IF(D375="Mon", "", IF(D375="Tue", "Non-service", IF(D375="Wed", "", IF(D375="Thu", "", IF(D375="Fri", "Non-service", "")))))</f>
        <v>Non-service</v>
      </c>
      <c r="H377" s="35"/>
      <c r="I377" s="44" t="str">
        <f t="shared" ref="I377" si="3392">IF(D375="Mon", "", IF(D375="Tue", "", IF(D375="Wed", "", IF(D375="Thu", "", IF(D375="Fri", "", IF(D375="Sat", "", IF(D375="Sun", "", "")))))))</f>
        <v/>
      </c>
      <c r="J377" s="44"/>
      <c r="K377" s="44" t="str">
        <f t="shared" ref="K377" si="3393">IF(D375="Mon", "", IF(D375="Tue", "Non-service", IF(D375="Wed", "", IF(D375="Thu", "Non-service", IF(D375="Fri", "", IF(D375="Sat", "", IF(D375="Sun", "", "")))))))</f>
        <v/>
      </c>
      <c r="L377" s="44"/>
      <c r="M377" s="44" t="str">
        <f t="shared" ref="M377" si="3394">IF(D375="Mon", "", IF(D375="Tue", "Non-service", IF(D375="Wed", "", IF(D375="Thu", "Non-service", IF(D375="Fri", "", IF(D375="Sat", "", IF(D375="Sun", "", "")))))))</f>
        <v/>
      </c>
      <c r="N377" s="44"/>
      <c r="O377" s="44" t="str">
        <f t="shared" ref="O377" si="3395">IF(D375="Mon", "", IF(D375="Tue", "Non-service", IF(D375="Wed", "", IF(D375="Thu", "", IF(D375="Fri", "Non-service", "")))))</f>
        <v>Non-service</v>
      </c>
      <c r="P377" s="44"/>
      <c r="Q377" s="72" t="str">
        <f t="shared" ref="Q377" si="3396">IF(D285="Mon", "", IF(D285="Tue", "Non-service", IF(D285="Wed", "", IF(D285="Thu", "Non-service", IF(D285="Fri", "", "")))))</f>
        <v/>
      </c>
      <c r="R377" s="44"/>
      <c r="S377" s="44" t="str">
        <f t="shared" ref="S377" si="3397">IF(D375="Mon", "Non-service", IF(D375="Tue", "", IF(D375="Wed", "", IF(D375="Thu", "", IF(D375="Fri", "Non-service", IF(D375="Sat", "", IF(D375="Sun", "", "")))))))</f>
        <v>Non-service</v>
      </c>
      <c r="T377" s="44"/>
      <c r="U377" s="44" t="str">
        <f t="shared" ref="U377" si="3398">IF(D375="Mon", "", IF(D375="Tue", "", IF(D375="Wed", "", IF(D375="Thu", "Non-service", IF(D375="Fri", "Non-service", IF(D375="Sat", "", IF(D375="Sun", "", "")))))))</f>
        <v>Non-service</v>
      </c>
      <c r="V377" s="44"/>
      <c r="W377" s="64" t="str">
        <f>IF(D375="Mon", "", IF(D375="Tue", "", IF(D375="Wed", "", IF(D375="Thu", "Non-service", IF(D375="Fri", "", "")))))</f>
        <v/>
      </c>
      <c r="X377" s="45"/>
      <c r="Y377" s="17" t="str">
        <f>IF(D375="Mon", "Non-service", IF(D375="Tue", "Non-service", IF(D375="Wed", "", IF(D375="Thu", "", IF(D375="Fri", "", "")))))</f>
        <v/>
      </c>
      <c r="Z377" s="35"/>
      <c r="AA377" s="17" t="str">
        <f>IF(D375="Mon", "", IF(D375="Tue", "", IF(D375="Wed", "", IF(D375="Thu", "Non-service", IF(D375="Fri", "", "")))))</f>
        <v/>
      </c>
      <c r="AB377" s="33"/>
      <c r="AC377" s="17" t="str">
        <f t="shared" si="2924"/>
        <v/>
      </c>
      <c r="AD377" s="32"/>
    </row>
    <row r="378" spans="1:30">
      <c r="A378" s="24" t="str">
        <f t="shared" ref="A378" si="3399">TEXT(C378, "ddd")</f>
        <v>Mon</v>
      </c>
      <c r="B378" s="204">
        <f t="shared" ref="B378:B411" si="3400">C378</f>
        <v>45936</v>
      </c>
      <c r="C378" s="319">
        <f t="shared" si="3263"/>
        <v>45936</v>
      </c>
      <c r="D378" s="303" t="str">
        <f t="shared" si="3009"/>
        <v>Mon</v>
      </c>
      <c r="E378" s="201">
        <f t="shared" ca="1" si="2915"/>
        <v>0</v>
      </c>
      <c r="F378" s="138" t="s">
        <v>50</v>
      </c>
      <c r="G378" s="16" t="str">
        <f t="shared" ref="G378" si="3401">IF(D378="Mon", "", IF(D378="Tue", "Non-service", IF(D378="Wed", "", IF(D378="Thu", "", IF(D378="Fri", "Non-service", "")))))</f>
        <v/>
      </c>
      <c r="H378" s="28"/>
      <c r="I378" s="38" t="str">
        <f t="shared" ref="I378" si="3402">IF(D378="Mon", "", IF(D378="Tue", "", IF(D378="Wed", "", IF(D378="Thu", "", IF(D378="Fri", "", IF(D378="Sat", "", IF(D378="Sun", "", "")))))))</f>
        <v/>
      </c>
      <c r="J378" s="38"/>
      <c r="K378" s="38" t="str">
        <f t="shared" ref="K378" si="3403">IF(D378="Mon", "", IF(D378="Tue", "Non-service", IF(D378="Wed", "", IF(D378="Thu", "Non-service", IF(D378="Fri", "", IF(D378="Sat", "", IF(D378="Sun", "", "")))))))</f>
        <v/>
      </c>
      <c r="L378" s="38"/>
      <c r="M378" s="38" t="str">
        <f t="shared" ref="M378" si="3404">IF(D378="Mon", "", IF(D378="Tue", "Non-service", IF(D378="Wed", "", IF(D378="Thu", "Non-service", IF(D378="Fri", "", IF(D378="Sat", "", IF(D378="Sun", "", "")))))))</f>
        <v/>
      </c>
      <c r="N378" s="38"/>
      <c r="O378" s="38" t="str">
        <f t="shared" ref="O378" si="3405">IF(D378="Mon", "", IF(D378="Tue", "Non-service", IF(D378="Wed", "", IF(D378="Thu", "", IF(D378="Fri", "Non-service", "")))))</f>
        <v/>
      </c>
      <c r="P378" s="38"/>
      <c r="Q378" s="72" t="str">
        <f t="shared" ref="Q378" si="3406">IF(D288="Mon", "", IF(D288="Tue", "Non-service", IF(D288="Wed", "", IF(D288="Thu", "Non-service", IF(D288="Fri", "", "")))))</f>
        <v/>
      </c>
      <c r="R378" s="38"/>
      <c r="S378" s="38" t="str">
        <f t="shared" ref="S378" si="3407">IF(D378="Mon", "Non-service", IF(D378="Tue", "", IF(D378="Wed", "", IF(D378="Thu", "", IF(D378="Fri", "Non-service", IF(D378="Sat", "", IF(D378="Sun", "", "")))))))</f>
        <v>Non-service</v>
      </c>
      <c r="T378" s="38"/>
      <c r="U378" s="38" t="str">
        <f t="shared" ref="U378" si="3408">IF(D378="Mon", "", IF(D378="Tue", "", IF(D378="Wed", "", IF(D378="Thu", "Non-service", IF(D378="Fri", "Non-service", IF(D378="Sat", "", IF(D378="Sun", "", "")))))))</f>
        <v/>
      </c>
      <c r="V378" s="38"/>
      <c r="W378" s="63" t="str">
        <f>IF(D378="Mon", "", IF(D378="Tue", "", IF(D378="Wed", "", IF(D378="Thu", "Non-service", IF(D378="Fri", "", "")))))</f>
        <v/>
      </c>
      <c r="X378" s="46"/>
      <c r="Y378" s="17" t="str">
        <f>IF(D378="Mon", "Non-service", IF(D378="Tue", "Non-service", IF(D378="Wed", "", IF(D378="Thu", "", IF(D378="Fri", "", "")))))</f>
        <v>Non-service</v>
      </c>
      <c r="Z378" s="28"/>
      <c r="AA378" s="17" t="str">
        <f>IF(D378="Mon", "", IF(D378="Tue", "", IF(D378="Wed", "", IF(D378="Thu", "Non-service", IF(D378="Fri", "", "")))))</f>
        <v/>
      </c>
      <c r="AB378" s="29"/>
      <c r="AC378" s="17" t="str">
        <f t="shared" si="2924"/>
        <v/>
      </c>
      <c r="AD378" s="17"/>
    </row>
    <row r="379" spans="1:30">
      <c r="A379" s="24" t="str">
        <f t="shared" ref="A379" si="3409">A378</f>
        <v>Mon</v>
      </c>
      <c r="B379" s="204">
        <f t="shared" ref="B379:B412" si="3410">C378</f>
        <v>45936</v>
      </c>
      <c r="C379" s="317"/>
      <c r="D379" s="304"/>
      <c r="E379" s="201">
        <f t="shared" ca="1" si="2915"/>
        <v>0</v>
      </c>
      <c r="F379" s="139" t="s">
        <v>54</v>
      </c>
      <c r="G379" s="2" t="str">
        <f t="shared" ref="G379" si="3411">IF(D378="Mon", "", IF(D378="Tue", "Non-service", IF(D378="Wed", "", IF(D378="Thu", "", IF(D378="Fri", "Non-service", "")))))</f>
        <v/>
      </c>
      <c r="H379" s="29"/>
      <c r="I379" s="37" t="str">
        <f t="shared" ref="I379" si="3412">IF(D378="Mon", "", IF(D378="Tue", "", IF(D378="Wed", "", IF(D378="Thu", "", IF(D378="Fri", "", IF(D378="Sat", "", IF(D378="Sun", "", "")))))))</f>
        <v/>
      </c>
      <c r="J379" s="37"/>
      <c r="K379" s="37" t="str">
        <f t="shared" ref="K379" si="3413">IF(D378="Mon", "", IF(D378="Tue", "Non-service", IF(D378="Wed", "", IF(D378="Thu", "Non-service", IF(D378="Fri", "", IF(D378="Sat", "", IF(D378="Sun", "", "")))))))</f>
        <v/>
      </c>
      <c r="L379" s="37"/>
      <c r="M379" s="37" t="str">
        <f t="shared" ref="M379" si="3414">IF(D378="Mon", "", IF(D378="Tue", "Non-service", IF(D378="Wed", "", IF(D378="Thu", "Non-service", IF(D378="Fri", "", IF(D378="Sat", "", IF(D378="Sun", "", "")))))))</f>
        <v/>
      </c>
      <c r="N379" s="37"/>
      <c r="O379" s="37" t="str">
        <f t="shared" ref="O379" si="3415">IF(D378="Mon", "", IF(D378="Tue", "Non-service", IF(D378="Wed", "", IF(D378="Thu", "", IF(D378="Fri", "Non-service", "")))))</f>
        <v/>
      </c>
      <c r="P379" s="37"/>
      <c r="Q379" s="72" t="str">
        <f t="shared" ref="Q379" si="3416">IF(D288="Mon", "", IF(D288="Tue", "Non-service", IF(D288="Wed", "", IF(D288="Thu", "Non-service", IF(D288="Fri", "", "")))))</f>
        <v/>
      </c>
      <c r="R379" s="37"/>
      <c r="S379" s="37" t="str">
        <f t="shared" ref="S379" si="3417">IF(D378="Mon", "Non-service", IF(D378="Tue", "", IF(D378="Wed", "", IF(D378="Thu", "", IF(D378="Fri", "Non-service", IF(D378="Sat", "", IF(D378="Sun", "", "")))))))</f>
        <v>Non-service</v>
      </c>
      <c r="T379" s="37"/>
      <c r="U379" s="37" t="str">
        <f t="shared" ref="U379" si="3418">IF(D378="Mon", "", IF(D378="Tue", "", IF(D378="Wed", "", IF(D378="Thu", "Non-service", IF(D378="Fri", "Non-service", IF(D378="Sat", "", IF(D378="Sun", "", "")))))))</f>
        <v/>
      </c>
      <c r="V379" s="37"/>
      <c r="W379" s="211" t="str">
        <f>IF(D378="Mon", "", IF(D378="Tue", "", IF(D378="Wed", "", IF(D378="Thu", "Non-service", IF(D378="Fri", "", "")))))</f>
        <v/>
      </c>
      <c r="X379" s="39"/>
      <c r="Y379" s="17" t="str">
        <f>IF(D378="Mon", "Non-service", IF(D378="Tue", "Non-service", IF(D378="Wed", "", IF(D378="Thu", "", IF(D378="Fri", "", "")))))</f>
        <v>Non-service</v>
      </c>
      <c r="Z379" s="29"/>
      <c r="AA379" s="17" t="str">
        <f>IF(D378="Mon", "", IF(D378="Tue", "", IF(D378="Wed", "", IF(D378="Thu", "Non-service", IF(D378="Fri", "", "")))))</f>
        <v/>
      </c>
      <c r="AB379" s="29"/>
      <c r="AC379" s="17" t="str">
        <f t="shared" si="2924"/>
        <v/>
      </c>
      <c r="AD379" s="17"/>
    </row>
    <row r="380" spans="1:30">
      <c r="A380" s="24" t="str">
        <f t="shared" ref="A380" si="3419">A378</f>
        <v>Mon</v>
      </c>
      <c r="B380" s="204">
        <f t="shared" ref="B380:B413" si="3420">C378</f>
        <v>45936</v>
      </c>
      <c r="C380" s="318"/>
      <c r="D380" s="305"/>
      <c r="E380" s="201">
        <f t="shared" ca="1" si="2915"/>
        <v>0</v>
      </c>
      <c r="F380" s="140" t="s">
        <v>56</v>
      </c>
      <c r="G380" s="2" t="str">
        <f t="shared" ref="G380" si="3421">IF(D378="Mon", "", IF(D378="Tue", "Non-service", IF(D378="Wed", "", IF(D378="Thu", "", IF(D378="Fri", "Non-service", "")))))</f>
        <v/>
      </c>
      <c r="H380" s="29"/>
      <c r="I380" s="37" t="str">
        <f t="shared" ref="I380" si="3422">IF(D378="Mon", "", IF(D378="Tue", "", IF(D378="Wed", "", IF(D378="Thu", "", IF(D378="Fri", "", IF(D378="Sat", "", IF(D378="Sun", "", "")))))))</f>
        <v/>
      </c>
      <c r="J380" s="37"/>
      <c r="K380" s="37" t="str">
        <f t="shared" ref="K380" si="3423">IF(D378="Mon", "", IF(D378="Tue", "Non-service", IF(D378="Wed", "", IF(D378="Thu", "Non-service", IF(D378="Fri", "", IF(D378="Sat", "", IF(D378="Sun", "", "")))))))</f>
        <v/>
      </c>
      <c r="L380" s="37"/>
      <c r="M380" s="37" t="str">
        <f t="shared" ref="M380" si="3424">IF(D378="Mon", "", IF(D378="Tue", "Non-service", IF(D378="Wed", "", IF(D378="Thu", "Non-service", IF(D378="Fri", "", IF(D378="Sat", "", IF(D378="Sun", "", "")))))))</f>
        <v/>
      </c>
      <c r="N380" s="37"/>
      <c r="O380" s="37" t="str">
        <f t="shared" ref="O380" si="3425">IF(D378="Mon", "", IF(D378="Tue", "Non-service", IF(D378="Wed", "", IF(D378="Thu", "", IF(D378="Fri", "Non-service", "")))))</f>
        <v/>
      </c>
      <c r="P380" s="37"/>
      <c r="Q380" s="72" t="str">
        <f t="shared" ref="Q380" si="3426">IF(D288="Mon", "", IF(D288="Tue", "Non-service", IF(D288="Wed", "", IF(D288="Thu", "Non-service", IF(D288="Fri", "", "")))))</f>
        <v/>
      </c>
      <c r="R380" s="37"/>
      <c r="S380" s="37" t="str">
        <f t="shared" ref="S380" si="3427">IF(D378="Mon", "Non-service", IF(D378="Tue", "", IF(D378="Wed", "", IF(D378="Thu", "", IF(D378="Fri", "Non-service", IF(D378="Sat", "", IF(D378="Sun", "", "")))))))</f>
        <v>Non-service</v>
      </c>
      <c r="T380" s="37"/>
      <c r="U380" s="37" t="str">
        <f t="shared" ref="U380" si="3428">IF(D378="Mon", "", IF(D378="Tue", "", IF(D378="Wed", "", IF(D378="Thu", "Non-service", IF(D378="Fri", "Non-service", IF(D378="Sat", "", IF(D378="Sun", "", "")))))))</f>
        <v/>
      </c>
      <c r="V380" s="37"/>
      <c r="W380" s="64" t="str">
        <f>IF(D378="Mon", "", IF(D378="Tue", "", IF(D378="Wed", "", IF(D378="Thu", "Non-service", IF(D378="Fri", "", "")))))</f>
        <v/>
      </c>
      <c r="X380" s="39"/>
      <c r="Y380" s="17" t="str">
        <f>IF(D378="Mon", "Non-service", IF(D378="Tue", "Non-service", IF(D378="Wed", "", IF(D378="Thu", "", IF(D378="Fri", "", "")))))</f>
        <v>Non-service</v>
      </c>
      <c r="Z380" s="29"/>
      <c r="AA380" s="17" t="str">
        <f>IF(D378="Mon", "", IF(D378="Tue", "", IF(D378="Wed", "", IF(D378="Thu", "Non-service", IF(D378="Fri", "", "")))))</f>
        <v/>
      </c>
      <c r="AB380" s="29"/>
      <c r="AC380" s="17" t="str">
        <f t="shared" si="2924"/>
        <v/>
      </c>
      <c r="AD380" s="17"/>
    </row>
    <row r="381" spans="1:30">
      <c r="A381" s="24" t="str">
        <f t="shared" si="2881"/>
        <v>Tue</v>
      </c>
      <c r="B381" s="204">
        <f t="shared" ref="B381:B414" si="3429">C381</f>
        <v>45937</v>
      </c>
      <c r="C381" s="319">
        <f t="shared" si="3263"/>
        <v>45937</v>
      </c>
      <c r="D381" s="306" t="str">
        <f t="shared" ref="D381" si="3430">IF(WEEKDAY(C378, 2) &lt; 5, TEXT(C378 + 1, "ddd"), TEXT(C378 + 3, "ddd"))</f>
        <v>Tue</v>
      </c>
      <c r="E381" s="201">
        <f t="shared" ca="1" si="2915"/>
        <v>0</v>
      </c>
      <c r="F381" s="141" t="s">
        <v>50</v>
      </c>
      <c r="G381" s="16" t="str">
        <f t="shared" ref="G381" si="3431">IF(D381="Mon", "", IF(D381="Tue", "Non-service", IF(D381="Wed", "", IF(D381="Thu", "", IF(D381="Fri", "Non-service", "")))))</f>
        <v>Non-service</v>
      </c>
      <c r="H381" s="28"/>
      <c r="I381" s="38" t="str">
        <f t="shared" ref="I381" si="3432">IF(D381="Mon", "", IF(D381="Tue", "", IF(D381="Wed", "", IF(D381="Thu", "", IF(D381="Fri", "", IF(D381="Sat", "", IF(D381="Sun", "", "")))))))</f>
        <v/>
      </c>
      <c r="J381" s="38"/>
      <c r="K381" s="38" t="str">
        <f t="shared" ref="K381" si="3433">IF(D381="Mon", "", IF(D381="Tue", "Non-service", IF(D381="Wed", "", IF(D381="Thu", "Non-service", IF(D381="Fri", "", IF(D381="Sat", "", IF(D381="Sun", "", "")))))))</f>
        <v>Non-service</v>
      </c>
      <c r="L381" s="38"/>
      <c r="M381" s="38" t="str">
        <f t="shared" ref="M381" si="3434">IF(D381="Mon", "", IF(D381="Tue", "Non-service", IF(D381="Wed", "", IF(D381="Thu", "Non-service", IF(D381="Fri", "", IF(D381="Sat", "", IF(D381="Sun", "", "")))))))</f>
        <v>Non-service</v>
      </c>
      <c r="N381" s="38"/>
      <c r="O381" s="38" t="str">
        <f t="shared" ref="O381" si="3435">IF(D381="Mon", "", IF(D381="Tue", "Non-service", IF(D381="Wed", "", IF(D381="Thu", "", IF(D381="Fri", "Non-service", "")))))</f>
        <v>Non-service</v>
      </c>
      <c r="P381" s="38"/>
      <c r="Q381" s="72" t="str">
        <f t="shared" ref="Q381" si="3436">IF(D291="Mon", "", IF(D291="Tue", "Non-service", IF(D291="Wed", "", IF(D291="Thu", "Non-service", IF(D291="Fri", "", "")))))</f>
        <v>Non-service</v>
      </c>
      <c r="R381" s="38"/>
      <c r="S381" s="38" t="str">
        <f t="shared" ref="S381" si="3437">IF(D381="Mon", "Non-service", IF(D381="Tue", "", IF(D381="Wed", "", IF(D381="Thu", "", IF(D381="Fri", "Non-service", IF(D381="Sat", "", IF(D381="Sun", "", "")))))))</f>
        <v/>
      </c>
      <c r="T381" s="38"/>
      <c r="U381" s="38" t="str">
        <f t="shared" ref="U381" si="3438">IF(D381="Mon", "", IF(D381="Tue", "", IF(D381="Wed", "", IF(D381="Thu", "Non-service", IF(D381="Fri", "Non-service", IF(D381="Sat", "", IF(D381="Sun", "", "")))))))</f>
        <v/>
      </c>
      <c r="V381" s="38"/>
      <c r="W381" s="63" t="str">
        <f>IF(D381="Mon", "", IF(D381="Tue", "", IF(D381="Wed", "", IF(D381="Thu", "Non-service", IF(D381="Fri", "", "")))))</f>
        <v/>
      </c>
      <c r="X381" s="46"/>
      <c r="Y381" s="17" t="str">
        <f>IF(D381="Mon", "Non-service", IF(D381="Tue", "Non-service", IF(D381="Wed", "", IF(D381="Thu", "", IF(D381="Fri", "", "")))))</f>
        <v>Non-service</v>
      </c>
      <c r="Z381" s="28"/>
      <c r="AA381" s="17" t="str">
        <f>IF(D381="Mon", "", IF(D381="Tue", "", IF(D381="Wed", "", IF(D381="Thu", "Non-service", IF(D381="Fri", "", "")))))</f>
        <v/>
      </c>
      <c r="AB381" s="29"/>
      <c r="AC381" s="17" t="str">
        <f t="shared" si="2924"/>
        <v/>
      </c>
      <c r="AD381" s="17"/>
    </row>
    <row r="382" spans="1:30">
      <c r="A382" s="24" t="str">
        <f t="shared" si="2892"/>
        <v>Tue</v>
      </c>
      <c r="B382" s="204">
        <f t="shared" ref="B382:B415" si="3439">C381</f>
        <v>45937</v>
      </c>
      <c r="C382" s="317"/>
      <c r="D382" s="307"/>
      <c r="E382" s="201">
        <f t="shared" ca="1" si="2915"/>
        <v>0</v>
      </c>
      <c r="F382" s="142" t="s">
        <v>54</v>
      </c>
      <c r="G382" s="2" t="str">
        <f t="shared" ref="G382" si="3440">IF(D381="Mon", "", IF(D381="Tue", "Non-service", IF(D381="Wed", "", IF(D381="Thu", "", IF(D381="Fri", "Non-service", "")))))</f>
        <v>Non-service</v>
      </c>
      <c r="H382" s="29"/>
      <c r="I382" s="37" t="str">
        <f t="shared" ref="I382" si="3441">IF(D381="Mon", "", IF(D381="Tue", "", IF(D381="Wed", "", IF(D381="Thu", "", IF(D381="Fri", "", IF(D381="Sat", "", IF(D381="Sun", "", "")))))))</f>
        <v/>
      </c>
      <c r="J382" s="37"/>
      <c r="K382" s="37" t="str">
        <f t="shared" ref="K382" si="3442">IF(D381="Mon", "", IF(D381="Tue", "Non-service", IF(D381="Wed", "", IF(D381="Thu", "Non-service", IF(D381="Fri", "", IF(D381="Sat", "", IF(D381="Sun", "", "")))))))</f>
        <v>Non-service</v>
      </c>
      <c r="L382" s="37"/>
      <c r="M382" s="37" t="str">
        <f t="shared" ref="M382" si="3443">IF(D381="Mon", "", IF(D381="Tue", "Non-service", IF(D381="Wed", "", IF(D381="Thu", "Non-service", IF(D381="Fri", "", IF(D381="Sat", "", IF(D381="Sun", "", "")))))))</f>
        <v>Non-service</v>
      </c>
      <c r="N382" s="37"/>
      <c r="O382" s="37" t="str">
        <f t="shared" ref="O382" si="3444">IF(D381="Mon", "", IF(D381="Tue", "Non-service", IF(D381="Wed", "", IF(D381="Thu", "", IF(D381="Fri", "Non-service", "")))))</f>
        <v>Non-service</v>
      </c>
      <c r="P382" s="37"/>
      <c r="Q382" s="72" t="str">
        <f t="shared" ref="Q382" si="3445">IF(D291="Mon", "", IF(D291="Tue", "Non-service", IF(D291="Wed", "", IF(D291="Thu", "Non-service", IF(D291="Fri", "", "")))))</f>
        <v>Non-service</v>
      </c>
      <c r="R382" s="37"/>
      <c r="S382" s="37" t="str">
        <f t="shared" ref="S382" si="3446">IF(D381="Mon", "Non-service", IF(D381="Tue", "", IF(D381="Wed", "", IF(D381="Thu", "", IF(D381="Fri", "Non-service", IF(D381="Sat", "", IF(D381="Sun", "", "")))))))</f>
        <v/>
      </c>
      <c r="T382" s="37"/>
      <c r="U382" s="37" t="str">
        <f t="shared" ref="U382" si="3447">IF(D381="Mon", "", IF(D381="Tue", "", IF(D381="Wed", "", IF(D381="Thu", "Non-service", IF(D381="Fri", "Non-service", IF(D381="Sat", "", IF(D381="Sun", "", "")))))))</f>
        <v/>
      </c>
      <c r="V382" s="37"/>
      <c r="W382" s="211" t="str">
        <f>IF(D381="Mon", "", IF(D381="Tue", "", IF(D381="Wed", "", IF(D381="Thu", "Non-service", IF(D381="Fri", "", "")))))</f>
        <v/>
      </c>
      <c r="X382" s="39"/>
      <c r="Y382" s="17" t="str">
        <f>IF(D381="Mon", "Non-service", IF(D381="Tue", "Non-service", IF(D381="Wed", "", IF(D381="Thu", "", IF(D381="Fri", "", "")))))</f>
        <v>Non-service</v>
      </c>
      <c r="Z382" s="29"/>
      <c r="AA382" s="17" t="str">
        <f>IF(D381="Mon", "", IF(D381="Tue", "", IF(D381="Wed", "", IF(D381="Thu", "Non-service", IF(D381="Fri", "", "")))))</f>
        <v/>
      </c>
      <c r="AB382" s="29"/>
      <c r="AC382" s="17" t="str">
        <f t="shared" si="2924"/>
        <v/>
      </c>
      <c r="AD382" s="17"/>
    </row>
    <row r="383" spans="1:30">
      <c r="A383" s="24" t="str">
        <f t="shared" si="2902"/>
        <v>Tue</v>
      </c>
      <c r="B383" s="204">
        <f t="shared" ref="B383:B416" si="3448">C381</f>
        <v>45937</v>
      </c>
      <c r="C383" s="318"/>
      <c r="D383" s="308"/>
      <c r="E383" s="201">
        <f t="shared" ca="1" si="2915"/>
        <v>0</v>
      </c>
      <c r="F383" s="142" t="s">
        <v>56</v>
      </c>
      <c r="G383" s="2" t="str">
        <f t="shared" ref="G383" si="3449">IF(D381="Mon", "", IF(D381="Tue", "Non-service", IF(D381="Wed", "", IF(D381="Thu", "", IF(D381="Fri", "Non-service", "")))))</f>
        <v>Non-service</v>
      </c>
      <c r="H383" s="29"/>
      <c r="I383" s="37" t="str">
        <f t="shared" ref="I383" si="3450">IF(D381="Mon", "", IF(D381="Tue", "", IF(D381="Wed", "", IF(D381="Thu", "", IF(D381="Fri", "", IF(D381="Sat", "", IF(D381="Sun", "", "")))))))</f>
        <v/>
      </c>
      <c r="J383" s="37"/>
      <c r="K383" s="37" t="str">
        <f t="shared" ref="K383" si="3451">IF(D381="Mon", "", IF(D381="Tue", "Non-service", IF(D381="Wed", "", IF(D381="Thu", "Non-service", IF(D381="Fri", "", IF(D381="Sat", "", IF(D381="Sun", "", "")))))))</f>
        <v>Non-service</v>
      </c>
      <c r="L383" s="37"/>
      <c r="M383" s="37" t="str">
        <f t="shared" ref="M383" si="3452">IF(D381="Mon", "", IF(D381="Tue", "Non-service", IF(D381="Wed", "", IF(D381="Thu", "Non-service", IF(D381="Fri", "", IF(D381="Sat", "", IF(D381="Sun", "", "")))))))</f>
        <v>Non-service</v>
      </c>
      <c r="N383" s="37"/>
      <c r="O383" s="37" t="str">
        <f t="shared" ref="O383" si="3453">IF(D381="Mon", "", IF(D381="Tue", "Non-service", IF(D381="Wed", "", IF(D381="Thu", "", IF(D381="Fri", "Non-service", "")))))</f>
        <v>Non-service</v>
      </c>
      <c r="P383" s="37"/>
      <c r="Q383" s="72" t="str">
        <f t="shared" ref="Q383" si="3454">IF(D291="Mon", "", IF(D291="Tue", "Non-service", IF(D291="Wed", "", IF(D291="Thu", "Non-service", IF(D291="Fri", "", "")))))</f>
        <v>Non-service</v>
      </c>
      <c r="R383" s="37"/>
      <c r="S383" s="37" t="str">
        <f t="shared" ref="S383" si="3455">IF(D381="Mon", "Non-service", IF(D381="Tue", "", IF(D381="Wed", "", IF(D381="Thu", "", IF(D381="Fri", "Non-service", IF(D381="Sat", "", IF(D381="Sun", "", "")))))))</f>
        <v/>
      </c>
      <c r="T383" s="37"/>
      <c r="U383" s="37" t="str">
        <f t="shared" ref="U383" si="3456">IF(D381="Mon", "", IF(D381="Tue", "", IF(D381="Wed", "", IF(D381="Thu", "Non-service", IF(D381="Fri", "Non-service", IF(D381="Sat", "", IF(D381="Sun", "", "")))))))</f>
        <v/>
      </c>
      <c r="V383" s="37"/>
      <c r="W383" s="64" t="str">
        <f>IF(D381="Mon", "", IF(D381="Tue", "", IF(D381="Wed", "", IF(D381="Thu", "Non-service", IF(D381="Fri", "", "")))))</f>
        <v/>
      </c>
      <c r="X383" s="39"/>
      <c r="Y383" s="17" t="str">
        <f>IF(D381="Mon", "Non-service", IF(D381="Tue", "Non-service", IF(D381="Wed", "", IF(D381="Thu", "", IF(D381="Fri", "", "")))))</f>
        <v>Non-service</v>
      </c>
      <c r="Z383" s="29"/>
      <c r="AA383" s="17" t="str">
        <f>IF(D381="Mon", "", IF(D381="Tue", "", IF(D381="Wed", "", IF(D381="Thu", "Non-service", IF(D381="Fri", "", "")))))</f>
        <v/>
      </c>
      <c r="AB383" s="29"/>
      <c r="AC383" s="17" t="str">
        <f t="shared" si="2924"/>
        <v/>
      </c>
      <c r="AD383" s="17"/>
    </row>
    <row r="384" spans="1:30">
      <c r="A384" s="24" t="str">
        <f t="shared" si="2912"/>
        <v>Wed</v>
      </c>
      <c r="B384" s="204">
        <f t="shared" ref="B384:B417" si="3457">C384</f>
        <v>45938</v>
      </c>
      <c r="C384" s="319">
        <f t="shared" si="3263"/>
        <v>45938</v>
      </c>
      <c r="D384" s="303" t="str">
        <f t="shared" si="2914"/>
        <v>Wed</v>
      </c>
      <c r="E384" s="201">
        <f t="shared" ca="1" si="2915"/>
        <v>0</v>
      </c>
      <c r="F384" s="138" t="s">
        <v>50</v>
      </c>
      <c r="G384" s="19" t="str">
        <f t="shared" ref="G384" si="3458">IF(D384="Mon", "", IF(D384="Tue", "Non-service", IF(D384="Wed", "", IF(D384="Thu", "", IF(D384="Fri", "Non-service", "")))))</f>
        <v/>
      </c>
      <c r="H384" s="31"/>
      <c r="I384" s="40" t="str">
        <f t="shared" ref="I384" si="3459">IF(D384="Mon", "", IF(D384="Tue", "", IF(D384="Wed", "", IF(D384="Thu", "", IF(D384="Fri", "", IF(D384="Sat", "", IF(D384="Sun", "", "")))))))</f>
        <v/>
      </c>
      <c r="J384" s="40"/>
      <c r="K384" s="40" t="str">
        <f t="shared" ref="K384" si="3460">IF(D384="Mon", "", IF(D384="Tue", "Non-service", IF(D384="Wed", "", IF(D384="Thu", "Non-service", IF(D384="Fri", "", IF(D384="Sat", "", IF(D384="Sun", "", "")))))))</f>
        <v/>
      </c>
      <c r="L384" s="40"/>
      <c r="M384" s="40" t="str">
        <f t="shared" ref="M384" si="3461">IF(D384="Mon", "", IF(D384="Tue", "Non-service", IF(D384="Wed", "", IF(D384="Thu", "Non-service", IF(D384="Fri", "", IF(D384="Sat", "", IF(D384="Sun", "", "")))))))</f>
        <v/>
      </c>
      <c r="N384" s="40"/>
      <c r="O384" s="40" t="str">
        <f t="shared" ref="O384" si="3462">IF(D384="Mon", "", IF(D384="Tue", "Non-service", IF(D384="Wed", "", IF(D384="Thu", "", IF(D384="Fri", "Non-service", "")))))</f>
        <v/>
      </c>
      <c r="P384" s="40"/>
      <c r="Q384" s="72" t="str">
        <f t="shared" ref="Q384" si="3463">IF(D294="Mon", "", IF(D294="Tue", "Non-service", IF(D294="Wed", "", IF(D294="Thu", "Non-service", IF(D294="Fri", "", "")))))</f>
        <v/>
      </c>
      <c r="R384" s="40"/>
      <c r="S384" s="40" t="str">
        <f t="shared" ref="S384" si="3464">IF(D384="Mon", "Non-service", IF(D384="Tue", "", IF(D384="Wed", "", IF(D384="Thu", "", IF(D384="Fri", "Non-service", IF(D384="Sat", "", IF(D384="Sun", "", "")))))))</f>
        <v/>
      </c>
      <c r="T384" s="40"/>
      <c r="U384" s="40" t="str">
        <f t="shared" ref="U384" si="3465">IF(D384="Mon", "", IF(D384="Tue", "", IF(D384="Wed", "", IF(D384="Thu", "Non-service", IF(D384="Fri", "Non-service", IF(D384="Sat", "", IF(D384="Sun", "", "")))))))</f>
        <v/>
      </c>
      <c r="V384" s="40"/>
      <c r="W384" s="63" t="str">
        <f>IF(D384="Mon", "", IF(D384="Tue", "", IF(D384="Wed", "", IF(D384="Thu", "Non-service", IF(D384="Fri", "", "")))))</f>
        <v/>
      </c>
      <c r="X384" s="41"/>
      <c r="Y384" s="17" t="str">
        <f>IF(D384="Mon", "Non-service", IF(D384="Tue", "Non-service", IF(D384="Wed", "", IF(D384="Thu", "", IF(D384="Fri", "", "")))))</f>
        <v/>
      </c>
      <c r="Z384" s="31"/>
      <c r="AA384" s="17" t="str">
        <f>IF(D384="Mon", "", IF(D384="Tue", "", IF(D384="Wed", "", IF(D384="Thu", "Non-service", IF(D384="Fri", "", "")))))</f>
        <v/>
      </c>
      <c r="AB384" s="33"/>
      <c r="AC384" s="17" t="str">
        <f t="shared" si="2924"/>
        <v/>
      </c>
      <c r="AD384" s="32"/>
    </row>
    <row r="385" spans="1:30">
      <c r="A385" s="24" t="str">
        <f t="shared" si="2925"/>
        <v>Wed</v>
      </c>
      <c r="B385" s="204">
        <f t="shared" ref="B385:B418" si="3466">C384</f>
        <v>45938</v>
      </c>
      <c r="C385" s="317"/>
      <c r="D385" s="304"/>
      <c r="E385" s="201">
        <f t="shared" ca="1" si="2915"/>
        <v>0</v>
      </c>
      <c r="F385" s="139" t="s">
        <v>54</v>
      </c>
      <c r="G385" s="3" t="str">
        <f t="shared" ref="G385" si="3467">IF(D384="Mon", "", IF(D384="Tue", "Non-service", IF(D384="Wed", "", IF(D384="Thu", "", IF(D384="Fri", "Non-service", "")))))</f>
        <v/>
      </c>
      <c r="H385" s="33"/>
      <c r="I385" s="42" t="str">
        <f t="shared" ref="I385" si="3468">IF(D384="Mon", "", IF(D384="Tue", "", IF(D384="Wed", "", IF(D384="Thu", "", IF(D384="Fri", "", IF(D384="Sat", "", IF(D384="Sun", "", "")))))))</f>
        <v/>
      </c>
      <c r="J385" s="42"/>
      <c r="K385" s="42" t="str">
        <f t="shared" ref="K385" si="3469">IF(D384="Mon", "", IF(D384="Tue", "Non-service", IF(D384="Wed", "", IF(D384="Thu", "Non-service", IF(D384="Fri", "", IF(D384="Sat", "", IF(D384="Sun", "", "")))))))</f>
        <v/>
      </c>
      <c r="L385" s="42"/>
      <c r="M385" s="42" t="str">
        <f t="shared" ref="M385" si="3470">IF(D384="Mon", "", IF(D384="Tue", "Non-service", IF(D384="Wed", "", IF(D384="Thu", "Non-service", IF(D384="Fri", "", IF(D384="Sat", "", IF(D384="Sun", "", "")))))))</f>
        <v/>
      </c>
      <c r="N385" s="42"/>
      <c r="O385" s="42" t="str">
        <f t="shared" ref="O385" si="3471">IF(D384="Mon", "", IF(D384="Tue", "Non-service", IF(D384="Wed", "", IF(D384="Thu", "", IF(D384="Fri", "Non-service", "")))))</f>
        <v/>
      </c>
      <c r="P385" s="42"/>
      <c r="Q385" s="72" t="str">
        <f t="shared" ref="Q385" si="3472">IF(D294="Mon", "", IF(D294="Tue", "Non-service", IF(D294="Wed", "", IF(D294="Thu", "Non-service", IF(D294="Fri", "", "")))))</f>
        <v/>
      </c>
      <c r="R385" s="42"/>
      <c r="S385" s="42" t="str">
        <f t="shared" ref="S385" si="3473">IF(D384="Mon", "Non-service", IF(D384="Tue", "", IF(D384="Wed", "", IF(D384="Thu", "", IF(D384="Fri", "Non-service", IF(D384="Sat", "", IF(D384="Sun", "", "")))))))</f>
        <v/>
      </c>
      <c r="T385" s="42"/>
      <c r="U385" s="42" t="str">
        <f t="shared" ref="U385" si="3474">IF(D384="Mon", "", IF(D384="Tue", "", IF(D384="Wed", "", IF(D384="Thu", "Non-service", IF(D384="Fri", "Non-service", IF(D384="Sat", "", IF(D384="Sun", "", "")))))))</f>
        <v/>
      </c>
      <c r="V385" s="42"/>
      <c r="W385" s="211" t="str">
        <f>IF(D384="Mon", "", IF(D384="Tue", "", IF(D384="Wed", "", IF(D384="Thu", "Non-service", IF(D384="Fri", "", "")))))</f>
        <v/>
      </c>
      <c r="X385" s="43"/>
      <c r="Y385" s="17" t="str">
        <f>IF(D384="Mon", "Non-service", IF(D384="Tue", "Non-service", IF(D384="Wed", "", IF(D384="Thu", "", IF(D384="Fri", "", "")))))</f>
        <v/>
      </c>
      <c r="Z385" s="33"/>
      <c r="AA385" s="17" t="str">
        <f>IF(D384="Mon", "", IF(D384="Tue", "", IF(D384="Wed", "", IF(D384="Thu", "Non-service", IF(D384="Fri", "", "")))))</f>
        <v/>
      </c>
      <c r="AB385" s="33"/>
      <c r="AC385" s="17" t="str">
        <f t="shared" si="2924"/>
        <v/>
      </c>
      <c r="AD385" s="32"/>
    </row>
    <row r="386" spans="1:30">
      <c r="A386" s="24" t="str">
        <f t="shared" si="2935"/>
        <v>Wed</v>
      </c>
      <c r="B386" s="204">
        <f t="shared" ref="B386:B419" si="3475">C384</f>
        <v>45938</v>
      </c>
      <c r="C386" s="318"/>
      <c r="D386" s="305"/>
      <c r="E386" s="201">
        <f t="shared" ca="1" si="2915"/>
        <v>0</v>
      </c>
      <c r="F386" s="140" t="s">
        <v>56</v>
      </c>
      <c r="G386" s="20" t="str">
        <f t="shared" ref="G386" si="3476">IF(D384="Mon", "", IF(D384="Tue", "Non-service", IF(D384="Wed", "", IF(D384="Thu", "", IF(D384="Fri", "Non-service", "")))))</f>
        <v/>
      </c>
      <c r="H386" s="35"/>
      <c r="I386" s="44" t="str">
        <f t="shared" ref="I386" si="3477">IF(D384="Mon", "", IF(D384="Tue", "", IF(D384="Wed", "", IF(D384="Thu", "", IF(D384="Fri", "", IF(D384="Sat", "", IF(D384="Sun", "", "")))))))</f>
        <v/>
      </c>
      <c r="J386" s="44"/>
      <c r="K386" s="44" t="str">
        <f t="shared" ref="K386" si="3478">IF(D384="Mon", "", IF(D384="Tue", "Non-service", IF(D384="Wed", "", IF(D384="Thu", "Non-service", IF(D384="Fri", "", IF(D384="Sat", "", IF(D384="Sun", "", "")))))))</f>
        <v/>
      </c>
      <c r="L386" s="44"/>
      <c r="M386" s="44" t="str">
        <f t="shared" ref="M386" si="3479">IF(D384="Mon", "", IF(D384="Tue", "Non-service", IF(D384="Wed", "", IF(D384="Thu", "Non-service", IF(D384="Fri", "", IF(D384="Sat", "", IF(D384="Sun", "", "")))))))</f>
        <v/>
      </c>
      <c r="N386" s="44"/>
      <c r="O386" s="44" t="str">
        <f t="shared" ref="O386" si="3480">IF(D384="Mon", "", IF(D384="Tue", "Non-service", IF(D384="Wed", "", IF(D384="Thu", "", IF(D384="Fri", "Non-service", "")))))</f>
        <v/>
      </c>
      <c r="P386" s="44"/>
      <c r="Q386" s="72" t="str">
        <f t="shared" ref="Q386" si="3481">IF(D294="Mon", "", IF(D294="Tue", "Non-service", IF(D294="Wed", "", IF(D294="Thu", "Non-service", IF(D294="Fri", "", "")))))</f>
        <v/>
      </c>
      <c r="R386" s="44"/>
      <c r="S386" s="44" t="str">
        <f t="shared" ref="S386" si="3482">IF(D384="Mon", "Non-service", IF(D384="Tue", "", IF(D384="Wed", "", IF(D384="Thu", "", IF(D384="Fri", "Non-service", IF(D384="Sat", "", IF(D384="Sun", "", "")))))))</f>
        <v/>
      </c>
      <c r="T386" s="44"/>
      <c r="U386" s="44" t="str">
        <f t="shared" ref="U386" si="3483">IF(D384="Mon", "", IF(D384="Tue", "", IF(D384="Wed", "", IF(D384="Thu", "Non-service", IF(D384="Fri", "Non-service", IF(D384="Sat", "", IF(D384="Sun", "", "")))))))</f>
        <v/>
      </c>
      <c r="V386" s="44"/>
      <c r="W386" s="64" t="str">
        <f>IF(D384="Mon", "", IF(D384="Tue", "", IF(D384="Wed", "", IF(D384="Thu", "Non-service", IF(D384="Fri", "", "")))))</f>
        <v/>
      </c>
      <c r="X386" s="45"/>
      <c r="Y386" s="17" t="str">
        <f>IF(D384="Mon", "Non-service", IF(D384="Tue", "Non-service", IF(D384="Wed", "", IF(D384="Thu", "", IF(D384="Fri", "", "")))))</f>
        <v/>
      </c>
      <c r="Z386" s="35"/>
      <c r="AA386" s="17" t="str">
        <f>IF(D384="Mon", "", IF(D384="Tue", "", IF(D384="Wed", "", IF(D384="Thu", "Non-service", IF(D384="Fri", "", "")))))</f>
        <v/>
      </c>
      <c r="AB386" s="33"/>
      <c r="AC386" s="17" t="str">
        <f t="shared" si="2924"/>
        <v/>
      </c>
      <c r="AD386" s="32"/>
    </row>
    <row r="387" spans="1:30">
      <c r="A387" s="24" t="str">
        <f t="shared" si="2945"/>
        <v>Thu</v>
      </c>
      <c r="B387" s="204">
        <f t="shared" ref="B387:B420" si="3484">C387</f>
        <v>45939</v>
      </c>
      <c r="C387" s="319">
        <f t="shared" si="3263"/>
        <v>45939</v>
      </c>
      <c r="D387" s="306" t="str">
        <f t="shared" si="2947"/>
        <v>Thu</v>
      </c>
      <c r="E387" s="201">
        <f t="shared" ca="1" si="2915"/>
        <v>0</v>
      </c>
      <c r="F387" s="141" t="s">
        <v>50</v>
      </c>
      <c r="G387" s="16" t="str">
        <f t="shared" ref="G387" si="3485">IF(D387="Mon", "", IF(D387="Tue", "Non-service", IF(D387="Wed", "", IF(D387="Thu", "", IF(D387="Fri", "Non-service", "")))))</f>
        <v/>
      </c>
      <c r="H387" s="28"/>
      <c r="I387" s="38" t="str">
        <f t="shared" ref="I387" si="3486">IF(D387="Mon", "", IF(D387="Tue", "", IF(D387="Wed", "", IF(D387="Thu", "", IF(D387="Fri", "", IF(D387="Sat", "", IF(D387="Sun", "", "")))))))</f>
        <v/>
      </c>
      <c r="J387" s="38"/>
      <c r="K387" s="38" t="str">
        <f t="shared" ref="K387" si="3487">IF(D387="Mon", "", IF(D387="Tue", "Non-service", IF(D387="Wed", "", IF(D387="Thu", "Non-service", IF(D387="Fri", "", IF(D387="Sat", "", IF(D387="Sun", "", "")))))))</f>
        <v>Non-service</v>
      </c>
      <c r="L387" s="38"/>
      <c r="M387" s="38" t="str">
        <f t="shared" ref="M387" si="3488">IF(D387="Mon", "", IF(D387="Tue", "Non-service", IF(D387="Wed", "", IF(D387="Thu", "Non-service", IF(D387="Fri", "", IF(D387="Sat", "", IF(D387="Sun", "", "")))))))</f>
        <v>Non-service</v>
      </c>
      <c r="N387" s="38"/>
      <c r="O387" s="38" t="str">
        <f t="shared" ref="O387" si="3489">IF(D387="Mon", "", IF(D387="Tue", "Non-service", IF(D387="Wed", "", IF(D387="Thu", "", IF(D387="Fri", "Non-service", "")))))</f>
        <v/>
      </c>
      <c r="P387" s="38"/>
      <c r="Q387" s="72" t="str">
        <f t="shared" ref="Q387" si="3490">IF(D297="Mon", "", IF(D297="Tue", "Non-service", IF(D297="Wed", "", IF(D297="Thu", "Non-service", IF(D297="Fri", "", "")))))</f>
        <v>Non-service</v>
      </c>
      <c r="R387" s="38"/>
      <c r="S387" s="38" t="str">
        <f t="shared" ref="S387" si="3491">IF(D387="Mon", "Non-service", IF(D387="Tue", "", IF(D387="Wed", "", IF(D387="Thu", "", IF(D387="Fri", "Non-service", IF(D387="Sat", "", IF(D387="Sun", "", "")))))))</f>
        <v/>
      </c>
      <c r="T387" s="38"/>
      <c r="U387" s="38" t="str">
        <f t="shared" ref="U387" si="3492">IF(D387="Mon", "", IF(D387="Tue", "", IF(D387="Wed", "", IF(D387="Thu", "Non-service", IF(D387="Fri", "Non-service", IF(D387="Sat", "", IF(D387="Sun", "", "")))))))</f>
        <v>Non-service</v>
      </c>
      <c r="V387" s="38"/>
      <c r="W387" s="63" t="str">
        <f>IF(D387="Mon", "", IF(D387="Tue", "", IF(D387="Wed", "", IF(D387="Thu", "Non-service", IF(D387="Fri", "", "")))))</f>
        <v>Non-service</v>
      </c>
      <c r="X387" s="46"/>
      <c r="Y387" s="17" t="str">
        <f>IF(D387="Mon", "Non-service", IF(D387="Tue", "Non-service", IF(D387="Wed", "", IF(D387="Thu", "", IF(D387="Fri", "", "")))))</f>
        <v/>
      </c>
      <c r="Z387" s="28"/>
      <c r="AA387" s="17" t="str">
        <f>IF(D387="Mon", "", IF(D387="Tue", "", IF(D387="Wed", "", IF(D387="Thu", "Non-service", IF(D387="Fri", "", "")))))</f>
        <v>Non-service</v>
      </c>
      <c r="AB387" s="29"/>
      <c r="AC387" s="17" t="str">
        <f t="shared" si="2924"/>
        <v/>
      </c>
      <c r="AD387" s="17"/>
    </row>
    <row r="388" spans="1:30">
      <c r="A388" s="24" t="str">
        <f t="shared" si="2956"/>
        <v>Thu</v>
      </c>
      <c r="B388" s="204">
        <f t="shared" ref="B388:B421" si="3493">C387</f>
        <v>45939</v>
      </c>
      <c r="C388" s="317"/>
      <c r="D388" s="307"/>
      <c r="E388" s="201">
        <f t="shared" ref="E388:E451" ca="1" si="3494">IF(AND(WEEKDAY(B391, 2) &lt;= 5, B391 &lt;= TODAY(), COUNTIF(AF$37:AF$49, B388) = 0), 1, IF(AND(WEEKDAY(TODAY(), 2) &gt; 5, B391 = TODAY() - WEEKDAY(TODAY(), 2) + 5, COUNTIF(AF$37:AF$49, B388) = 0), 1, 0))</f>
        <v>0</v>
      </c>
      <c r="F388" s="142" t="s">
        <v>54</v>
      </c>
      <c r="G388" s="2" t="str">
        <f t="shared" ref="G388" si="3495">IF(D387="Mon", "", IF(D387="Tue", "Non-service", IF(D387="Wed", "", IF(D387="Thu", "", IF(D387="Fri", "Non-service", "")))))</f>
        <v/>
      </c>
      <c r="H388" s="29"/>
      <c r="I388" s="37" t="str">
        <f t="shared" ref="I388" si="3496">IF(D387="Mon", "", IF(D387="Tue", "", IF(D387="Wed", "", IF(D387="Thu", "", IF(D387="Fri", "", IF(D387="Sat", "", IF(D387="Sun", "", "")))))))</f>
        <v/>
      </c>
      <c r="J388" s="37"/>
      <c r="K388" s="37" t="str">
        <f t="shared" ref="K388" si="3497">IF(D387="Mon", "", IF(D387="Tue", "Non-service", IF(D387="Wed", "", IF(D387="Thu", "Non-service", IF(D387="Fri", "", IF(D387="Sat", "", IF(D387="Sun", "", "")))))))</f>
        <v>Non-service</v>
      </c>
      <c r="L388" s="37"/>
      <c r="M388" s="37" t="str">
        <f t="shared" ref="M388" si="3498">IF(D387="Mon", "", IF(D387="Tue", "Non-service", IF(D387="Wed", "", IF(D387="Thu", "Non-service", IF(D387="Fri", "", IF(D387="Sat", "", IF(D387="Sun", "", "")))))))</f>
        <v>Non-service</v>
      </c>
      <c r="N388" s="37"/>
      <c r="O388" s="37" t="str">
        <f t="shared" ref="O388" si="3499">IF(D387="Mon", "", IF(D387="Tue", "Non-service", IF(D387="Wed", "", IF(D387="Thu", "", IF(D387="Fri", "Non-service", "")))))</f>
        <v/>
      </c>
      <c r="P388" s="37"/>
      <c r="Q388" s="72" t="str">
        <f t="shared" ref="Q388" si="3500">IF(D297="Mon", "", IF(D297="Tue", "Non-service", IF(D297="Wed", "", IF(D297="Thu", "Non-service", IF(D297="Fri", "", "")))))</f>
        <v>Non-service</v>
      </c>
      <c r="R388" s="37"/>
      <c r="S388" s="37" t="str">
        <f t="shared" ref="S388" si="3501">IF(D387="Mon", "Non-service", IF(D387="Tue", "", IF(D387="Wed", "", IF(D387="Thu", "", IF(D387="Fri", "Non-service", IF(D387="Sat", "", IF(D387="Sun", "", "")))))))</f>
        <v/>
      </c>
      <c r="T388" s="37"/>
      <c r="U388" s="37" t="str">
        <f t="shared" ref="U388" si="3502">IF(D387="Mon", "", IF(D387="Tue", "", IF(D387="Wed", "", IF(D387="Thu", "Non-service", IF(D387="Fri", "Non-service", IF(D387="Sat", "", IF(D387="Sun", "", "")))))))</f>
        <v>Non-service</v>
      </c>
      <c r="V388" s="37"/>
      <c r="W388" s="211" t="str">
        <f>IF(D387="Mon", "", IF(D387="Tue", "", IF(D387="Wed", "", IF(D387="Thu", "Non-service", IF(D387="Fri", "", "")))))</f>
        <v>Non-service</v>
      </c>
      <c r="X388" s="39"/>
      <c r="Y388" s="17" t="str">
        <f>IF(D387="Mon", "Non-service", IF(D387="Tue", "Non-service", IF(D387="Wed", "", IF(D387="Thu", "", IF(D387="Fri", "", "")))))</f>
        <v/>
      </c>
      <c r="Z388" s="29"/>
      <c r="AA388" s="17" t="str">
        <f>IF(D387="Mon", "", IF(D387="Tue", "", IF(D387="Wed", "", IF(D387="Thu", "Non-service", IF(D387="Fri", "", "")))))</f>
        <v>Non-service</v>
      </c>
      <c r="AB388" s="29"/>
      <c r="AC388" s="17" t="str">
        <f t="shared" ref="AC388:AC451" si="3503">IF(D388="Mon", "", IF(D388="Tue", "", IF(D388="Wed", "", IF(D388="Thu", "", IF(D388="Fri", "", "")))))</f>
        <v/>
      </c>
      <c r="AD388" s="17"/>
    </row>
    <row r="389" spans="1:30">
      <c r="A389" s="24" t="str">
        <f t="shared" si="2966"/>
        <v>Thu</v>
      </c>
      <c r="B389" s="204">
        <f t="shared" ref="B389:B422" si="3504">C387</f>
        <v>45939</v>
      </c>
      <c r="C389" s="318"/>
      <c r="D389" s="308"/>
      <c r="E389" s="201">
        <f t="shared" ca="1" si="3494"/>
        <v>0</v>
      </c>
      <c r="F389" s="142" t="s">
        <v>56</v>
      </c>
      <c r="G389" s="2" t="str">
        <f t="shared" ref="G389" si="3505">IF(D387="Mon", "", IF(D387="Tue", "Non-service", IF(D387="Wed", "", IF(D387="Thu", "", IF(D387="Fri", "Non-service", "")))))</f>
        <v/>
      </c>
      <c r="H389" s="29"/>
      <c r="I389" s="37" t="str">
        <f t="shared" ref="I389" si="3506">IF(D387="Mon", "", IF(D387="Tue", "", IF(D387="Wed", "", IF(D387="Thu", "", IF(D387="Fri", "", IF(D387="Sat", "", IF(D387="Sun", "", "")))))))</f>
        <v/>
      </c>
      <c r="J389" s="37"/>
      <c r="K389" s="37" t="str">
        <f t="shared" ref="K389" si="3507">IF(D387="Mon", "", IF(D387="Tue", "Non-service", IF(D387="Wed", "", IF(D387="Thu", "Non-service", IF(D387="Fri", "", IF(D387="Sat", "", IF(D387="Sun", "", "")))))))</f>
        <v>Non-service</v>
      </c>
      <c r="L389" s="37"/>
      <c r="M389" s="37" t="str">
        <f t="shared" ref="M389" si="3508">IF(D387="Mon", "", IF(D387="Tue", "Non-service", IF(D387="Wed", "", IF(D387="Thu", "Non-service", IF(D387="Fri", "", IF(D387="Sat", "", IF(D387="Sun", "", "")))))))</f>
        <v>Non-service</v>
      </c>
      <c r="N389" s="37"/>
      <c r="O389" s="37" t="str">
        <f t="shared" ref="O389" si="3509">IF(D387="Mon", "", IF(D387="Tue", "Non-service", IF(D387="Wed", "", IF(D387="Thu", "", IF(D387="Fri", "Non-service", "")))))</f>
        <v/>
      </c>
      <c r="P389" s="37"/>
      <c r="Q389" s="72" t="str">
        <f t="shared" ref="Q389" si="3510">IF(D297="Mon", "", IF(D297="Tue", "Non-service", IF(D297="Wed", "", IF(D297="Thu", "Non-service", IF(D297="Fri", "", "")))))</f>
        <v>Non-service</v>
      </c>
      <c r="R389" s="37"/>
      <c r="S389" s="37" t="str">
        <f t="shared" ref="S389" si="3511">IF(D387="Mon", "Non-service", IF(D387="Tue", "", IF(D387="Wed", "", IF(D387="Thu", "", IF(D387="Fri", "Non-service", IF(D387="Sat", "", IF(D387="Sun", "", "")))))))</f>
        <v/>
      </c>
      <c r="T389" s="37"/>
      <c r="U389" s="37" t="str">
        <f t="shared" ref="U389" si="3512">IF(D387="Mon", "", IF(D387="Tue", "", IF(D387="Wed", "", IF(D387="Thu", "Non-service", IF(D387="Fri", "Non-service", IF(D387="Sat", "", IF(D387="Sun", "", "")))))))</f>
        <v>Non-service</v>
      </c>
      <c r="V389" s="37"/>
      <c r="W389" s="64" t="str">
        <f>IF(D387="Mon", "", IF(D387="Tue", "", IF(D387="Wed", "", IF(D387="Thu", "Non-service", IF(D387="Fri", "", "")))))</f>
        <v>Non-service</v>
      </c>
      <c r="X389" s="39"/>
      <c r="Y389" s="17" t="str">
        <f>IF(D387="Mon", "Non-service", IF(D387="Tue", "Non-service", IF(D387="Wed", "", IF(D387="Thu", "", IF(D387="Fri", "", "")))))</f>
        <v/>
      </c>
      <c r="Z389" s="29"/>
      <c r="AA389" s="17" t="str">
        <f>IF(D387="Mon", "", IF(D387="Tue", "", IF(D387="Wed", "", IF(D387="Thu", "Non-service", IF(D387="Fri", "", "")))))</f>
        <v>Non-service</v>
      </c>
      <c r="AB389" s="29"/>
      <c r="AC389" s="17" t="str">
        <f t="shared" si="3503"/>
        <v/>
      </c>
      <c r="AD389" s="17"/>
    </row>
    <row r="390" spans="1:30">
      <c r="A390" s="24" t="str">
        <f t="shared" si="2976"/>
        <v>Fri</v>
      </c>
      <c r="B390" s="204">
        <f t="shared" ref="B390:B423" si="3513">C390</f>
        <v>45940</v>
      </c>
      <c r="C390" s="319">
        <f t="shared" si="3263"/>
        <v>45940</v>
      </c>
      <c r="D390" s="303" t="str">
        <f t="shared" si="2978"/>
        <v>Fri</v>
      </c>
      <c r="E390" s="201">
        <f t="shared" ca="1" si="3494"/>
        <v>0</v>
      </c>
      <c r="F390" s="138" t="s">
        <v>50</v>
      </c>
      <c r="G390" s="19" t="str">
        <f t="shared" ref="G390" si="3514">IF(D390="Mon", "", IF(D390="Tue", "Non-service", IF(D390="Wed", "", IF(D390="Thu", "", IF(D390="Fri", "Non-service", "")))))</f>
        <v>Non-service</v>
      </c>
      <c r="H390" s="31"/>
      <c r="I390" s="40" t="str">
        <f t="shared" ref="I390" si="3515">IF(D390="Mon", "", IF(D390="Tue", "", IF(D390="Wed", "", IF(D390="Thu", "", IF(D390="Fri", "", IF(D390="Sat", "", IF(D390="Sun", "", "")))))))</f>
        <v/>
      </c>
      <c r="J390" s="40"/>
      <c r="K390" s="40" t="str">
        <f t="shared" ref="K390" si="3516">IF(D390="Mon", "", IF(D390="Tue", "Non-service", IF(D390="Wed", "", IF(D390="Thu", "Non-service", IF(D390="Fri", "", IF(D390="Sat", "", IF(D390="Sun", "", "")))))))</f>
        <v/>
      </c>
      <c r="L390" s="40"/>
      <c r="M390" s="40" t="str">
        <f t="shared" ref="M390" si="3517">IF(D390="Mon", "", IF(D390="Tue", "Non-service", IF(D390="Wed", "", IF(D390="Thu", "Non-service", IF(D390="Fri", "", IF(D390="Sat", "", IF(D390="Sun", "", "")))))))</f>
        <v/>
      </c>
      <c r="N390" s="40"/>
      <c r="O390" s="40" t="str">
        <f t="shared" ref="O390" si="3518">IF(D390="Mon", "", IF(D390="Tue", "Non-service", IF(D390="Wed", "", IF(D390="Thu", "", IF(D390="Fri", "Non-service", "")))))</f>
        <v>Non-service</v>
      </c>
      <c r="P390" s="40"/>
      <c r="Q390" s="72" t="str">
        <f t="shared" ref="Q390" si="3519">IF(D300="Mon", "", IF(D300="Tue", "Non-service", IF(D300="Wed", "", IF(D300="Thu", "Non-service", IF(D300="Fri", "", "")))))</f>
        <v/>
      </c>
      <c r="R390" s="40"/>
      <c r="S390" s="40" t="str">
        <f t="shared" ref="S390" si="3520">IF(D390="Mon", "Non-service", IF(D390="Tue", "", IF(D390="Wed", "", IF(D390="Thu", "", IF(D390="Fri", "Non-service", IF(D390="Sat", "", IF(D390="Sun", "", "")))))))</f>
        <v>Non-service</v>
      </c>
      <c r="T390" s="40"/>
      <c r="U390" s="40" t="str">
        <f t="shared" ref="U390" si="3521">IF(D390="Mon", "", IF(D390="Tue", "", IF(D390="Wed", "", IF(D390="Thu", "Non-service", IF(D390="Fri", "Non-service", IF(D390="Sat", "", IF(D390="Sun", "", "")))))))</f>
        <v>Non-service</v>
      </c>
      <c r="V390" s="40"/>
      <c r="W390" s="63" t="str">
        <f>IF(D390="Mon", "", IF(D390="Tue", "", IF(D390="Wed", "", IF(D390="Thu", "Non-service", IF(D390="Fri", "", "")))))</f>
        <v/>
      </c>
      <c r="X390" s="41"/>
      <c r="Y390" s="17" t="str">
        <f>IF(D390="Mon", "Non-service", IF(D390="Tue", "Non-service", IF(D390="Wed", "", IF(D390="Thu", "", IF(D390="Fri", "", "")))))</f>
        <v/>
      </c>
      <c r="Z390" s="31"/>
      <c r="AA390" s="17" t="str">
        <f>IF(D390="Mon", "", IF(D390="Tue", "", IF(D390="Wed", "", IF(D390="Thu", "Non-service", IF(D390="Fri", "", "")))))</f>
        <v/>
      </c>
      <c r="AB390" s="33"/>
      <c r="AC390" s="17" t="str">
        <f t="shared" si="3503"/>
        <v/>
      </c>
      <c r="AD390" s="32"/>
    </row>
    <row r="391" spans="1:30">
      <c r="A391" s="24" t="str">
        <f t="shared" si="2987"/>
        <v>Fri</v>
      </c>
      <c r="B391" s="204">
        <f t="shared" ref="B391:B424" si="3522">C390</f>
        <v>45940</v>
      </c>
      <c r="C391" s="317"/>
      <c r="D391" s="304"/>
      <c r="E391" s="201">
        <f t="shared" ca="1" si="3494"/>
        <v>0</v>
      </c>
      <c r="F391" s="139" t="s">
        <v>54</v>
      </c>
      <c r="G391" s="3" t="str">
        <f t="shared" ref="G391" si="3523">IF(D390="Mon", "", IF(D390="Tue", "Non-service", IF(D390="Wed", "", IF(D390="Thu", "", IF(D390="Fri", "Non-service", "")))))</f>
        <v>Non-service</v>
      </c>
      <c r="H391" s="33"/>
      <c r="I391" s="42" t="str">
        <f t="shared" ref="I391" si="3524">IF(D390="Mon", "", IF(D390="Tue", "", IF(D390="Wed", "", IF(D390="Thu", "", IF(D390="Fri", "", IF(D390="Sat", "", IF(D390="Sun", "", "")))))))</f>
        <v/>
      </c>
      <c r="J391" s="42"/>
      <c r="K391" s="42" t="str">
        <f t="shared" ref="K391" si="3525">IF(D390="Mon", "", IF(D390="Tue", "Non-service", IF(D390="Wed", "", IF(D390="Thu", "Non-service", IF(D390="Fri", "", IF(D390="Sat", "", IF(D390="Sun", "", "")))))))</f>
        <v/>
      </c>
      <c r="L391" s="42"/>
      <c r="M391" s="42" t="str">
        <f t="shared" ref="M391" si="3526">IF(D390="Mon", "", IF(D390="Tue", "Non-service", IF(D390="Wed", "", IF(D390="Thu", "Non-service", IF(D390="Fri", "", IF(D390="Sat", "", IF(D390="Sun", "", "")))))))</f>
        <v/>
      </c>
      <c r="N391" s="42"/>
      <c r="O391" s="42" t="str">
        <f t="shared" ref="O391" si="3527">IF(D390="Mon", "", IF(D390="Tue", "Non-service", IF(D390="Wed", "", IF(D390="Thu", "", IF(D390="Fri", "Non-service", "")))))</f>
        <v>Non-service</v>
      </c>
      <c r="P391" s="42"/>
      <c r="Q391" s="72" t="str">
        <f t="shared" ref="Q391" si="3528">IF(D300="Mon", "", IF(D300="Tue", "Non-service", IF(D300="Wed", "", IF(D300="Thu", "Non-service", IF(D300="Fri", "", "")))))</f>
        <v/>
      </c>
      <c r="R391" s="42"/>
      <c r="S391" s="42" t="str">
        <f t="shared" ref="S391" si="3529">IF(D390="Mon", "Non-service", IF(D390="Tue", "", IF(D390="Wed", "", IF(D390="Thu", "", IF(D390="Fri", "Non-service", IF(D390="Sat", "", IF(D390="Sun", "", "")))))))</f>
        <v>Non-service</v>
      </c>
      <c r="T391" s="42"/>
      <c r="U391" s="42" t="str">
        <f t="shared" ref="U391" si="3530">IF(D390="Mon", "", IF(D390="Tue", "", IF(D390="Wed", "", IF(D390="Thu", "Non-service", IF(D390="Fri", "Non-service", IF(D390="Sat", "", IF(D390="Sun", "", "")))))))</f>
        <v>Non-service</v>
      </c>
      <c r="V391" s="42"/>
      <c r="W391" s="211" t="str">
        <f>IF(D390="Mon", "", IF(D390="Tue", "", IF(D390="Wed", "", IF(D390="Thu", "Non-service", IF(D390="Fri", "", "")))))</f>
        <v/>
      </c>
      <c r="X391" s="43"/>
      <c r="Y391" s="17" t="str">
        <f>IF(D390="Mon", "Non-service", IF(D390="Tue", "Non-service", IF(D390="Wed", "", IF(D390="Thu", "", IF(D390="Fri", "", "")))))</f>
        <v/>
      </c>
      <c r="Z391" s="33"/>
      <c r="AA391" s="17" t="str">
        <f>IF(D390="Mon", "", IF(D390="Tue", "", IF(D390="Wed", "", IF(D390="Thu", "Non-service", IF(D390="Fri", "", "")))))</f>
        <v/>
      </c>
      <c r="AB391" s="33"/>
      <c r="AC391" s="17" t="str">
        <f t="shared" si="3503"/>
        <v/>
      </c>
      <c r="AD391" s="32"/>
    </row>
    <row r="392" spans="1:30">
      <c r="A392" s="24" t="str">
        <f t="shared" si="2997"/>
        <v>Fri</v>
      </c>
      <c r="B392" s="204">
        <f t="shared" ref="B392:B425" si="3531">C390</f>
        <v>45940</v>
      </c>
      <c r="C392" s="318"/>
      <c r="D392" s="305"/>
      <c r="E392" s="201">
        <f t="shared" ca="1" si="3494"/>
        <v>0</v>
      </c>
      <c r="F392" s="140" t="s">
        <v>56</v>
      </c>
      <c r="G392" s="20" t="str">
        <f t="shared" ref="G392" si="3532">IF(D390="Mon", "", IF(D390="Tue", "Non-service", IF(D390="Wed", "", IF(D390="Thu", "", IF(D390="Fri", "Non-service", "")))))</f>
        <v>Non-service</v>
      </c>
      <c r="H392" s="35"/>
      <c r="I392" s="44" t="str">
        <f t="shared" ref="I392" si="3533">IF(D390="Mon", "", IF(D390="Tue", "", IF(D390="Wed", "", IF(D390="Thu", "", IF(D390="Fri", "", IF(D390="Sat", "", IF(D390="Sun", "", "")))))))</f>
        <v/>
      </c>
      <c r="J392" s="44"/>
      <c r="K392" s="44" t="str">
        <f t="shared" ref="K392" si="3534">IF(D390="Mon", "", IF(D390="Tue", "Non-service", IF(D390="Wed", "", IF(D390="Thu", "Non-service", IF(D390="Fri", "", IF(D390="Sat", "", IF(D390="Sun", "", "")))))))</f>
        <v/>
      </c>
      <c r="L392" s="44"/>
      <c r="M392" s="44" t="str">
        <f t="shared" ref="M392" si="3535">IF(D390="Mon", "", IF(D390="Tue", "Non-service", IF(D390="Wed", "", IF(D390="Thu", "Non-service", IF(D390="Fri", "", IF(D390="Sat", "", IF(D390="Sun", "", "")))))))</f>
        <v/>
      </c>
      <c r="N392" s="44"/>
      <c r="O392" s="44" t="str">
        <f t="shared" ref="O392" si="3536">IF(D390="Mon", "", IF(D390="Tue", "Non-service", IF(D390="Wed", "", IF(D390="Thu", "", IF(D390="Fri", "Non-service", "")))))</f>
        <v>Non-service</v>
      </c>
      <c r="P392" s="44"/>
      <c r="Q392" s="72" t="str">
        <f t="shared" ref="Q392" si="3537">IF(D300="Mon", "", IF(D300="Tue", "Non-service", IF(D300="Wed", "", IF(D300="Thu", "Non-service", IF(D300="Fri", "", "")))))</f>
        <v/>
      </c>
      <c r="R392" s="44"/>
      <c r="S392" s="44" t="str">
        <f t="shared" ref="S392" si="3538">IF(D390="Mon", "Non-service", IF(D390="Tue", "", IF(D390="Wed", "", IF(D390="Thu", "", IF(D390="Fri", "Non-service", IF(D390="Sat", "", IF(D390="Sun", "", "")))))))</f>
        <v>Non-service</v>
      </c>
      <c r="T392" s="44"/>
      <c r="U392" s="44" t="str">
        <f t="shared" ref="U392" si="3539">IF(D390="Mon", "", IF(D390="Tue", "", IF(D390="Wed", "", IF(D390="Thu", "Non-service", IF(D390="Fri", "Non-service", IF(D390="Sat", "", IF(D390="Sun", "", "")))))))</f>
        <v>Non-service</v>
      </c>
      <c r="V392" s="44"/>
      <c r="W392" s="64" t="str">
        <f>IF(D390="Mon", "", IF(D390="Tue", "", IF(D390="Wed", "", IF(D390="Thu", "Non-service", IF(D390="Fri", "", "")))))</f>
        <v/>
      </c>
      <c r="X392" s="45"/>
      <c r="Y392" s="17" t="str">
        <f>IF(D390="Mon", "Non-service", IF(D390="Tue", "Non-service", IF(D390="Wed", "", IF(D390="Thu", "", IF(D390="Fri", "", "")))))</f>
        <v/>
      </c>
      <c r="Z392" s="35"/>
      <c r="AA392" s="17" t="str">
        <f>IF(D390="Mon", "", IF(D390="Tue", "", IF(D390="Wed", "", IF(D390="Thu", "Non-service", IF(D390="Fri", "", "")))))</f>
        <v/>
      </c>
      <c r="AB392" s="33"/>
      <c r="AC392" s="17" t="str">
        <f t="shared" si="3503"/>
        <v/>
      </c>
      <c r="AD392" s="32"/>
    </row>
    <row r="393" spans="1:30">
      <c r="A393" s="24" t="str">
        <f t="shared" ref="A393" si="3540">TEXT(C393, "ddd")</f>
        <v>Mon</v>
      </c>
      <c r="B393" s="204">
        <f t="shared" ref="B393:B426" si="3541">C393</f>
        <v>45943</v>
      </c>
      <c r="C393" s="319">
        <f t="shared" si="3263"/>
        <v>45943</v>
      </c>
      <c r="D393" s="306" t="str">
        <f t="shared" si="3009"/>
        <v>Mon</v>
      </c>
      <c r="E393" s="201">
        <f t="shared" ca="1" si="3494"/>
        <v>0</v>
      </c>
      <c r="F393" s="141" t="s">
        <v>50</v>
      </c>
      <c r="G393" s="16" t="str">
        <f t="shared" ref="G393" si="3542">IF(D393="Mon", "", IF(D393="Tue", "Non-service", IF(D393="Wed", "", IF(D393="Thu", "", IF(D393="Fri", "Non-service", "")))))</f>
        <v/>
      </c>
      <c r="H393" s="28"/>
      <c r="I393" s="38" t="str">
        <f t="shared" ref="I393" si="3543">IF(D393="Mon", "", IF(D393="Tue", "", IF(D393="Wed", "", IF(D393="Thu", "", IF(D393="Fri", "", IF(D393="Sat", "", IF(D393="Sun", "", "")))))))</f>
        <v/>
      </c>
      <c r="J393" s="38"/>
      <c r="K393" s="38" t="str">
        <f t="shared" ref="K393" si="3544">IF(D393="Mon", "", IF(D393="Tue", "Non-service", IF(D393="Wed", "", IF(D393="Thu", "Non-service", IF(D393="Fri", "", IF(D393="Sat", "", IF(D393="Sun", "", "")))))))</f>
        <v/>
      </c>
      <c r="L393" s="38"/>
      <c r="M393" s="38" t="str">
        <f t="shared" ref="M393" si="3545">IF(D393="Mon", "", IF(D393="Tue", "Non-service", IF(D393="Wed", "", IF(D393="Thu", "Non-service", IF(D393="Fri", "", IF(D393="Sat", "", IF(D393="Sun", "", "")))))))</f>
        <v/>
      </c>
      <c r="N393" s="38"/>
      <c r="O393" s="38" t="str">
        <f t="shared" ref="O393" si="3546">IF(D393="Mon", "", IF(D393="Tue", "Non-service", IF(D393="Wed", "", IF(D393="Thu", "", IF(D393="Fri", "Non-service", "")))))</f>
        <v/>
      </c>
      <c r="P393" s="38"/>
      <c r="Q393" s="72" t="str">
        <f t="shared" ref="Q393" si="3547">IF(D303="Mon", "", IF(D303="Tue", "Non-service", IF(D303="Wed", "", IF(D303="Thu", "Non-service", IF(D303="Fri", "", "")))))</f>
        <v/>
      </c>
      <c r="R393" s="38"/>
      <c r="S393" s="38" t="str">
        <f t="shared" ref="S393" si="3548">IF(D393="Mon", "Non-service", IF(D393="Tue", "", IF(D393="Wed", "", IF(D393="Thu", "", IF(D393="Fri", "Non-service", IF(D393="Sat", "", IF(D393="Sun", "", "")))))))</f>
        <v>Non-service</v>
      </c>
      <c r="T393" s="38"/>
      <c r="U393" s="38" t="str">
        <f t="shared" ref="U393" si="3549">IF(D393="Mon", "", IF(D393="Tue", "", IF(D393="Wed", "", IF(D393="Thu", "Non-service", IF(D393="Fri", "Non-service", IF(D393="Sat", "", IF(D393="Sun", "", "")))))))</f>
        <v/>
      </c>
      <c r="V393" s="38"/>
      <c r="W393" s="63" t="str">
        <f>IF(D393="Mon", "", IF(D393="Tue", "", IF(D393="Wed", "", IF(D393="Thu", "Non-service", IF(D393="Fri", "", "")))))</f>
        <v/>
      </c>
      <c r="X393" s="46"/>
      <c r="Y393" s="17" t="str">
        <f>IF(D393="Mon", "Non-service", IF(D393="Tue", "Non-service", IF(D393="Wed", "", IF(D393="Thu", "", IF(D393="Fri", "", "")))))</f>
        <v>Non-service</v>
      </c>
      <c r="Z393" s="28"/>
      <c r="AA393" s="17" t="str">
        <f>IF(D393="Mon", "", IF(D393="Tue", "", IF(D393="Wed", "", IF(D393="Thu", "Non-service", IF(D393="Fri", "", "")))))</f>
        <v/>
      </c>
      <c r="AB393" s="29"/>
      <c r="AC393" s="17" t="str">
        <f t="shared" si="3503"/>
        <v/>
      </c>
      <c r="AD393" s="17"/>
    </row>
    <row r="394" spans="1:30">
      <c r="A394" s="24" t="str">
        <f t="shared" ref="A394" si="3550">A393</f>
        <v>Mon</v>
      </c>
      <c r="B394" s="204">
        <f t="shared" ref="B394:B427" si="3551">C393</f>
        <v>45943</v>
      </c>
      <c r="C394" s="317"/>
      <c r="D394" s="307"/>
      <c r="E394" s="201">
        <f t="shared" ca="1" si="3494"/>
        <v>0</v>
      </c>
      <c r="F394" s="142" t="s">
        <v>54</v>
      </c>
      <c r="G394" s="2" t="str">
        <f t="shared" ref="G394" si="3552">IF(D393="Mon", "", IF(D393="Tue", "Non-service", IF(D393="Wed", "", IF(D393="Thu", "", IF(D393="Fri", "Non-service", "")))))</f>
        <v/>
      </c>
      <c r="H394" s="29"/>
      <c r="I394" s="37" t="str">
        <f t="shared" ref="I394" si="3553">IF(D393="Mon", "", IF(D393="Tue", "", IF(D393="Wed", "", IF(D393="Thu", "", IF(D393="Fri", "", IF(D393="Sat", "", IF(D393="Sun", "", "")))))))</f>
        <v/>
      </c>
      <c r="J394" s="37"/>
      <c r="K394" s="37" t="str">
        <f t="shared" ref="K394" si="3554">IF(D393="Mon", "", IF(D393="Tue", "Non-service", IF(D393="Wed", "", IF(D393="Thu", "Non-service", IF(D393="Fri", "", IF(D393="Sat", "", IF(D393="Sun", "", "")))))))</f>
        <v/>
      </c>
      <c r="L394" s="37"/>
      <c r="M394" s="37" t="str">
        <f t="shared" ref="M394" si="3555">IF(D393="Mon", "", IF(D393="Tue", "Non-service", IF(D393="Wed", "", IF(D393="Thu", "Non-service", IF(D393="Fri", "", IF(D393="Sat", "", IF(D393="Sun", "", "")))))))</f>
        <v/>
      </c>
      <c r="N394" s="37"/>
      <c r="O394" s="37" t="str">
        <f t="shared" ref="O394" si="3556">IF(D393="Mon", "", IF(D393="Tue", "Non-service", IF(D393="Wed", "", IF(D393="Thu", "", IF(D393="Fri", "Non-service", "")))))</f>
        <v/>
      </c>
      <c r="P394" s="37"/>
      <c r="Q394" s="72" t="str">
        <f t="shared" ref="Q394" si="3557">IF(D303="Mon", "", IF(D303="Tue", "Non-service", IF(D303="Wed", "", IF(D303="Thu", "Non-service", IF(D303="Fri", "", "")))))</f>
        <v/>
      </c>
      <c r="R394" s="37"/>
      <c r="S394" s="37" t="str">
        <f t="shared" ref="S394" si="3558">IF(D393="Mon", "Non-service", IF(D393="Tue", "", IF(D393="Wed", "", IF(D393="Thu", "", IF(D393="Fri", "Non-service", IF(D393="Sat", "", IF(D393="Sun", "", "")))))))</f>
        <v>Non-service</v>
      </c>
      <c r="T394" s="37"/>
      <c r="U394" s="37" t="str">
        <f t="shared" ref="U394" si="3559">IF(D393="Mon", "", IF(D393="Tue", "", IF(D393="Wed", "", IF(D393="Thu", "Non-service", IF(D393="Fri", "Non-service", IF(D393="Sat", "", IF(D393="Sun", "", "")))))))</f>
        <v/>
      </c>
      <c r="V394" s="37"/>
      <c r="W394" s="211" t="str">
        <f>IF(D393="Mon", "", IF(D393="Tue", "", IF(D393="Wed", "", IF(D393="Thu", "Non-service", IF(D393="Fri", "", "")))))</f>
        <v/>
      </c>
      <c r="X394" s="39"/>
      <c r="Y394" s="17" t="str">
        <f>IF(D393="Mon", "Non-service", IF(D393="Tue", "Non-service", IF(D393="Wed", "", IF(D393="Thu", "", IF(D393="Fri", "", "")))))</f>
        <v>Non-service</v>
      </c>
      <c r="Z394" s="29"/>
      <c r="AA394" s="17" t="str">
        <f>IF(D393="Mon", "", IF(D393="Tue", "", IF(D393="Wed", "", IF(D393="Thu", "Non-service", IF(D393="Fri", "", "")))))</f>
        <v/>
      </c>
      <c r="AB394" s="29"/>
      <c r="AC394" s="17" t="str">
        <f t="shared" si="3503"/>
        <v/>
      </c>
      <c r="AD394" s="17"/>
    </row>
    <row r="395" spans="1:30">
      <c r="A395" s="24" t="str">
        <f t="shared" ref="A395" si="3560">A393</f>
        <v>Mon</v>
      </c>
      <c r="B395" s="204">
        <f t="shared" ref="B395:B428" si="3561">C393</f>
        <v>45943</v>
      </c>
      <c r="C395" s="318"/>
      <c r="D395" s="308"/>
      <c r="E395" s="201">
        <f t="shared" ca="1" si="3494"/>
        <v>0</v>
      </c>
      <c r="F395" s="142" t="s">
        <v>56</v>
      </c>
      <c r="G395" s="2" t="str">
        <f t="shared" ref="G395" si="3562">IF(D393="Mon", "", IF(D393="Tue", "Non-service", IF(D393="Wed", "", IF(D393="Thu", "", IF(D393="Fri", "Non-service", "")))))</f>
        <v/>
      </c>
      <c r="H395" s="29"/>
      <c r="I395" s="37" t="str">
        <f t="shared" ref="I395" si="3563">IF(D393="Mon", "", IF(D393="Tue", "", IF(D393="Wed", "", IF(D393="Thu", "", IF(D393="Fri", "", IF(D393="Sat", "", IF(D393="Sun", "", "")))))))</f>
        <v/>
      </c>
      <c r="J395" s="37"/>
      <c r="K395" s="37" t="str">
        <f t="shared" ref="K395" si="3564">IF(D393="Mon", "", IF(D393="Tue", "Non-service", IF(D393="Wed", "", IF(D393="Thu", "Non-service", IF(D393="Fri", "", IF(D393="Sat", "", IF(D393="Sun", "", "")))))))</f>
        <v/>
      </c>
      <c r="L395" s="37"/>
      <c r="M395" s="37" t="str">
        <f t="shared" ref="M395" si="3565">IF(D393="Mon", "", IF(D393="Tue", "Non-service", IF(D393="Wed", "", IF(D393="Thu", "Non-service", IF(D393="Fri", "", IF(D393="Sat", "", IF(D393="Sun", "", "")))))))</f>
        <v/>
      </c>
      <c r="N395" s="37"/>
      <c r="O395" s="37" t="str">
        <f t="shared" ref="O395" si="3566">IF(D393="Mon", "", IF(D393="Tue", "Non-service", IF(D393="Wed", "", IF(D393="Thu", "", IF(D393="Fri", "Non-service", "")))))</f>
        <v/>
      </c>
      <c r="P395" s="37"/>
      <c r="Q395" s="72" t="str">
        <f t="shared" ref="Q395" si="3567">IF(D303="Mon", "", IF(D303="Tue", "Non-service", IF(D303="Wed", "", IF(D303="Thu", "Non-service", IF(D303="Fri", "", "")))))</f>
        <v/>
      </c>
      <c r="R395" s="37"/>
      <c r="S395" s="37" t="str">
        <f t="shared" ref="S395" si="3568">IF(D393="Mon", "Non-service", IF(D393="Tue", "", IF(D393="Wed", "", IF(D393="Thu", "", IF(D393="Fri", "Non-service", IF(D393="Sat", "", IF(D393="Sun", "", "")))))))</f>
        <v>Non-service</v>
      </c>
      <c r="T395" s="37"/>
      <c r="U395" s="37" t="str">
        <f t="shared" ref="U395" si="3569">IF(D393="Mon", "", IF(D393="Tue", "", IF(D393="Wed", "", IF(D393="Thu", "Non-service", IF(D393="Fri", "Non-service", IF(D393="Sat", "", IF(D393="Sun", "", "")))))))</f>
        <v/>
      </c>
      <c r="V395" s="37"/>
      <c r="W395" s="64" t="str">
        <f>IF(D393="Mon", "", IF(D393="Tue", "", IF(D393="Wed", "", IF(D393="Thu", "Non-service", IF(D393="Fri", "", "")))))</f>
        <v/>
      </c>
      <c r="X395" s="39"/>
      <c r="Y395" s="17" t="str">
        <f>IF(D393="Mon", "Non-service", IF(D393="Tue", "Non-service", IF(D393="Wed", "", IF(D393="Thu", "", IF(D393="Fri", "", "")))))</f>
        <v>Non-service</v>
      </c>
      <c r="Z395" s="29"/>
      <c r="AA395" s="17" t="str">
        <f>IF(D393="Mon", "", IF(D393="Tue", "", IF(D393="Wed", "", IF(D393="Thu", "Non-service", IF(D393="Fri", "", "")))))</f>
        <v/>
      </c>
      <c r="AB395" s="29"/>
      <c r="AC395" s="17" t="str">
        <f t="shared" si="3503"/>
        <v/>
      </c>
      <c r="AD395" s="17"/>
    </row>
    <row r="396" spans="1:30">
      <c r="A396" s="24" t="str">
        <f t="shared" ref="A396:A456" si="3570">TEXT(C396, "ddd")</f>
        <v>Tue</v>
      </c>
      <c r="B396" s="204">
        <f t="shared" ref="B396:B429" si="3571">C396</f>
        <v>45944</v>
      </c>
      <c r="C396" s="319">
        <f t="shared" si="3263"/>
        <v>45944</v>
      </c>
      <c r="D396" s="303" t="str">
        <f t="shared" ref="D396" si="3572">IF(WEEKDAY(C393, 2) &lt; 5, TEXT(C393 + 1, "ddd"), TEXT(C393 + 3, "ddd"))</f>
        <v>Tue</v>
      </c>
      <c r="E396" s="201">
        <f t="shared" ca="1" si="3494"/>
        <v>0</v>
      </c>
      <c r="F396" s="138" t="s">
        <v>50</v>
      </c>
      <c r="G396" s="16" t="str">
        <f t="shared" ref="G396" si="3573">IF(D396="Mon", "", IF(D396="Tue", "Non-service", IF(D396="Wed", "", IF(D396="Thu", "", IF(D396="Fri", "Non-service", "")))))</f>
        <v>Non-service</v>
      </c>
      <c r="H396" s="28"/>
      <c r="I396" s="38" t="str">
        <f t="shared" ref="I396" si="3574">IF(D396="Mon", "", IF(D396="Tue", "", IF(D396="Wed", "", IF(D396="Thu", "", IF(D396="Fri", "", IF(D396="Sat", "", IF(D396="Sun", "", "")))))))</f>
        <v/>
      </c>
      <c r="J396" s="38"/>
      <c r="K396" s="38" t="str">
        <f t="shared" ref="K396" si="3575">IF(D396="Mon", "", IF(D396="Tue", "Non-service", IF(D396="Wed", "", IF(D396="Thu", "Non-service", IF(D396="Fri", "", IF(D396="Sat", "", IF(D396="Sun", "", "")))))))</f>
        <v>Non-service</v>
      </c>
      <c r="L396" s="38"/>
      <c r="M396" s="38" t="str">
        <f t="shared" ref="M396" si="3576">IF(D396="Mon", "", IF(D396="Tue", "Non-service", IF(D396="Wed", "", IF(D396="Thu", "Non-service", IF(D396="Fri", "", IF(D396="Sat", "", IF(D396="Sun", "", "")))))))</f>
        <v>Non-service</v>
      </c>
      <c r="N396" s="38"/>
      <c r="O396" s="38" t="str">
        <f t="shared" ref="O396" si="3577">IF(D396="Mon", "", IF(D396="Tue", "Non-service", IF(D396="Wed", "", IF(D396="Thu", "", IF(D396="Fri", "Non-service", "")))))</f>
        <v>Non-service</v>
      </c>
      <c r="P396" s="38"/>
      <c r="Q396" s="72" t="str">
        <f t="shared" ref="Q396" si="3578">IF(D306="Mon", "", IF(D306="Tue", "Non-service", IF(D306="Wed", "", IF(D306="Thu", "Non-service", IF(D306="Fri", "", "")))))</f>
        <v>Non-service</v>
      </c>
      <c r="R396" s="38"/>
      <c r="S396" s="38" t="str">
        <f t="shared" ref="S396" si="3579">IF(D396="Mon", "Non-service", IF(D396="Tue", "", IF(D396="Wed", "", IF(D396="Thu", "", IF(D396="Fri", "Non-service", IF(D396="Sat", "", IF(D396="Sun", "", "")))))))</f>
        <v/>
      </c>
      <c r="T396" s="38"/>
      <c r="U396" s="38" t="str">
        <f t="shared" ref="U396" si="3580">IF(D396="Mon", "", IF(D396="Tue", "", IF(D396="Wed", "", IF(D396="Thu", "Non-service", IF(D396="Fri", "Non-service", IF(D396="Sat", "", IF(D396="Sun", "", "")))))))</f>
        <v/>
      </c>
      <c r="V396" s="38"/>
      <c r="W396" s="63" t="str">
        <f>IF(D396="Mon", "", IF(D396="Tue", "", IF(D396="Wed", "", IF(D396="Thu", "Non-service", IF(D396="Fri", "", "")))))</f>
        <v/>
      </c>
      <c r="X396" s="46"/>
      <c r="Y396" s="17" t="str">
        <f>IF(D396="Mon", "Non-service", IF(D396="Tue", "Non-service", IF(D396="Wed", "", IF(D396="Thu", "", IF(D396="Fri", "", "")))))</f>
        <v>Non-service</v>
      </c>
      <c r="Z396" s="28"/>
      <c r="AA396" s="17" t="str">
        <f>IF(D396="Mon", "", IF(D396="Tue", "", IF(D396="Wed", "", IF(D396="Thu", "Non-service", IF(D396="Fri", "", "")))))</f>
        <v/>
      </c>
      <c r="AB396" s="29"/>
      <c r="AC396" s="17" t="str">
        <f t="shared" si="3503"/>
        <v/>
      </c>
      <c r="AD396" s="17"/>
    </row>
    <row r="397" spans="1:30">
      <c r="A397" s="24" t="str">
        <f t="shared" ref="A397:A457" si="3581">A396</f>
        <v>Tue</v>
      </c>
      <c r="B397" s="204">
        <f t="shared" ref="B397:B430" si="3582">C396</f>
        <v>45944</v>
      </c>
      <c r="C397" s="317"/>
      <c r="D397" s="304"/>
      <c r="E397" s="201">
        <f t="shared" ca="1" si="3494"/>
        <v>0</v>
      </c>
      <c r="F397" s="139" t="s">
        <v>54</v>
      </c>
      <c r="G397" s="2" t="str">
        <f t="shared" ref="G397" si="3583">IF(D396="Mon", "", IF(D396="Tue", "Non-service", IF(D396="Wed", "", IF(D396="Thu", "", IF(D396="Fri", "Non-service", "")))))</f>
        <v>Non-service</v>
      </c>
      <c r="H397" s="29"/>
      <c r="I397" s="37" t="str">
        <f t="shared" ref="I397" si="3584">IF(D396="Mon", "", IF(D396="Tue", "", IF(D396="Wed", "", IF(D396="Thu", "", IF(D396="Fri", "", IF(D396="Sat", "", IF(D396="Sun", "", "")))))))</f>
        <v/>
      </c>
      <c r="J397" s="37"/>
      <c r="K397" s="37" t="str">
        <f t="shared" ref="K397" si="3585">IF(D396="Mon", "", IF(D396="Tue", "Non-service", IF(D396="Wed", "", IF(D396="Thu", "Non-service", IF(D396="Fri", "", IF(D396="Sat", "", IF(D396="Sun", "", "")))))))</f>
        <v>Non-service</v>
      </c>
      <c r="L397" s="37"/>
      <c r="M397" s="37" t="str">
        <f t="shared" ref="M397" si="3586">IF(D396="Mon", "", IF(D396="Tue", "Non-service", IF(D396="Wed", "", IF(D396="Thu", "Non-service", IF(D396="Fri", "", IF(D396="Sat", "", IF(D396="Sun", "", "")))))))</f>
        <v>Non-service</v>
      </c>
      <c r="N397" s="37"/>
      <c r="O397" s="37" t="str">
        <f t="shared" ref="O397" si="3587">IF(D396="Mon", "", IF(D396="Tue", "Non-service", IF(D396="Wed", "", IF(D396="Thu", "", IF(D396="Fri", "Non-service", "")))))</f>
        <v>Non-service</v>
      </c>
      <c r="P397" s="37"/>
      <c r="Q397" s="72" t="str">
        <f t="shared" ref="Q397" si="3588">IF(D306="Mon", "", IF(D306="Tue", "Non-service", IF(D306="Wed", "", IF(D306="Thu", "Non-service", IF(D306="Fri", "", "")))))</f>
        <v>Non-service</v>
      </c>
      <c r="R397" s="37"/>
      <c r="S397" s="37" t="str">
        <f t="shared" ref="S397" si="3589">IF(D396="Mon", "Non-service", IF(D396="Tue", "", IF(D396="Wed", "", IF(D396="Thu", "", IF(D396="Fri", "Non-service", IF(D396="Sat", "", IF(D396="Sun", "", "")))))))</f>
        <v/>
      </c>
      <c r="T397" s="37"/>
      <c r="U397" s="37" t="str">
        <f t="shared" ref="U397" si="3590">IF(D396="Mon", "", IF(D396="Tue", "", IF(D396="Wed", "", IF(D396="Thu", "Non-service", IF(D396="Fri", "Non-service", IF(D396="Sat", "", IF(D396="Sun", "", "")))))))</f>
        <v/>
      </c>
      <c r="V397" s="37"/>
      <c r="W397" s="211" t="str">
        <f>IF(D396="Mon", "", IF(D396="Tue", "", IF(D396="Wed", "", IF(D396="Thu", "Non-service", IF(D396="Fri", "", "")))))</f>
        <v/>
      </c>
      <c r="X397" s="39"/>
      <c r="Y397" s="17" t="str">
        <f>IF(D396="Mon", "Non-service", IF(D396="Tue", "Non-service", IF(D396="Wed", "", IF(D396="Thu", "", IF(D396="Fri", "", "")))))</f>
        <v>Non-service</v>
      </c>
      <c r="Z397" s="29"/>
      <c r="AA397" s="17" t="str">
        <f>IF(D396="Mon", "", IF(D396="Tue", "", IF(D396="Wed", "", IF(D396="Thu", "Non-service", IF(D396="Fri", "", "")))))</f>
        <v/>
      </c>
      <c r="AB397" s="29"/>
      <c r="AC397" s="17" t="str">
        <f t="shared" si="3503"/>
        <v/>
      </c>
      <c r="AD397" s="17"/>
    </row>
    <row r="398" spans="1:30">
      <c r="A398" s="24" t="str">
        <f t="shared" ref="A398:A458" si="3591">A396</f>
        <v>Tue</v>
      </c>
      <c r="B398" s="204">
        <f t="shared" ref="B398:B431" si="3592">C396</f>
        <v>45944</v>
      </c>
      <c r="C398" s="318"/>
      <c r="D398" s="305"/>
      <c r="E398" s="201">
        <f t="shared" ca="1" si="3494"/>
        <v>0</v>
      </c>
      <c r="F398" s="140" t="s">
        <v>56</v>
      </c>
      <c r="G398" s="2" t="str">
        <f t="shared" ref="G398" si="3593">IF(D396="Mon", "", IF(D396="Tue", "Non-service", IF(D396="Wed", "", IF(D396="Thu", "", IF(D396="Fri", "Non-service", "")))))</f>
        <v>Non-service</v>
      </c>
      <c r="H398" s="29"/>
      <c r="I398" s="37" t="str">
        <f t="shared" ref="I398" si="3594">IF(D396="Mon", "", IF(D396="Tue", "", IF(D396="Wed", "", IF(D396="Thu", "", IF(D396="Fri", "", IF(D396="Sat", "", IF(D396="Sun", "", "")))))))</f>
        <v/>
      </c>
      <c r="J398" s="37"/>
      <c r="K398" s="37" t="str">
        <f t="shared" ref="K398" si="3595">IF(D396="Mon", "", IF(D396="Tue", "Non-service", IF(D396="Wed", "", IF(D396="Thu", "Non-service", IF(D396="Fri", "", IF(D396="Sat", "", IF(D396="Sun", "", "")))))))</f>
        <v>Non-service</v>
      </c>
      <c r="L398" s="37"/>
      <c r="M398" s="37" t="str">
        <f t="shared" ref="M398" si="3596">IF(D396="Mon", "", IF(D396="Tue", "Non-service", IF(D396="Wed", "", IF(D396="Thu", "Non-service", IF(D396="Fri", "", IF(D396="Sat", "", IF(D396="Sun", "", "")))))))</f>
        <v>Non-service</v>
      </c>
      <c r="N398" s="37"/>
      <c r="O398" s="37" t="str">
        <f t="shared" ref="O398" si="3597">IF(D396="Mon", "", IF(D396="Tue", "Non-service", IF(D396="Wed", "", IF(D396="Thu", "", IF(D396="Fri", "Non-service", "")))))</f>
        <v>Non-service</v>
      </c>
      <c r="P398" s="37"/>
      <c r="Q398" s="72" t="str">
        <f t="shared" ref="Q398" si="3598">IF(D306="Mon", "", IF(D306="Tue", "Non-service", IF(D306="Wed", "", IF(D306="Thu", "Non-service", IF(D306="Fri", "", "")))))</f>
        <v>Non-service</v>
      </c>
      <c r="R398" s="37"/>
      <c r="S398" s="37" t="str">
        <f t="shared" ref="S398" si="3599">IF(D396="Mon", "Non-service", IF(D396="Tue", "", IF(D396="Wed", "", IF(D396="Thu", "", IF(D396="Fri", "Non-service", IF(D396="Sat", "", IF(D396="Sun", "", "")))))))</f>
        <v/>
      </c>
      <c r="T398" s="37"/>
      <c r="U398" s="37" t="str">
        <f t="shared" ref="U398" si="3600">IF(D396="Mon", "", IF(D396="Tue", "", IF(D396="Wed", "", IF(D396="Thu", "Non-service", IF(D396="Fri", "Non-service", IF(D396="Sat", "", IF(D396="Sun", "", "")))))))</f>
        <v/>
      </c>
      <c r="V398" s="37"/>
      <c r="W398" s="64" t="str">
        <f>IF(D396="Mon", "", IF(D396="Tue", "", IF(D396="Wed", "", IF(D396="Thu", "Non-service", IF(D396="Fri", "", "")))))</f>
        <v/>
      </c>
      <c r="X398" s="39"/>
      <c r="Y398" s="17" t="str">
        <f>IF(D396="Mon", "Non-service", IF(D396="Tue", "Non-service", IF(D396="Wed", "", IF(D396="Thu", "", IF(D396="Fri", "", "")))))</f>
        <v>Non-service</v>
      </c>
      <c r="Z398" s="29"/>
      <c r="AA398" s="17" t="str">
        <f>IF(D396="Mon", "", IF(D396="Tue", "", IF(D396="Wed", "", IF(D396="Thu", "Non-service", IF(D396="Fri", "", "")))))</f>
        <v/>
      </c>
      <c r="AB398" s="29"/>
      <c r="AC398" s="17" t="str">
        <f t="shared" si="3503"/>
        <v/>
      </c>
      <c r="AD398" s="17"/>
    </row>
    <row r="399" spans="1:30">
      <c r="A399" s="24" t="str">
        <f t="shared" ref="A399:A459" si="3601">TEXT(C399, "ddd")</f>
        <v>Wed</v>
      </c>
      <c r="B399" s="204">
        <f t="shared" ref="B399" si="3602">C399</f>
        <v>45945</v>
      </c>
      <c r="C399" s="319">
        <f t="shared" si="3263"/>
        <v>45945</v>
      </c>
      <c r="D399" s="306" t="str">
        <f t="shared" ref="D399:D459" si="3603">IF(WEEKDAY(C396, 2) &lt; 5, TEXT(C396 + 1, "ddd"), TEXT(C396 + 3, "ddd"))</f>
        <v>Wed</v>
      </c>
      <c r="E399" s="201">
        <f t="shared" ca="1" si="3494"/>
        <v>0</v>
      </c>
      <c r="F399" s="141" t="s">
        <v>50</v>
      </c>
      <c r="G399" s="19" t="str">
        <f t="shared" ref="G399" si="3604">IF(D399="Mon", "", IF(D399="Tue", "Non-service", IF(D399="Wed", "", IF(D399="Thu", "", IF(D399="Fri", "Non-service", "")))))</f>
        <v/>
      </c>
      <c r="H399" s="31"/>
      <c r="I399" s="40" t="str">
        <f t="shared" ref="I399" si="3605">IF(D399="Mon", "", IF(D399="Tue", "", IF(D399="Wed", "", IF(D399="Thu", "", IF(D399="Fri", "", IF(D399="Sat", "", IF(D399="Sun", "", "")))))))</f>
        <v/>
      </c>
      <c r="J399" s="40"/>
      <c r="K399" s="40" t="str">
        <f t="shared" ref="K399" si="3606">IF(D399="Mon", "", IF(D399="Tue", "Non-service", IF(D399="Wed", "", IF(D399="Thu", "Non-service", IF(D399="Fri", "", IF(D399="Sat", "", IF(D399="Sun", "", "")))))))</f>
        <v/>
      </c>
      <c r="L399" s="40"/>
      <c r="M399" s="40" t="str">
        <f t="shared" ref="M399" si="3607">IF(D399="Mon", "", IF(D399="Tue", "Non-service", IF(D399="Wed", "", IF(D399="Thu", "Non-service", IF(D399="Fri", "", IF(D399="Sat", "", IF(D399="Sun", "", "")))))))</f>
        <v/>
      </c>
      <c r="N399" s="40"/>
      <c r="O399" s="40" t="str">
        <f t="shared" ref="O399" si="3608">IF(D399="Mon", "", IF(D399="Tue", "Non-service", IF(D399="Wed", "", IF(D399="Thu", "", IF(D399="Fri", "Non-service", "")))))</f>
        <v/>
      </c>
      <c r="P399" s="40"/>
      <c r="Q399" s="72" t="str">
        <f t="shared" ref="Q399" si="3609">IF(D309="Mon", "", IF(D309="Tue", "Non-service", IF(D309="Wed", "", IF(D309="Thu", "Non-service", IF(D309="Fri", "", "")))))</f>
        <v/>
      </c>
      <c r="R399" s="40"/>
      <c r="S399" s="40" t="str">
        <f t="shared" ref="S399" si="3610">IF(D399="Mon", "Non-service", IF(D399="Tue", "", IF(D399="Wed", "", IF(D399="Thu", "", IF(D399="Fri", "Non-service", IF(D399="Sat", "", IF(D399="Sun", "", "")))))))</f>
        <v/>
      </c>
      <c r="T399" s="40"/>
      <c r="U399" s="40" t="str">
        <f t="shared" ref="U399" si="3611">IF(D399="Mon", "", IF(D399="Tue", "", IF(D399="Wed", "", IF(D399="Thu", "Non-service", IF(D399="Fri", "Non-service", IF(D399="Sat", "", IF(D399="Sun", "", "")))))))</f>
        <v/>
      </c>
      <c r="V399" s="40"/>
      <c r="W399" s="63" t="str">
        <f>IF(D399="Mon", "", IF(D399="Tue", "", IF(D399="Wed", "", IF(D399="Thu", "Non-service", IF(D399="Fri", "", "")))))</f>
        <v/>
      </c>
      <c r="X399" s="41"/>
      <c r="Y399" s="17" t="str">
        <f>IF(D399="Mon", "Non-service", IF(D399="Tue", "Non-service", IF(D399="Wed", "", IF(D399="Thu", "", IF(D399="Fri", "", "")))))</f>
        <v/>
      </c>
      <c r="Z399" s="31"/>
      <c r="AA399" s="17" t="str">
        <f>IF(D399="Mon", "", IF(D399="Tue", "", IF(D399="Wed", "", IF(D399="Thu", "Non-service", IF(D399="Fri", "", "")))))</f>
        <v/>
      </c>
      <c r="AB399" s="33"/>
      <c r="AC399" s="17" t="str">
        <f t="shared" si="3503"/>
        <v/>
      </c>
      <c r="AD399" s="32"/>
    </row>
    <row r="400" spans="1:30">
      <c r="A400" s="24" t="str">
        <f t="shared" ref="A400:A460" si="3612">A399</f>
        <v>Wed</v>
      </c>
      <c r="B400" s="204">
        <f t="shared" ref="B400" si="3613">C399</f>
        <v>45945</v>
      </c>
      <c r="C400" s="317"/>
      <c r="D400" s="307"/>
      <c r="E400" s="201">
        <f t="shared" ca="1" si="3494"/>
        <v>0</v>
      </c>
      <c r="F400" s="142" t="s">
        <v>54</v>
      </c>
      <c r="G400" s="3" t="str">
        <f t="shared" ref="G400" si="3614">IF(D399="Mon", "", IF(D399="Tue", "Non-service", IF(D399="Wed", "", IF(D399="Thu", "", IF(D399="Fri", "Non-service", "")))))</f>
        <v/>
      </c>
      <c r="H400" s="33"/>
      <c r="I400" s="42" t="str">
        <f t="shared" ref="I400" si="3615">IF(D399="Mon", "", IF(D399="Tue", "", IF(D399="Wed", "", IF(D399="Thu", "", IF(D399="Fri", "", IF(D399="Sat", "", IF(D399="Sun", "", "")))))))</f>
        <v/>
      </c>
      <c r="J400" s="42"/>
      <c r="K400" s="42" t="str">
        <f t="shared" ref="K400" si="3616">IF(D399="Mon", "", IF(D399="Tue", "Non-service", IF(D399="Wed", "", IF(D399="Thu", "Non-service", IF(D399="Fri", "", IF(D399="Sat", "", IF(D399="Sun", "", "")))))))</f>
        <v/>
      </c>
      <c r="L400" s="42"/>
      <c r="M400" s="42" t="str">
        <f t="shared" ref="M400" si="3617">IF(D399="Mon", "", IF(D399="Tue", "Non-service", IF(D399="Wed", "", IF(D399="Thu", "Non-service", IF(D399="Fri", "", IF(D399="Sat", "", IF(D399="Sun", "", "")))))))</f>
        <v/>
      </c>
      <c r="N400" s="42"/>
      <c r="O400" s="42" t="str">
        <f t="shared" ref="O400" si="3618">IF(D399="Mon", "", IF(D399="Tue", "Non-service", IF(D399="Wed", "", IF(D399="Thu", "", IF(D399="Fri", "Non-service", "")))))</f>
        <v/>
      </c>
      <c r="P400" s="42"/>
      <c r="Q400" s="72" t="str">
        <f t="shared" ref="Q400" si="3619">IF(D309="Mon", "", IF(D309="Tue", "Non-service", IF(D309="Wed", "", IF(D309="Thu", "Non-service", IF(D309="Fri", "", "")))))</f>
        <v/>
      </c>
      <c r="R400" s="42"/>
      <c r="S400" s="42" t="str">
        <f t="shared" ref="S400" si="3620">IF(D399="Mon", "Non-service", IF(D399="Tue", "", IF(D399="Wed", "", IF(D399="Thu", "", IF(D399="Fri", "Non-service", IF(D399="Sat", "", IF(D399="Sun", "", "")))))))</f>
        <v/>
      </c>
      <c r="T400" s="42"/>
      <c r="U400" s="42" t="str">
        <f t="shared" ref="U400" si="3621">IF(D399="Mon", "", IF(D399="Tue", "", IF(D399="Wed", "", IF(D399="Thu", "Non-service", IF(D399="Fri", "Non-service", IF(D399="Sat", "", IF(D399="Sun", "", "")))))))</f>
        <v/>
      </c>
      <c r="V400" s="42"/>
      <c r="W400" s="211" t="str">
        <f>IF(D399="Mon", "", IF(D399="Tue", "", IF(D399="Wed", "", IF(D399="Thu", "Non-service", IF(D399="Fri", "", "")))))</f>
        <v/>
      </c>
      <c r="X400" s="43"/>
      <c r="Y400" s="17" t="str">
        <f>IF(D399="Mon", "Non-service", IF(D399="Tue", "Non-service", IF(D399="Wed", "", IF(D399="Thu", "", IF(D399="Fri", "", "")))))</f>
        <v/>
      </c>
      <c r="Z400" s="33"/>
      <c r="AA400" s="17" t="str">
        <f>IF(D399="Mon", "", IF(D399="Tue", "", IF(D399="Wed", "", IF(D399="Thu", "Non-service", IF(D399="Fri", "", "")))))</f>
        <v/>
      </c>
      <c r="AB400" s="33"/>
      <c r="AC400" s="17" t="str">
        <f t="shared" si="3503"/>
        <v/>
      </c>
      <c r="AD400" s="32"/>
    </row>
    <row r="401" spans="1:30">
      <c r="A401" s="24" t="str">
        <f t="shared" ref="A401:A461" si="3622">A399</f>
        <v>Wed</v>
      </c>
      <c r="B401" s="204">
        <f t="shared" ref="B401" si="3623">C399</f>
        <v>45945</v>
      </c>
      <c r="C401" s="318"/>
      <c r="D401" s="308"/>
      <c r="E401" s="201">
        <f t="shared" ca="1" si="3494"/>
        <v>0</v>
      </c>
      <c r="F401" s="142" t="s">
        <v>56</v>
      </c>
      <c r="G401" s="20" t="str">
        <f t="shared" ref="G401" si="3624">IF(D399="Mon", "", IF(D399="Tue", "Non-service", IF(D399="Wed", "", IF(D399="Thu", "", IF(D399="Fri", "Non-service", "")))))</f>
        <v/>
      </c>
      <c r="H401" s="35"/>
      <c r="I401" s="44" t="str">
        <f t="shared" ref="I401" si="3625">IF(D399="Mon", "", IF(D399="Tue", "", IF(D399="Wed", "", IF(D399="Thu", "", IF(D399="Fri", "", IF(D399="Sat", "", IF(D399="Sun", "", "")))))))</f>
        <v/>
      </c>
      <c r="J401" s="44"/>
      <c r="K401" s="44" t="str">
        <f t="shared" ref="K401" si="3626">IF(D399="Mon", "", IF(D399="Tue", "Non-service", IF(D399="Wed", "", IF(D399="Thu", "Non-service", IF(D399="Fri", "", IF(D399="Sat", "", IF(D399="Sun", "", "")))))))</f>
        <v/>
      </c>
      <c r="L401" s="44"/>
      <c r="M401" s="44" t="str">
        <f t="shared" ref="M401" si="3627">IF(D399="Mon", "", IF(D399="Tue", "Non-service", IF(D399="Wed", "", IF(D399="Thu", "Non-service", IF(D399="Fri", "", IF(D399="Sat", "", IF(D399="Sun", "", "")))))))</f>
        <v/>
      </c>
      <c r="N401" s="44"/>
      <c r="O401" s="44" t="str">
        <f t="shared" ref="O401" si="3628">IF(D399="Mon", "", IF(D399="Tue", "Non-service", IF(D399="Wed", "", IF(D399="Thu", "", IF(D399="Fri", "Non-service", "")))))</f>
        <v/>
      </c>
      <c r="P401" s="44"/>
      <c r="Q401" s="72" t="str">
        <f t="shared" ref="Q401" si="3629">IF(D309="Mon", "", IF(D309="Tue", "Non-service", IF(D309="Wed", "", IF(D309="Thu", "Non-service", IF(D309="Fri", "", "")))))</f>
        <v/>
      </c>
      <c r="R401" s="44"/>
      <c r="S401" s="44" t="str">
        <f t="shared" ref="S401" si="3630">IF(D399="Mon", "Non-service", IF(D399="Tue", "", IF(D399="Wed", "", IF(D399="Thu", "", IF(D399="Fri", "Non-service", IF(D399="Sat", "", IF(D399="Sun", "", "")))))))</f>
        <v/>
      </c>
      <c r="T401" s="44"/>
      <c r="U401" s="44" t="str">
        <f t="shared" ref="U401" si="3631">IF(D399="Mon", "", IF(D399="Tue", "", IF(D399="Wed", "", IF(D399="Thu", "Non-service", IF(D399="Fri", "Non-service", IF(D399="Sat", "", IF(D399="Sun", "", "")))))))</f>
        <v/>
      </c>
      <c r="V401" s="44"/>
      <c r="W401" s="64" t="str">
        <f>IF(D399="Mon", "", IF(D399="Tue", "", IF(D399="Wed", "", IF(D399="Thu", "Non-service", IF(D399="Fri", "", "")))))</f>
        <v/>
      </c>
      <c r="X401" s="45"/>
      <c r="Y401" s="17" t="str">
        <f>IF(D399="Mon", "Non-service", IF(D399="Tue", "Non-service", IF(D399="Wed", "", IF(D399="Thu", "", IF(D399="Fri", "", "")))))</f>
        <v/>
      </c>
      <c r="Z401" s="35"/>
      <c r="AA401" s="17" t="str">
        <f>IF(D399="Mon", "", IF(D399="Tue", "", IF(D399="Wed", "", IF(D399="Thu", "Non-service", IF(D399="Fri", "", "")))))</f>
        <v/>
      </c>
      <c r="AB401" s="33"/>
      <c r="AC401" s="17" t="str">
        <f t="shared" si="3503"/>
        <v/>
      </c>
      <c r="AD401" s="32"/>
    </row>
    <row r="402" spans="1:30">
      <c r="A402" s="24" t="str">
        <f t="shared" ref="A402:A462" si="3632">TEXT(C402, "ddd")</f>
        <v>Thu</v>
      </c>
      <c r="B402" s="204">
        <f t="shared" ref="B402" si="3633">C402</f>
        <v>45946</v>
      </c>
      <c r="C402" s="319">
        <f t="shared" si="3263"/>
        <v>45946</v>
      </c>
      <c r="D402" s="303" t="str">
        <f t="shared" ref="D402:D462" si="3634">IF(WEEKDAY(C399, 2) &lt; 5, TEXT(C399 + 1, "ddd"), TEXT(C399 + 3, "ddd"))</f>
        <v>Thu</v>
      </c>
      <c r="E402" s="201">
        <f t="shared" ca="1" si="3494"/>
        <v>0</v>
      </c>
      <c r="F402" s="138" t="s">
        <v>50</v>
      </c>
      <c r="G402" s="16" t="str">
        <f t="shared" ref="G402" si="3635">IF(D402="Mon", "", IF(D402="Tue", "Non-service", IF(D402="Wed", "", IF(D402="Thu", "", IF(D402="Fri", "Non-service", "")))))</f>
        <v/>
      </c>
      <c r="H402" s="28"/>
      <c r="I402" s="38" t="str">
        <f t="shared" ref="I402" si="3636">IF(D402="Mon", "", IF(D402="Tue", "", IF(D402="Wed", "", IF(D402="Thu", "", IF(D402="Fri", "", IF(D402="Sat", "", IF(D402="Sun", "", "")))))))</f>
        <v/>
      </c>
      <c r="J402" s="38"/>
      <c r="K402" s="38" t="str">
        <f t="shared" ref="K402" si="3637">IF(D402="Mon", "", IF(D402="Tue", "Non-service", IF(D402="Wed", "", IF(D402="Thu", "Non-service", IF(D402="Fri", "", IF(D402="Sat", "", IF(D402="Sun", "", "")))))))</f>
        <v>Non-service</v>
      </c>
      <c r="L402" s="38"/>
      <c r="M402" s="38" t="str">
        <f t="shared" ref="M402" si="3638">IF(D402="Mon", "", IF(D402="Tue", "Non-service", IF(D402="Wed", "", IF(D402="Thu", "Non-service", IF(D402="Fri", "", IF(D402="Sat", "", IF(D402="Sun", "", "")))))))</f>
        <v>Non-service</v>
      </c>
      <c r="N402" s="38"/>
      <c r="O402" s="38" t="str">
        <f t="shared" ref="O402" si="3639">IF(D402="Mon", "", IF(D402="Tue", "Non-service", IF(D402="Wed", "", IF(D402="Thu", "", IF(D402="Fri", "Non-service", "")))))</f>
        <v/>
      </c>
      <c r="P402" s="38"/>
      <c r="Q402" s="72" t="str">
        <f t="shared" ref="Q402" si="3640">IF(D312="Mon", "", IF(D312="Tue", "Non-service", IF(D312="Wed", "", IF(D312="Thu", "Non-service", IF(D312="Fri", "", "")))))</f>
        <v>Non-service</v>
      </c>
      <c r="R402" s="38"/>
      <c r="S402" s="38" t="str">
        <f t="shared" ref="S402" si="3641">IF(D402="Mon", "Non-service", IF(D402="Tue", "", IF(D402="Wed", "", IF(D402="Thu", "", IF(D402="Fri", "Non-service", IF(D402="Sat", "", IF(D402="Sun", "", "")))))))</f>
        <v/>
      </c>
      <c r="T402" s="38"/>
      <c r="U402" s="38" t="str">
        <f t="shared" ref="U402" si="3642">IF(D402="Mon", "", IF(D402="Tue", "", IF(D402="Wed", "", IF(D402="Thu", "Non-service", IF(D402="Fri", "Non-service", IF(D402="Sat", "", IF(D402="Sun", "", "")))))))</f>
        <v>Non-service</v>
      </c>
      <c r="V402" s="38"/>
      <c r="W402" s="63" t="str">
        <f>IF(D402="Mon", "", IF(D402="Tue", "", IF(D402="Wed", "", IF(D402="Thu", "Non-service", IF(D402="Fri", "", "")))))</f>
        <v>Non-service</v>
      </c>
      <c r="X402" s="46"/>
      <c r="Y402" s="17" t="str">
        <f>IF(D402="Mon", "Non-service", IF(D402="Tue", "Non-service", IF(D402="Wed", "", IF(D402="Thu", "", IF(D402="Fri", "", "")))))</f>
        <v/>
      </c>
      <c r="Z402" s="28"/>
      <c r="AA402" s="17" t="str">
        <f>IF(D402="Mon", "", IF(D402="Tue", "", IF(D402="Wed", "", IF(D402="Thu", "Non-service", IF(D402="Fri", "", "")))))</f>
        <v>Non-service</v>
      </c>
      <c r="AB402" s="29"/>
      <c r="AC402" s="17" t="str">
        <f t="shared" si="3503"/>
        <v/>
      </c>
      <c r="AD402" s="17"/>
    </row>
    <row r="403" spans="1:30">
      <c r="A403" s="24" t="str">
        <f t="shared" ref="A403:A463" si="3643">A402</f>
        <v>Thu</v>
      </c>
      <c r="B403" s="204">
        <f t="shared" ref="B403" si="3644">C402</f>
        <v>45946</v>
      </c>
      <c r="C403" s="317"/>
      <c r="D403" s="304"/>
      <c r="E403" s="201">
        <f t="shared" ca="1" si="3494"/>
        <v>0</v>
      </c>
      <c r="F403" s="139" t="s">
        <v>54</v>
      </c>
      <c r="G403" s="2" t="str">
        <f t="shared" ref="G403" si="3645">IF(D402="Mon", "", IF(D402="Tue", "Non-service", IF(D402="Wed", "", IF(D402="Thu", "", IF(D402="Fri", "Non-service", "")))))</f>
        <v/>
      </c>
      <c r="H403" s="29"/>
      <c r="I403" s="37" t="str">
        <f t="shared" ref="I403" si="3646">IF(D402="Mon", "", IF(D402="Tue", "", IF(D402="Wed", "", IF(D402="Thu", "", IF(D402="Fri", "", IF(D402="Sat", "", IF(D402="Sun", "", "")))))))</f>
        <v/>
      </c>
      <c r="J403" s="37"/>
      <c r="K403" s="37" t="str">
        <f t="shared" ref="K403" si="3647">IF(D402="Mon", "", IF(D402="Tue", "Non-service", IF(D402="Wed", "", IF(D402="Thu", "Non-service", IF(D402="Fri", "", IF(D402="Sat", "", IF(D402="Sun", "", "")))))))</f>
        <v>Non-service</v>
      </c>
      <c r="L403" s="37"/>
      <c r="M403" s="37" t="str">
        <f t="shared" ref="M403" si="3648">IF(D402="Mon", "", IF(D402="Tue", "Non-service", IF(D402="Wed", "", IF(D402="Thu", "Non-service", IF(D402="Fri", "", IF(D402="Sat", "", IF(D402="Sun", "", "")))))))</f>
        <v>Non-service</v>
      </c>
      <c r="N403" s="37"/>
      <c r="O403" s="37" t="str">
        <f t="shared" ref="O403" si="3649">IF(D402="Mon", "", IF(D402="Tue", "Non-service", IF(D402="Wed", "", IF(D402="Thu", "", IF(D402="Fri", "Non-service", "")))))</f>
        <v/>
      </c>
      <c r="P403" s="37"/>
      <c r="Q403" s="72" t="str">
        <f t="shared" ref="Q403" si="3650">IF(D312="Mon", "", IF(D312="Tue", "Non-service", IF(D312="Wed", "", IF(D312="Thu", "Non-service", IF(D312="Fri", "", "")))))</f>
        <v>Non-service</v>
      </c>
      <c r="R403" s="37"/>
      <c r="S403" s="37" t="str">
        <f t="shared" ref="S403" si="3651">IF(D402="Mon", "Non-service", IF(D402="Tue", "", IF(D402="Wed", "", IF(D402="Thu", "", IF(D402="Fri", "Non-service", IF(D402="Sat", "", IF(D402="Sun", "", "")))))))</f>
        <v/>
      </c>
      <c r="T403" s="37"/>
      <c r="U403" s="37" t="str">
        <f t="shared" ref="U403" si="3652">IF(D402="Mon", "", IF(D402="Tue", "", IF(D402="Wed", "", IF(D402="Thu", "Non-service", IF(D402="Fri", "Non-service", IF(D402="Sat", "", IF(D402="Sun", "", "")))))))</f>
        <v>Non-service</v>
      </c>
      <c r="V403" s="37"/>
      <c r="W403" s="211" t="str">
        <f>IF(D402="Mon", "", IF(D402="Tue", "", IF(D402="Wed", "", IF(D402="Thu", "Non-service", IF(D402="Fri", "", "")))))</f>
        <v>Non-service</v>
      </c>
      <c r="X403" s="39"/>
      <c r="Y403" s="17" t="str">
        <f>IF(D402="Mon", "Non-service", IF(D402="Tue", "Non-service", IF(D402="Wed", "", IF(D402="Thu", "", IF(D402="Fri", "", "")))))</f>
        <v/>
      </c>
      <c r="Z403" s="29"/>
      <c r="AA403" s="17" t="str">
        <f>IF(D402="Mon", "", IF(D402="Tue", "", IF(D402="Wed", "", IF(D402="Thu", "Non-service", IF(D402="Fri", "", "")))))</f>
        <v>Non-service</v>
      </c>
      <c r="AB403" s="29"/>
      <c r="AC403" s="17" t="str">
        <f t="shared" si="3503"/>
        <v/>
      </c>
      <c r="AD403" s="17"/>
    </row>
    <row r="404" spans="1:30">
      <c r="A404" s="24" t="str">
        <f t="shared" ref="A404:A464" si="3653">A402</f>
        <v>Thu</v>
      </c>
      <c r="B404" s="204">
        <f t="shared" ref="B404" si="3654">C402</f>
        <v>45946</v>
      </c>
      <c r="C404" s="318"/>
      <c r="D404" s="305"/>
      <c r="E404" s="201">
        <f t="shared" ca="1" si="3494"/>
        <v>0</v>
      </c>
      <c r="F404" s="140" t="s">
        <v>56</v>
      </c>
      <c r="G404" s="2" t="str">
        <f t="shared" ref="G404" si="3655">IF(D402="Mon", "", IF(D402="Tue", "Non-service", IF(D402="Wed", "", IF(D402="Thu", "", IF(D402="Fri", "Non-service", "")))))</f>
        <v/>
      </c>
      <c r="H404" s="29"/>
      <c r="I404" s="37" t="str">
        <f t="shared" ref="I404" si="3656">IF(D402="Mon", "", IF(D402="Tue", "", IF(D402="Wed", "", IF(D402="Thu", "", IF(D402="Fri", "", IF(D402="Sat", "", IF(D402="Sun", "", "")))))))</f>
        <v/>
      </c>
      <c r="J404" s="37"/>
      <c r="K404" s="37" t="str">
        <f t="shared" ref="K404" si="3657">IF(D402="Mon", "", IF(D402="Tue", "Non-service", IF(D402="Wed", "", IF(D402="Thu", "Non-service", IF(D402="Fri", "", IF(D402="Sat", "", IF(D402="Sun", "", "")))))))</f>
        <v>Non-service</v>
      </c>
      <c r="L404" s="37"/>
      <c r="M404" s="37" t="str">
        <f t="shared" ref="M404" si="3658">IF(D402="Mon", "", IF(D402="Tue", "Non-service", IF(D402="Wed", "", IF(D402="Thu", "Non-service", IF(D402="Fri", "", IF(D402="Sat", "", IF(D402="Sun", "", "")))))))</f>
        <v>Non-service</v>
      </c>
      <c r="N404" s="37"/>
      <c r="O404" s="37" t="str">
        <f t="shared" ref="O404" si="3659">IF(D402="Mon", "", IF(D402="Tue", "Non-service", IF(D402="Wed", "", IF(D402="Thu", "", IF(D402="Fri", "Non-service", "")))))</f>
        <v/>
      </c>
      <c r="P404" s="37"/>
      <c r="Q404" s="72" t="str">
        <f t="shared" ref="Q404" si="3660">IF(D312="Mon", "", IF(D312="Tue", "Non-service", IF(D312="Wed", "", IF(D312="Thu", "Non-service", IF(D312="Fri", "", "")))))</f>
        <v>Non-service</v>
      </c>
      <c r="R404" s="37"/>
      <c r="S404" s="37" t="str">
        <f t="shared" ref="S404" si="3661">IF(D402="Mon", "Non-service", IF(D402="Tue", "", IF(D402="Wed", "", IF(D402="Thu", "", IF(D402="Fri", "Non-service", IF(D402="Sat", "", IF(D402="Sun", "", "")))))))</f>
        <v/>
      </c>
      <c r="T404" s="37"/>
      <c r="U404" s="37" t="str">
        <f t="shared" ref="U404" si="3662">IF(D402="Mon", "", IF(D402="Tue", "", IF(D402="Wed", "", IF(D402="Thu", "Non-service", IF(D402="Fri", "Non-service", IF(D402="Sat", "", IF(D402="Sun", "", "")))))))</f>
        <v>Non-service</v>
      </c>
      <c r="V404" s="37"/>
      <c r="W404" s="64" t="str">
        <f>IF(D402="Mon", "", IF(D402="Tue", "", IF(D402="Wed", "", IF(D402="Thu", "Non-service", IF(D402="Fri", "", "")))))</f>
        <v>Non-service</v>
      </c>
      <c r="X404" s="39"/>
      <c r="Y404" s="17" t="str">
        <f>IF(D402="Mon", "Non-service", IF(D402="Tue", "Non-service", IF(D402="Wed", "", IF(D402="Thu", "", IF(D402="Fri", "", "")))))</f>
        <v/>
      </c>
      <c r="Z404" s="29"/>
      <c r="AA404" s="17" t="str">
        <f>IF(D402="Mon", "", IF(D402="Tue", "", IF(D402="Wed", "", IF(D402="Thu", "Non-service", IF(D402="Fri", "", "")))))</f>
        <v>Non-service</v>
      </c>
      <c r="AB404" s="29"/>
      <c r="AC404" s="17" t="str">
        <f t="shared" si="3503"/>
        <v/>
      </c>
      <c r="AD404" s="17"/>
    </row>
    <row r="405" spans="1:30">
      <c r="A405" s="24" t="str">
        <f t="shared" ref="A405:A465" si="3663">TEXT(C405, "ddd")</f>
        <v>Fri</v>
      </c>
      <c r="B405" s="204">
        <f t="shared" si="3345"/>
        <v>45947</v>
      </c>
      <c r="C405" s="319">
        <f t="shared" si="3263"/>
        <v>45947</v>
      </c>
      <c r="D405" s="306" t="str">
        <f t="shared" ref="D405:D465" si="3664">IF(WEEKDAY(C402, 2) &lt; 5, TEXT(C402 + 1, "ddd"), TEXT(C402 + 3, "ddd"))</f>
        <v>Fri</v>
      </c>
      <c r="E405" s="201">
        <f t="shared" ca="1" si="3494"/>
        <v>0</v>
      </c>
      <c r="F405" s="141" t="s">
        <v>50</v>
      </c>
      <c r="G405" s="19" t="str">
        <f t="shared" ref="G405" si="3665">IF(D405="Mon", "", IF(D405="Tue", "Non-service", IF(D405="Wed", "", IF(D405="Thu", "", IF(D405="Fri", "Non-service", "")))))</f>
        <v>Non-service</v>
      </c>
      <c r="H405" s="31"/>
      <c r="I405" s="40" t="str">
        <f t="shared" ref="I405" si="3666">IF(D405="Mon", "", IF(D405="Tue", "", IF(D405="Wed", "", IF(D405="Thu", "", IF(D405="Fri", "", IF(D405="Sat", "", IF(D405="Sun", "", "")))))))</f>
        <v/>
      </c>
      <c r="J405" s="40"/>
      <c r="K405" s="40" t="str">
        <f t="shared" ref="K405" si="3667">IF(D405="Mon", "", IF(D405="Tue", "Non-service", IF(D405="Wed", "", IF(D405="Thu", "Non-service", IF(D405="Fri", "", IF(D405="Sat", "", IF(D405="Sun", "", "")))))))</f>
        <v/>
      </c>
      <c r="L405" s="40"/>
      <c r="M405" s="40" t="str">
        <f t="shared" ref="M405" si="3668">IF(D405="Mon", "", IF(D405="Tue", "Non-service", IF(D405="Wed", "", IF(D405="Thu", "Non-service", IF(D405="Fri", "", IF(D405="Sat", "", IF(D405="Sun", "", "")))))))</f>
        <v/>
      </c>
      <c r="N405" s="40"/>
      <c r="O405" s="40" t="str">
        <f t="shared" ref="O405" si="3669">IF(D405="Mon", "", IF(D405="Tue", "Non-service", IF(D405="Wed", "", IF(D405="Thu", "", IF(D405="Fri", "Non-service", "")))))</f>
        <v>Non-service</v>
      </c>
      <c r="P405" s="40"/>
      <c r="Q405" s="72" t="str">
        <f t="shared" ref="Q405" si="3670">IF(D315="Mon", "", IF(D315="Tue", "Non-service", IF(D315="Wed", "", IF(D315="Thu", "Non-service", IF(D315="Fri", "", "")))))</f>
        <v/>
      </c>
      <c r="R405" s="40"/>
      <c r="S405" s="40" t="str">
        <f t="shared" ref="S405" si="3671">IF(D405="Mon", "Non-service", IF(D405="Tue", "", IF(D405="Wed", "", IF(D405="Thu", "", IF(D405="Fri", "Non-service", IF(D405="Sat", "", IF(D405="Sun", "", "")))))))</f>
        <v>Non-service</v>
      </c>
      <c r="T405" s="40"/>
      <c r="U405" s="40" t="str">
        <f t="shared" ref="U405" si="3672">IF(D405="Mon", "", IF(D405="Tue", "", IF(D405="Wed", "", IF(D405="Thu", "Non-service", IF(D405="Fri", "Non-service", IF(D405="Sat", "", IF(D405="Sun", "", "")))))))</f>
        <v>Non-service</v>
      </c>
      <c r="V405" s="40"/>
      <c r="W405" s="63" t="str">
        <f>IF(D405="Mon", "", IF(D405="Tue", "", IF(D405="Wed", "", IF(D405="Thu", "Non-service", IF(D405="Fri", "", "")))))</f>
        <v/>
      </c>
      <c r="X405" s="41"/>
      <c r="Y405" s="17" t="str">
        <f>IF(D405="Mon", "Non-service", IF(D405="Tue", "Non-service", IF(D405="Wed", "", IF(D405="Thu", "", IF(D405="Fri", "", "")))))</f>
        <v/>
      </c>
      <c r="Z405" s="31"/>
      <c r="AA405" s="17" t="str">
        <f>IF(D405="Mon", "", IF(D405="Tue", "", IF(D405="Wed", "", IF(D405="Thu", "Non-service", IF(D405="Fri", "", "")))))</f>
        <v/>
      </c>
      <c r="AB405" s="33"/>
      <c r="AC405" s="17" t="str">
        <f t="shared" si="3503"/>
        <v/>
      </c>
      <c r="AD405" s="32"/>
    </row>
    <row r="406" spans="1:30">
      <c r="A406" s="24" t="str">
        <f t="shared" ref="A406:A466" si="3673">A405</f>
        <v>Fri</v>
      </c>
      <c r="B406" s="204">
        <f t="shared" si="3354"/>
        <v>45947</v>
      </c>
      <c r="C406" s="317"/>
      <c r="D406" s="307"/>
      <c r="E406" s="201">
        <f t="shared" ca="1" si="3494"/>
        <v>0</v>
      </c>
      <c r="F406" s="142" t="s">
        <v>54</v>
      </c>
      <c r="G406" s="3" t="str">
        <f t="shared" ref="G406" si="3674">IF(D405="Mon", "", IF(D405="Tue", "Non-service", IF(D405="Wed", "", IF(D405="Thu", "", IF(D405="Fri", "Non-service", "")))))</f>
        <v>Non-service</v>
      </c>
      <c r="H406" s="33"/>
      <c r="I406" s="42" t="str">
        <f t="shared" ref="I406" si="3675">IF(D405="Mon", "", IF(D405="Tue", "", IF(D405="Wed", "", IF(D405="Thu", "", IF(D405="Fri", "", IF(D405="Sat", "", IF(D405="Sun", "", "")))))))</f>
        <v/>
      </c>
      <c r="J406" s="42"/>
      <c r="K406" s="42" t="str">
        <f t="shared" ref="K406" si="3676">IF(D405="Mon", "", IF(D405="Tue", "Non-service", IF(D405="Wed", "", IF(D405="Thu", "Non-service", IF(D405="Fri", "", IF(D405="Sat", "", IF(D405="Sun", "", "")))))))</f>
        <v/>
      </c>
      <c r="L406" s="42"/>
      <c r="M406" s="42" t="str">
        <f t="shared" ref="M406" si="3677">IF(D405="Mon", "", IF(D405="Tue", "Non-service", IF(D405="Wed", "", IF(D405="Thu", "Non-service", IF(D405="Fri", "", IF(D405="Sat", "", IF(D405="Sun", "", "")))))))</f>
        <v/>
      </c>
      <c r="N406" s="42"/>
      <c r="O406" s="42" t="str">
        <f t="shared" ref="O406" si="3678">IF(D405="Mon", "", IF(D405="Tue", "Non-service", IF(D405="Wed", "", IF(D405="Thu", "", IF(D405="Fri", "Non-service", "")))))</f>
        <v>Non-service</v>
      </c>
      <c r="P406" s="42"/>
      <c r="Q406" s="72" t="str">
        <f t="shared" ref="Q406" si="3679">IF(D315="Mon", "", IF(D315="Tue", "Non-service", IF(D315="Wed", "", IF(D315="Thu", "Non-service", IF(D315="Fri", "", "")))))</f>
        <v/>
      </c>
      <c r="R406" s="42"/>
      <c r="S406" s="42" t="str">
        <f t="shared" ref="S406" si="3680">IF(D405="Mon", "Non-service", IF(D405="Tue", "", IF(D405="Wed", "", IF(D405="Thu", "", IF(D405="Fri", "Non-service", IF(D405="Sat", "", IF(D405="Sun", "", "")))))))</f>
        <v>Non-service</v>
      </c>
      <c r="T406" s="42"/>
      <c r="U406" s="42" t="str">
        <f t="shared" ref="U406" si="3681">IF(D405="Mon", "", IF(D405="Tue", "", IF(D405="Wed", "", IF(D405="Thu", "Non-service", IF(D405="Fri", "Non-service", IF(D405="Sat", "", IF(D405="Sun", "", "")))))))</f>
        <v>Non-service</v>
      </c>
      <c r="V406" s="42"/>
      <c r="W406" s="211" t="str">
        <f>IF(D405="Mon", "", IF(D405="Tue", "", IF(D405="Wed", "", IF(D405="Thu", "Non-service", IF(D405="Fri", "", "")))))</f>
        <v/>
      </c>
      <c r="X406" s="43"/>
      <c r="Y406" s="17" t="str">
        <f>IF(D405="Mon", "Non-service", IF(D405="Tue", "Non-service", IF(D405="Wed", "", IF(D405="Thu", "", IF(D405="Fri", "", "")))))</f>
        <v/>
      </c>
      <c r="Z406" s="33"/>
      <c r="AA406" s="17" t="str">
        <f>IF(D405="Mon", "", IF(D405="Tue", "", IF(D405="Wed", "", IF(D405="Thu", "Non-service", IF(D405="Fri", "", "")))))</f>
        <v/>
      </c>
      <c r="AB406" s="33"/>
      <c r="AC406" s="17" t="str">
        <f t="shared" si="3503"/>
        <v/>
      </c>
      <c r="AD406" s="32"/>
    </row>
    <row r="407" spans="1:30">
      <c r="A407" s="24" t="str">
        <f t="shared" ref="A407:A467" si="3682">A405</f>
        <v>Fri</v>
      </c>
      <c r="B407" s="204">
        <f t="shared" si="3363"/>
        <v>45947</v>
      </c>
      <c r="C407" s="318"/>
      <c r="D407" s="308"/>
      <c r="E407" s="201">
        <f t="shared" ca="1" si="3494"/>
        <v>0</v>
      </c>
      <c r="F407" s="142" t="s">
        <v>56</v>
      </c>
      <c r="G407" s="20" t="str">
        <f t="shared" ref="G407" si="3683">IF(D405="Mon", "", IF(D405="Tue", "Non-service", IF(D405="Wed", "", IF(D405="Thu", "", IF(D405="Fri", "Non-service", "")))))</f>
        <v>Non-service</v>
      </c>
      <c r="H407" s="35"/>
      <c r="I407" s="44" t="str">
        <f t="shared" ref="I407" si="3684">IF(D405="Mon", "", IF(D405="Tue", "", IF(D405="Wed", "", IF(D405="Thu", "", IF(D405="Fri", "", IF(D405="Sat", "", IF(D405="Sun", "", "")))))))</f>
        <v/>
      </c>
      <c r="J407" s="44"/>
      <c r="K407" s="44" t="str">
        <f t="shared" ref="K407" si="3685">IF(D405="Mon", "", IF(D405="Tue", "Non-service", IF(D405="Wed", "", IF(D405="Thu", "Non-service", IF(D405="Fri", "", IF(D405="Sat", "", IF(D405="Sun", "", "")))))))</f>
        <v/>
      </c>
      <c r="L407" s="44"/>
      <c r="M407" s="44" t="str">
        <f t="shared" ref="M407" si="3686">IF(D405="Mon", "", IF(D405="Tue", "Non-service", IF(D405="Wed", "", IF(D405="Thu", "Non-service", IF(D405="Fri", "", IF(D405="Sat", "", IF(D405="Sun", "", "")))))))</f>
        <v/>
      </c>
      <c r="N407" s="44"/>
      <c r="O407" s="44" t="str">
        <f t="shared" ref="O407" si="3687">IF(D405="Mon", "", IF(D405="Tue", "Non-service", IF(D405="Wed", "", IF(D405="Thu", "", IF(D405="Fri", "Non-service", "")))))</f>
        <v>Non-service</v>
      </c>
      <c r="P407" s="44"/>
      <c r="Q407" s="72" t="str">
        <f t="shared" ref="Q407" si="3688">IF(D315="Mon", "", IF(D315="Tue", "Non-service", IF(D315="Wed", "", IF(D315="Thu", "Non-service", IF(D315="Fri", "", "")))))</f>
        <v/>
      </c>
      <c r="R407" s="44"/>
      <c r="S407" s="44" t="str">
        <f t="shared" ref="S407" si="3689">IF(D405="Mon", "Non-service", IF(D405="Tue", "", IF(D405="Wed", "", IF(D405="Thu", "", IF(D405="Fri", "Non-service", IF(D405="Sat", "", IF(D405="Sun", "", "")))))))</f>
        <v>Non-service</v>
      </c>
      <c r="T407" s="44"/>
      <c r="U407" s="44" t="str">
        <f t="shared" ref="U407" si="3690">IF(D405="Mon", "", IF(D405="Tue", "", IF(D405="Wed", "", IF(D405="Thu", "Non-service", IF(D405="Fri", "Non-service", IF(D405="Sat", "", IF(D405="Sun", "", "")))))))</f>
        <v>Non-service</v>
      </c>
      <c r="V407" s="44"/>
      <c r="W407" s="64" t="str">
        <f>IF(D405="Mon", "", IF(D405="Tue", "", IF(D405="Wed", "", IF(D405="Thu", "Non-service", IF(D405="Fri", "", "")))))</f>
        <v/>
      </c>
      <c r="X407" s="45"/>
      <c r="Y407" s="17" t="str">
        <f>IF(D405="Mon", "Non-service", IF(D405="Tue", "Non-service", IF(D405="Wed", "", IF(D405="Thu", "", IF(D405="Fri", "", "")))))</f>
        <v/>
      </c>
      <c r="Z407" s="35"/>
      <c r="AA407" s="17" t="str">
        <f>IF(D405="Mon", "", IF(D405="Tue", "", IF(D405="Wed", "", IF(D405="Thu", "Non-service", IF(D405="Fri", "", "")))))</f>
        <v/>
      </c>
      <c r="AB407" s="33"/>
      <c r="AC407" s="17" t="str">
        <f t="shared" si="3503"/>
        <v/>
      </c>
      <c r="AD407" s="32"/>
    </row>
    <row r="408" spans="1:30">
      <c r="A408" s="24" t="str">
        <f t="shared" ref="A408" si="3691">TEXT(C408, "ddd")</f>
        <v>Mon</v>
      </c>
      <c r="B408" s="204">
        <f t="shared" si="3372"/>
        <v>45950</v>
      </c>
      <c r="C408" s="319">
        <f t="shared" si="3263"/>
        <v>45950</v>
      </c>
      <c r="D408" s="303" t="str">
        <f t="shared" ref="D408:D468" si="3692">IF(WEEKDAY(C405, 2) &lt; 5, TEXT(C405 + 1, "ddd"), TEXT(C405 + 3, "ddd"))</f>
        <v>Mon</v>
      </c>
      <c r="E408" s="201">
        <f t="shared" ca="1" si="3494"/>
        <v>0</v>
      </c>
      <c r="F408" s="138" t="s">
        <v>50</v>
      </c>
      <c r="G408" s="16" t="str">
        <f t="shared" ref="G408" si="3693">IF(D408="Mon", "", IF(D408="Tue", "Non-service", IF(D408="Wed", "", IF(D408="Thu", "", IF(D408="Fri", "Non-service", "")))))</f>
        <v/>
      </c>
      <c r="H408" s="28"/>
      <c r="I408" s="38" t="str">
        <f t="shared" ref="I408" si="3694">IF(D408="Mon", "", IF(D408="Tue", "", IF(D408="Wed", "", IF(D408="Thu", "", IF(D408="Fri", "", IF(D408="Sat", "", IF(D408="Sun", "", "")))))))</f>
        <v/>
      </c>
      <c r="J408" s="38"/>
      <c r="K408" s="38" t="str">
        <f t="shared" ref="K408" si="3695">IF(D408="Mon", "", IF(D408="Tue", "Non-service", IF(D408="Wed", "", IF(D408="Thu", "Non-service", IF(D408="Fri", "", IF(D408="Sat", "", IF(D408="Sun", "", "")))))))</f>
        <v/>
      </c>
      <c r="L408" s="38"/>
      <c r="M408" s="38" t="str">
        <f t="shared" ref="M408" si="3696">IF(D408="Mon", "", IF(D408="Tue", "Non-service", IF(D408="Wed", "", IF(D408="Thu", "Non-service", IF(D408="Fri", "", IF(D408="Sat", "", IF(D408="Sun", "", "")))))))</f>
        <v/>
      </c>
      <c r="N408" s="38"/>
      <c r="O408" s="38" t="str">
        <f t="shared" ref="O408" si="3697">IF(D408="Mon", "", IF(D408="Tue", "Non-service", IF(D408="Wed", "", IF(D408="Thu", "", IF(D408="Fri", "Non-service", "")))))</f>
        <v/>
      </c>
      <c r="P408" s="38"/>
      <c r="Q408" s="72" t="str">
        <f t="shared" ref="Q408" si="3698">IF(D318="Mon", "", IF(D318="Tue", "Non-service", IF(D318="Wed", "", IF(D318="Thu", "Non-service", IF(D318="Fri", "", "")))))</f>
        <v/>
      </c>
      <c r="R408" s="38"/>
      <c r="S408" s="38" t="str">
        <f t="shared" ref="S408" si="3699">IF(D408="Mon", "Non-service", IF(D408="Tue", "", IF(D408="Wed", "", IF(D408="Thu", "", IF(D408="Fri", "Non-service", IF(D408="Sat", "", IF(D408="Sun", "", "")))))))</f>
        <v>Non-service</v>
      </c>
      <c r="T408" s="38"/>
      <c r="U408" s="38" t="str">
        <f t="shared" ref="U408" si="3700">IF(D408="Mon", "", IF(D408="Tue", "", IF(D408="Wed", "", IF(D408="Thu", "Non-service", IF(D408="Fri", "Non-service", IF(D408="Sat", "", IF(D408="Sun", "", "")))))))</f>
        <v/>
      </c>
      <c r="V408" s="38"/>
      <c r="W408" s="63" t="str">
        <f>IF(D408="Mon", "", IF(D408="Tue", "", IF(D408="Wed", "", IF(D408="Thu", "Non-service", IF(D408="Fri", "", "")))))</f>
        <v/>
      </c>
      <c r="X408" s="46"/>
      <c r="Y408" s="17" t="str">
        <f>IF(D408="Mon", "Non-service", IF(D408="Tue", "Non-service", IF(D408="Wed", "", IF(D408="Thu", "", IF(D408="Fri", "", "")))))</f>
        <v>Non-service</v>
      </c>
      <c r="Z408" s="28"/>
      <c r="AA408" s="17" t="str">
        <f>IF(D408="Mon", "", IF(D408="Tue", "", IF(D408="Wed", "", IF(D408="Thu", "Non-service", IF(D408="Fri", "", "")))))</f>
        <v/>
      </c>
      <c r="AB408" s="29"/>
      <c r="AC408" s="17" t="str">
        <f t="shared" si="3503"/>
        <v/>
      </c>
      <c r="AD408" s="17"/>
    </row>
    <row r="409" spans="1:30">
      <c r="A409" s="24" t="str">
        <f t="shared" ref="A409" si="3701">A408</f>
        <v>Mon</v>
      </c>
      <c r="B409" s="204">
        <f t="shared" si="3381"/>
        <v>45950</v>
      </c>
      <c r="C409" s="317"/>
      <c r="D409" s="304"/>
      <c r="E409" s="201">
        <f t="shared" ca="1" si="3494"/>
        <v>0</v>
      </c>
      <c r="F409" s="139" t="s">
        <v>54</v>
      </c>
      <c r="G409" s="2" t="str">
        <f t="shared" ref="G409" si="3702">IF(D408="Mon", "", IF(D408="Tue", "Non-service", IF(D408="Wed", "", IF(D408="Thu", "", IF(D408="Fri", "Non-service", "")))))</f>
        <v/>
      </c>
      <c r="H409" s="29"/>
      <c r="I409" s="37" t="str">
        <f t="shared" ref="I409" si="3703">IF(D408="Mon", "", IF(D408="Tue", "", IF(D408="Wed", "", IF(D408="Thu", "", IF(D408="Fri", "", IF(D408="Sat", "", IF(D408="Sun", "", "")))))))</f>
        <v/>
      </c>
      <c r="J409" s="37"/>
      <c r="K409" s="37" t="str">
        <f t="shared" ref="K409" si="3704">IF(D408="Mon", "", IF(D408="Tue", "Non-service", IF(D408="Wed", "", IF(D408="Thu", "Non-service", IF(D408="Fri", "", IF(D408="Sat", "", IF(D408="Sun", "", "")))))))</f>
        <v/>
      </c>
      <c r="L409" s="37"/>
      <c r="M409" s="37" t="str">
        <f t="shared" ref="M409" si="3705">IF(D408="Mon", "", IF(D408="Tue", "Non-service", IF(D408="Wed", "", IF(D408="Thu", "Non-service", IF(D408="Fri", "", IF(D408="Sat", "", IF(D408="Sun", "", "")))))))</f>
        <v/>
      </c>
      <c r="N409" s="37"/>
      <c r="O409" s="37" t="str">
        <f t="shared" ref="O409" si="3706">IF(D408="Mon", "", IF(D408="Tue", "Non-service", IF(D408="Wed", "", IF(D408="Thu", "", IF(D408="Fri", "Non-service", "")))))</f>
        <v/>
      </c>
      <c r="P409" s="37"/>
      <c r="Q409" s="72" t="str">
        <f t="shared" ref="Q409" si="3707">IF(D318="Mon", "", IF(D318="Tue", "Non-service", IF(D318="Wed", "", IF(D318="Thu", "Non-service", IF(D318="Fri", "", "")))))</f>
        <v/>
      </c>
      <c r="R409" s="37"/>
      <c r="S409" s="37" t="str">
        <f t="shared" ref="S409" si="3708">IF(D408="Mon", "Non-service", IF(D408="Tue", "", IF(D408="Wed", "", IF(D408="Thu", "", IF(D408="Fri", "Non-service", IF(D408="Sat", "", IF(D408="Sun", "", "")))))))</f>
        <v>Non-service</v>
      </c>
      <c r="T409" s="37"/>
      <c r="U409" s="37" t="str">
        <f t="shared" ref="U409" si="3709">IF(D408="Mon", "", IF(D408="Tue", "", IF(D408="Wed", "", IF(D408="Thu", "Non-service", IF(D408="Fri", "Non-service", IF(D408="Sat", "", IF(D408="Sun", "", "")))))))</f>
        <v/>
      </c>
      <c r="V409" s="37"/>
      <c r="W409" s="211" t="str">
        <f>IF(D408="Mon", "", IF(D408="Tue", "", IF(D408="Wed", "", IF(D408="Thu", "Non-service", IF(D408="Fri", "", "")))))</f>
        <v/>
      </c>
      <c r="X409" s="39"/>
      <c r="Y409" s="17" t="str">
        <f>IF(D408="Mon", "Non-service", IF(D408="Tue", "Non-service", IF(D408="Wed", "", IF(D408="Thu", "", IF(D408="Fri", "", "")))))</f>
        <v>Non-service</v>
      </c>
      <c r="Z409" s="29"/>
      <c r="AA409" s="17" t="str">
        <f>IF(D408="Mon", "", IF(D408="Tue", "", IF(D408="Wed", "", IF(D408="Thu", "Non-service", IF(D408="Fri", "", "")))))</f>
        <v/>
      </c>
      <c r="AB409" s="29"/>
      <c r="AC409" s="17" t="str">
        <f t="shared" si="3503"/>
        <v/>
      </c>
      <c r="AD409" s="17"/>
    </row>
    <row r="410" spans="1:30">
      <c r="A410" s="24" t="str">
        <f t="shared" ref="A410" si="3710">A408</f>
        <v>Mon</v>
      </c>
      <c r="B410" s="204">
        <f t="shared" si="3390"/>
        <v>45950</v>
      </c>
      <c r="C410" s="318"/>
      <c r="D410" s="305"/>
      <c r="E410" s="201">
        <f t="shared" ca="1" si="3494"/>
        <v>0</v>
      </c>
      <c r="F410" s="140" t="s">
        <v>56</v>
      </c>
      <c r="G410" s="2" t="str">
        <f t="shared" ref="G410" si="3711">IF(D408="Mon", "", IF(D408="Tue", "Non-service", IF(D408="Wed", "", IF(D408="Thu", "", IF(D408="Fri", "Non-service", "")))))</f>
        <v/>
      </c>
      <c r="H410" s="29"/>
      <c r="I410" s="37" t="str">
        <f t="shared" ref="I410" si="3712">IF(D408="Mon", "", IF(D408="Tue", "", IF(D408="Wed", "", IF(D408="Thu", "", IF(D408="Fri", "", IF(D408="Sat", "", IF(D408="Sun", "", "")))))))</f>
        <v/>
      </c>
      <c r="J410" s="37"/>
      <c r="K410" s="37" t="str">
        <f t="shared" ref="K410" si="3713">IF(D408="Mon", "", IF(D408="Tue", "Non-service", IF(D408="Wed", "", IF(D408="Thu", "Non-service", IF(D408="Fri", "", IF(D408="Sat", "", IF(D408="Sun", "", "")))))))</f>
        <v/>
      </c>
      <c r="L410" s="37"/>
      <c r="M410" s="37" t="str">
        <f t="shared" ref="M410" si="3714">IF(D408="Mon", "", IF(D408="Tue", "Non-service", IF(D408="Wed", "", IF(D408="Thu", "Non-service", IF(D408="Fri", "", IF(D408="Sat", "", IF(D408="Sun", "", "")))))))</f>
        <v/>
      </c>
      <c r="N410" s="37"/>
      <c r="O410" s="37" t="str">
        <f t="shared" ref="O410" si="3715">IF(D408="Mon", "", IF(D408="Tue", "Non-service", IF(D408="Wed", "", IF(D408="Thu", "", IF(D408="Fri", "Non-service", "")))))</f>
        <v/>
      </c>
      <c r="P410" s="37"/>
      <c r="Q410" s="72" t="str">
        <f t="shared" ref="Q410" si="3716">IF(D318="Mon", "", IF(D318="Tue", "Non-service", IF(D318="Wed", "", IF(D318="Thu", "Non-service", IF(D318="Fri", "", "")))))</f>
        <v/>
      </c>
      <c r="R410" s="37"/>
      <c r="S410" s="37" t="str">
        <f t="shared" ref="S410" si="3717">IF(D408="Mon", "Non-service", IF(D408="Tue", "", IF(D408="Wed", "", IF(D408="Thu", "", IF(D408="Fri", "Non-service", IF(D408="Sat", "", IF(D408="Sun", "", "")))))))</f>
        <v>Non-service</v>
      </c>
      <c r="T410" s="37"/>
      <c r="U410" s="37" t="str">
        <f t="shared" ref="U410" si="3718">IF(D408="Mon", "", IF(D408="Tue", "", IF(D408="Wed", "", IF(D408="Thu", "Non-service", IF(D408="Fri", "Non-service", IF(D408="Sat", "", IF(D408="Sun", "", "")))))))</f>
        <v/>
      </c>
      <c r="V410" s="37"/>
      <c r="W410" s="64" t="str">
        <f>IF(D408="Mon", "", IF(D408="Tue", "", IF(D408="Wed", "", IF(D408="Thu", "Non-service", IF(D408="Fri", "", "")))))</f>
        <v/>
      </c>
      <c r="X410" s="39"/>
      <c r="Y410" s="17" t="str">
        <f>IF(D408="Mon", "Non-service", IF(D408="Tue", "Non-service", IF(D408="Wed", "", IF(D408="Thu", "", IF(D408="Fri", "", "")))))</f>
        <v>Non-service</v>
      </c>
      <c r="Z410" s="29"/>
      <c r="AA410" s="17" t="str">
        <f>IF(D408="Mon", "", IF(D408="Tue", "", IF(D408="Wed", "", IF(D408="Thu", "Non-service", IF(D408="Fri", "", "")))))</f>
        <v/>
      </c>
      <c r="AB410" s="29"/>
      <c r="AC410" s="17" t="str">
        <f t="shared" si="3503"/>
        <v/>
      </c>
      <c r="AD410" s="17"/>
    </row>
    <row r="411" spans="1:30">
      <c r="A411" s="24" t="str">
        <f t="shared" si="3570"/>
        <v>Tue</v>
      </c>
      <c r="B411" s="204">
        <f t="shared" si="3400"/>
        <v>45951</v>
      </c>
      <c r="C411" s="319">
        <f t="shared" si="3263"/>
        <v>45951</v>
      </c>
      <c r="D411" s="306" t="str">
        <f t="shared" ref="D411" si="3719">IF(WEEKDAY(C408, 2) &lt; 5, TEXT(C408 + 1, "ddd"), TEXT(C408 + 3, "ddd"))</f>
        <v>Tue</v>
      </c>
      <c r="E411" s="201">
        <f t="shared" ca="1" si="3494"/>
        <v>0</v>
      </c>
      <c r="F411" s="141" t="s">
        <v>50</v>
      </c>
      <c r="G411" s="16" t="str">
        <f t="shared" ref="G411" si="3720">IF(D411="Mon", "", IF(D411="Tue", "Non-service", IF(D411="Wed", "", IF(D411="Thu", "", IF(D411="Fri", "Non-service", "")))))</f>
        <v>Non-service</v>
      </c>
      <c r="H411" s="28"/>
      <c r="I411" s="38" t="str">
        <f t="shared" ref="I411" si="3721">IF(D411="Mon", "", IF(D411="Tue", "", IF(D411="Wed", "", IF(D411="Thu", "", IF(D411="Fri", "", IF(D411="Sat", "", IF(D411="Sun", "", "")))))))</f>
        <v/>
      </c>
      <c r="J411" s="38"/>
      <c r="K411" s="38" t="str">
        <f t="shared" ref="K411" si="3722">IF(D411="Mon", "", IF(D411="Tue", "Non-service", IF(D411="Wed", "", IF(D411="Thu", "Non-service", IF(D411="Fri", "", IF(D411="Sat", "", IF(D411="Sun", "", "")))))))</f>
        <v>Non-service</v>
      </c>
      <c r="L411" s="38"/>
      <c r="M411" s="38" t="str">
        <f t="shared" ref="M411" si="3723">IF(D411="Mon", "", IF(D411="Tue", "Non-service", IF(D411="Wed", "", IF(D411="Thu", "Non-service", IF(D411="Fri", "", IF(D411="Sat", "", IF(D411="Sun", "", "")))))))</f>
        <v>Non-service</v>
      </c>
      <c r="N411" s="38"/>
      <c r="O411" s="38" t="str">
        <f t="shared" ref="O411" si="3724">IF(D411="Mon", "", IF(D411="Tue", "Non-service", IF(D411="Wed", "", IF(D411="Thu", "", IF(D411="Fri", "Non-service", "")))))</f>
        <v>Non-service</v>
      </c>
      <c r="P411" s="38"/>
      <c r="Q411" s="72" t="str">
        <f t="shared" ref="Q411" si="3725">IF(D321="Mon", "", IF(D321="Tue", "Non-service", IF(D321="Wed", "", IF(D321="Thu", "Non-service", IF(D321="Fri", "", "")))))</f>
        <v>Non-service</v>
      </c>
      <c r="R411" s="38"/>
      <c r="S411" s="38" t="str">
        <f t="shared" ref="S411" si="3726">IF(D411="Mon", "Non-service", IF(D411="Tue", "", IF(D411="Wed", "", IF(D411="Thu", "", IF(D411="Fri", "Non-service", IF(D411="Sat", "", IF(D411="Sun", "", "")))))))</f>
        <v/>
      </c>
      <c r="T411" s="38"/>
      <c r="U411" s="38" t="str">
        <f t="shared" ref="U411" si="3727">IF(D411="Mon", "", IF(D411="Tue", "", IF(D411="Wed", "", IF(D411="Thu", "Non-service", IF(D411="Fri", "Non-service", IF(D411="Sat", "", IF(D411="Sun", "", "")))))))</f>
        <v/>
      </c>
      <c r="V411" s="38"/>
      <c r="W411" s="63" t="str">
        <f>IF(D411="Mon", "", IF(D411="Tue", "", IF(D411="Wed", "", IF(D411="Thu", "Non-service", IF(D411="Fri", "", "")))))</f>
        <v/>
      </c>
      <c r="X411" s="46"/>
      <c r="Y411" s="17" t="str">
        <f>IF(D411="Mon", "Non-service", IF(D411="Tue", "Non-service", IF(D411="Wed", "", IF(D411="Thu", "", IF(D411="Fri", "", "")))))</f>
        <v>Non-service</v>
      </c>
      <c r="Z411" s="28"/>
      <c r="AA411" s="17" t="str">
        <f>IF(D411="Mon", "", IF(D411="Tue", "", IF(D411="Wed", "", IF(D411="Thu", "Non-service", IF(D411="Fri", "", "")))))</f>
        <v/>
      </c>
      <c r="AB411" s="29"/>
      <c r="AC411" s="17" t="str">
        <f t="shared" si="3503"/>
        <v/>
      </c>
      <c r="AD411" s="17"/>
    </row>
    <row r="412" spans="1:30">
      <c r="A412" s="24" t="str">
        <f t="shared" si="3581"/>
        <v>Tue</v>
      </c>
      <c r="B412" s="204">
        <f t="shared" si="3410"/>
        <v>45951</v>
      </c>
      <c r="C412" s="317"/>
      <c r="D412" s="307"/>
      <c r="E412" s="201">
        <f t="shared" ca="1" si="3494"/>
        <v>0</v>
      </c>
      <c r="F412" s="142" t="s">
        <v>54</v>
      </c>
      <c r="G412" s="2" t="str">
        <f t="shared" ref="G412" si="3728">IF(D411="Mon", "", IF(D411="Tue", "Non-service", IF(D411="Wed", "", IF(D411="Thu", "", IF(D411="Fri", "Non-service", "")))))</f>
        <v>Non-service</v>
      </c>
      <c r="H412" s="29"/>
      <c r="I412" s="37" t="str">
        <f t="shared" ref="I412" si="3729">IF(D411="Mon", "", IF(D411="Tue", "", IF(D411="Wed", "", IF(D411="Thu", "", IF(D411="Fri", "", IF(D411="Sat", "", IF(D411="Sun", "", "")))))))</f>
        <v/>
      </c>
      <c r="J412" s="37"/>
      <c r="K412" s="37" t="str">
        <f t="shared" ref="K412" si="3730">IF(D411="Mon", "", IF(D411="Tue", "Non-service", IF(D411="Wed", "", IF(D411="Thu", "Non-service", IF(D411="Fri", "", IF(D411="Sat", "", IF(D411="Sun", "", "")))))))</f>
        <v>Non-service</v>
      </c>
      <c r="L412" s="37"/>
      <c r="M412" s="37" t="str">
        <f t="shared" ref="M412" si="3731">IF(D411="Mon", "", IF(D411="Tue", "Non-service", IF(D411="Wed", "", IF(D411="Thu", "Non-service", IF(D411="Fri", "", IF(D411="Sat", "", IF(D411="Sun", "", "")))))))</f>
        <v>Non-service</v>
      </c>
      <c r="N412" s="37"/>
      <c r="O412" s="37" t="str">
        <f t="shared" ref="O412" si="3732">IF(D411="Mon", "", IF(D411="Tue", "Non-service", IF(D411="Wed", "", IF(D411="Thu", "", IF(D411="Fri", "Non-service", "")))))</f>
        <v>Non-service</v>
      </c>
      <c r="P412" s="37"/>
      <c r="Q412" s="72" t="str">
        <f t="shared" ref="Q412" si="3733">IF(D321="Mon", "", IF(D321="Tue", "Non-service", IF(D321="Wed", "", IF(D321="Thu", "Non-service", IF(D321="Fri", "", "")))))</f>
        <v>Non-service</v>
      </c>
      <c r="R412" s="37"/>
      <c r="S412" s="37" t="str">
        <f t="shared" ref="S412" si="3734">IF(D411="Mon", "Non-service", IF(D411="Tue", "", IF(D411="Wed", "", IF(D411="Thu", "", IF(D411="Fri", "Non-service", IF(D411="Sat", "", IF(D411="Sun", "", "")))))))</f>
        <v/>
      </c>
      <c r="T412" s="37"/>
      <c r="U412" s="37" t="str">
        <f t="shared" ref="U412" si="3735">IF(D411="Mon", "", IF(D411="Tue", "", IF(D411="Wed", "", IF(D411="Thu", "Non-service", IF(D411="Fri", "Non-service", IF(D411="Sat", "", IF(D411="Sun", "", "")))))))</f>
        <v/>
      </c>
      <c r="V412" s="37"/>
      <c r="W412" s="211" t="str">
        <f>IF(D411="Mon", "", IF(D411="Tue", "", IF(D411="Wed", "", IF(D411="Thu", "Non-service", IF(D411="Fri", "", "")))))</f>
        <v/>
      </c>
      <c r="X412" s="39"/>
      <c r="Y412" s="17" t="str">
        <f>IF(D411="Mon", "Non-service", IF(D411="Tue", "Non-service", IF(D411="Wed", "", IF(D411="Thu", "", IF(D411="Fri", "", "")))))</f>
        <v>Non-service</v>
      </c>
      <c r="Z412" s="29"/>
      <c r="AA412" s="17" t="str">
        <f>IF(D411="Mon", "", IF(D411="Tue", "", IF(D411="Wed", "", IF(D411="Thu", "Non-service", IF(D411="Fri", "", "")))))</f>
        <v/>
      </c>
      <c r="AB412" s="29"/>
      <c r="AC412" s="17" t="str">
        <f t="shared" si="3503"/>
        <v/>
      </c>
      <c r="AD412" s="17"/>
    </row>
    <row r="413" spans="1:30">
      <c r="A413" s="24" t="str">
        <f t="shared" si="3591"/>
        <v>Tue</v>
      </c>
      <c r="B413" s="204">
        <f t="shared" si="3420"/>
        <v>45951</v>
      </c>
      <c r="C413" s="318"/>
      <c r="D413" s="308"/>
      <c r="E413" s="201">
        <f t="shared" ca="1" si="3494"/>
        <v>0</v>
      </c>
      <c r="F413" s="142" t="s">
        <v>56</v>
      </c>
      <c r="G413" s="2" t="str">
        <f t="shared" ref="G413" si="3736">IF(D411="Mon", "", IF(D411="Tue", "Non-service", IF(D411="Wed", "", IF(D411="Thu", "", IF(D411="Fri", "Non-service", "")))))</f>
        <v>Non-service</v>
      </c>
      <c r="H413" s="29"/>
      <c r="I413" s="37" t="str">
        <f t="shared" ref="I413" si="3737">IF(D411="Mon", "", IF(D411="Tue", "", IF(D411="Wed", "", IF(D411="Thu", "", IF(D411="Fri", "", IF(D411="Sat", "", IF(D411="Sun", "", "")))))))</f>
        <v/>
      </c>
      <c r="J413" s="37"/>
      <c r="K413" s="37" t="str">
        <f t="shared" ref="K413" si="3738">IF(D411="Mon", "", IF(D411="Tue", "Non-service", IF(D411="Wed", "", IF(D411="Thu", "Non-service", IF(D411="Fri", "", IF(D411="Sat", "", IF(D411="Sun", "", "")))))))</f>
        <v>Non-service</v>
      </c>
      <c r="L413" s="37"/>
      <c r="M413" s="37" t="str">
        <f t="shared" ref="M413" si="3739">IF(D411="Mon", "", IF(D411="Tue", "Non-service", IF(D411="Wed", "", IF(D411="Thu", "Non-service", IF(D411="Fri", "", IF(D411="Sat", "", IF(D411="Sun", "", "")))))))</f>
        <v>Non-service</v>
      </c>
      <c r="N413" s="37"/>
      <c r="O413" s="37" t="str">
        <f t="shared" ref="O413" si="3740">IF(D411="Mon", "", IF(D411="Tue", "Non-service", IF(D411="Wed", "", IF(D411="Thu", "", IF(D411="Fri", "Non-service", "")))))</f>
        <v>Non-service</v>
      </c>
      <c r="P413" s="37"/>
      <c r="Q413" s="72" t="str">
        <f t="shared" ref="Q413" si="3741">IF(D321="Mon", "", IF(D321="Tue", "Non-service", IF(D321="Wed", "", IF(D321="Thu", "Non-service", IF(D321="Fri", "", "")))))</f>
        <v>Non-service</v>
      </c>
      <c r="R413" s="37"/>
      <c r="S413" s="37" t="str">
        <f t="shared" ref="S413" si="3742">IF(D411="Mon", "Non-service", IF(D411="Tue", "", IF(D411="Wed", "", IF(D411="Thu", "", IF(D411="Fri", "Non-service", IF(D411="Sat", "", IF(D411="Sun", "", "")))))))</f>
        <v/>
      </c>
      <c r="T413" s="37"/>
      <c r="U413" s="37" t="str">
        <f t="shared" ref="U413" si="3743">IF(D411="Mon", "", IF(D411="Tue", "", IF(D411="Wed", "", IF(D411="Thu", "Non-service", IF(D411="Fri", "Non-service", IF(D411="Sat", "", IF(D411="Sun", "", "")))))))</f>
        <v/>
      </c>
      <c r="V413" s="37"/>
      <c r="W413" s="64" t="str">
        <f>IF(D411="Mon", "", IF(D411="Tue", "", IF(D411="Wed", "", IF(D411="Thu", "Non-service", IF(D411="Fri", "", "")))))</f>
        <v/>
      </c>
      <c r="X413" s="39"/>
      <c r="Y413" s="17" t="str">
        <f>IF(D411="Mon", "Non-service", IF(D411="Tue", "Non-service", IF(D411="Wed", "", IF(D411="Thu", "", IF(D411="Fri", "", "")))))</f>
        <v>Non-service</v>
      </c>
      <c r="Z413" s="29"/>
      <c r="AA413" s="17" t="str">
        <f>IF(D411="Mon", "", IF(D411="Tue", "", IF(D411="Wed", "", IF(D411="Thu", "Non-service", IF(D411="Fri", "", "")))))</f>
        <v/>
      </c>
      <c r="AB413" s="29"/>
      <c r="AC413" s="17" t="str">
        <f t="shared" si="3503"/>
        <v/>
      </c>
      <c r="AD413" s="17"/>
    </row>
    <row r="414" spans="1:30">
      <c r="A414" s="24" t="str">
        <f t="shared" si="3601"/>
        <v>Wed</v>
      </c>
      <c r="B414" s="204">
        <f t="shared" si="3429"/>
        <v>45952</v>
      </c>
      <c r="C414" s="319">
        <f t="shared" si="3263"/>
        <v>45952</v>
      </c>
      <c r="D414" s="303" t="str">
        <f t="shared" si="3603"/>
        <v>Wed</v>
      </c>
      <c r="E414" s="201">
        <f t="shared" ca="1" si="3494"/>
        <v>0</v>
      </c>
      <c r="F414" s="138" t="s">
        <v>50</v>
      </c>
      <c r="G414" s="19" t="str">
        <f t="shared" ref="G414" si="3744">IF(D414="Mon", "", IF(D414="Tue", "Non-service", IF(D414="Wed", "", IF(D414="Thu", "", IF(D414="Fri", "Non-service", "")))))</f>
        <v/>
      </c>
      <c r="H414" s="31"/>
      <c r="I414" s="40" t="str">
        <f t="shared" ref="I414" si="3745">IF(D414="Mon", "", IF(D414="Tue", "", IF(D414="Wed", "", IF(D414="Thu", "", IF(D414="Fri", "", IF(D414="Sat", "", IF(D414="Sun", "", "")))))))</f>
        <v/>
      </c>
      <c r="J414" s="40"/>
      <c r="K414" s="40" t="str">
        <f t="shared" ref="K414" si="3746">IF(D414="Mon", "", IF(D414="Tue", "Non-service", IF(D414="Wed", "", IF(D414="Thu", "Non-service", IF(D414="Fri", "", IF(D414="Sat", "", IF(D414="Sun", "", "")))))))</f>
        <v/>
      </c>
      <c r="L414" s="40"/>
      <c r="M414" s="40" t="str">
        <f t="shared" ref="M414" si="3747">IF(D414="Mon", "", IF(D414="Tue", "Non-service", IF(D414="Wed", "", IF(D414="Thu", "Non-service", IF(D414="Fri", "", IF(D414="Sat", "", IF(D414="Sun", "", "")))))))</f>
        <v/>
      </c>
      <c r="N414" s="40"/>
      <c r="O414" s="40" t="str">
        <f t="shared" ref="O414" si="3748">IF(D414="Mon", "", IF(D414="Tue", "Non-service", IF(D414="Wed", "", IF(D414="Thu", "", IF(D414="Fri", "Non-service", "")))))</f>
        <v/>
      </c>
      <c r="P414" s="40"/>
      <c r="Q414" s="72" t="str">
        <f t="shared" ref="Q414" si="3749">IF(D324="Mon", "", IF(D324="Tue", "Non-service", IF(D324="Wed", "", IF(D324="Thu", "Non-service", IF(D324="Fri", "", "")))))</f>
        <v/>
      </c>
      <c r="R414" s="40"/>
      <c r="S414" s="40" t="str">
        <f t="shared" ref="S414" si="3750">IF(D414="Mon", "Non-service", IF(D414="Tue", "", IF(D414="Wed", "", IF(D414="Thu", "", IF(D414="Fri", "Non-service", IF(D414="Sat", "", IF(D414="Sun", "", "")))))))</f>
        <v/>
      </c>
      <c r="T414" s="40"/>
      <c r="U414" s="40" t="str">
        <f t="shared" ref="U414" si="3751">IF(D414="Mon", "", IF(D414="Tue", "", IF(D414="Wed", "", IF(D414="Thu", "Non-service", IF(D414="Fri", "Non-service", IF(D414="Sat", "", IF(D414="Sun", "", "")))))))</f>
        <v/>
      </c>
      <c r="V414" s="40"/>
      <c r="W414" s="63" t="str">
        <f>IF(D414="Mon", "", IF(D414="Tue", "", IF(D414="Wed", "", IF(D414="Thu", "Non-service", IF(D414="Fri", "", "")))))</f>
        <v/>
      </c>
      <c r="X414" s="41"/>
      <c r="Y414" s="17" t="str">
        <f>IF(D414="Mon", "Non-service", IF(D414="Tue", "Non-service", IF(D414="Wed", "", IF(D414="Thu", "", IF(D414="Fri", "", "")))))</f>
        <v/>
      </c>
      <c r="Z414" s="31"/>
      <c r="AA414" s="17" t="str">
        <f>IF(D414="Mon", "", IF(D414="Tue", "", IF(D414="Wed", "", IF(D414="Thu", "Non-service", IF(D414="Fri", "", "")))))</f>
        <v/>
      </c>
      <c r="AB414" s="33"/>
      <c r="AC414" s="17" t="str">
        <f t="shared" si="3503"/>
        <v/>
      </c>
      <c r="AD414" s="32"/>
    </row>
    <row r="415" spans="1:30">
      <c r="A415" s="24" t="str">
        <f t="shared" si="3612"/>
        <v>Wed</v>
      </c>
      <c r="B415" s="204">
        <f t="shared" si="3439"/>
        <v>45952</v>
      </c>
      <c r="C415" s="317"/>
      <c r="D415" s="304"/>
      <c r="E415" s="201">
        <f t="shared" ca="1" si="3494"/>
        <v>0</v>
      </c>
      <c r="F415" s="139" t="s">
        <v>54</v>
      </c>
      <c r="G415" s="3" t="str">
        <f t="shared" ref="G415" si="3752">IF(D414="Mon", "", IF(D414="Tue", "Non-service", IF(D414="Wed", "", IF(D414="Thu", "", IF(D414="Fri", "Non-service", "")))))</f>
        <v/>
      </c>
      <c r="H415" s="33"/>
      <c r="I415" s="42" t="str">
        <f t="shared" ref="I415" si="3753">IF(D414="Mon", "", IF(D414="Tue", "", IF(D414="Wed", "", IF(D414="Thu", "", IF(D414="Fri", "", IF(D414="Sat", "", IF(D414="Sun", "", "")))))))</f>
        <v/>
      </c>
      <c r="J415" s="42"/>
      <c r="K415" s="42" t="str">
        <f t="shared" ref="K415" si="3754">IF(D414="Mon", "", IF(D414="Tue", "Non-service", IF(D414="Wed", "", IF(D414="Thu", "Non-service", IF(D414="Fri", "", IF(D414="Sat", "", IF(D414="Sun", "", "")))))))</f>
        <v/>
      </c>
      <c r="L415" s="42"/>
      <c r="M415" s="42" t="str">
        <f t="shared" ref="M415" si="3755">IF(D414="Mon", "", IF(D414="Tue", "Non-service", IF(D414="Wed", "", IF(D414="Thu", "Non-service", IF(D414="Fri", "", IF(D414="Sat", "", IF(D414="Sun", "", "")))))))</f>
        <v/>
      </c>
      <c r="N415" s="42"/>
      <c r="O415" s="42" t="str">
        <f t="shared" ref="O415" si="3756">IF(D414="Mon", "", IF(D414="Tue", "Non-service", IF(D414="Wed", "", IF(D414="Thu", "", IF(D414="Fri", "Non-service", "")))))</f>
        <v/>
      </c>
      <c r="P415" s="42"/>
      <c r="Q415" s="72" t="str">
        <f t="shared" ref="Q415" si="3757">IF(D324="Mon", "", IF(D324="Tue", "Non-service", IF(D324="Wed", "", IF(D324="Thu", "Non-service", IF(D324="Fri", "", "")))))</f>
        <v/>
      </c>
      <c r="R415" s="42"/>
      <c r="S415" s="42" t="str">
        <f t="shared" ref="S415" si="3758">IF(D414="Mon", "Non-service", IF(D414="Tue", "", IF(D414="Wed", "", IF(D414="Thu", "", IF(D414="Fri", "Non-service", IF(D414="Sat", "", IF(D414="Sun", "", "")))))))</f>
        <v/>
      </c>
      <c r="T415" s="42"/>
      <c r="U415" s="42" t="str">
        <f t="shared" ref="U415" si="3759">IF(D414="Mon", "", IF(D414="Tue", "", IF(D414="Wed", "", IF(D414="Thu", "Non-service", IF(D414="Fri", "Non-service", IF(D414="Sat", "", IF(D414="Sun", "", "")))))))</f>
        <v/>
      </c>
      <c r="V415" s="42"/>
      <c r="W415" s="211" t="str">
        <f>IF(D414="Mon", "", IF(D414="Tue", "", IF(D414="Wed", "", IF(D414="Thu", "Non-service", IF(D414="Fri", "", "")))))</f>
        <v/>
      </c>
      <c r="X415" s="43"/>
      <c r="Y415" s="17" t="str">
        <f>IF(D414="Mon", "Non-service", IF(D414="Tue", "Non-service", IF(D414="Wed", "", IF(D414="Thu", "", IF(D414="Fri", "", "")))))</f>
        <v/>
      </c>
      <c r="Z415" s="33"/>
      <c r="AA415" s="17" t="str">
        <f>IF(D414="Mon", "", IF(D414="Tue", "", IF(D414="Wed", "", IF(D414="Thu", "Non-service", IF(D414="Fri", "", "")))))</f>
        <v/>
      </c>
      <c r="AB415" s="33"/>
      <c r="AC415" s="17" t="str">
        <f t="shared" si="3503"/>
        <v/>
      </c>
      <c r="AD415" s="32"/>
    </row>
    <row r="416" spans="1:30">
      <c r="A416" s="24" t="str">
        <f t="shared" si="3622"/>
        <v>Wed</v>
      </c>
      <c r="B416" s="204">
        <f t="shared" si="3448"/>
        <v>45952</v>
      </c>
      <c r="C416" s="318"/>
      <c r="D416" s="305"/>
      <c r="E416" s="201">
        <f t="shared" ca="1" si="3494"/>
        <v>0</v>
      </c>
      <c r="F416" s="140" t="s">
        <v>56</v>
      </c>
      <c r="G416" s="20" t="str">
        <f t="shared" ref="G416" si="3760">IF(D414="Mon", "", IF(D414="Tue", "Non-service", IF(D414="Wed", "", IF(D414="Thu", "", IF(D414="Fri", "Non-service", "")))))</f>
        <v/>
      </c>
      <c r="H416" s="35"/>
      <c r="I416" s="44" t="str">
        <f t="shared" ref="I416" si="3761">IF(D414="Mon", "", IF(D414="Tue", "", IF(D414="Wed", "", IF(D414="Thu", "", IF(D414="Fri", "", IF(D414="Sat", "", IF(D414="Sun", "", "")))))))</f>
        <v/>
      </c>
      <c r="J416" s="44"/>
      <c r="K416" s="44" t="str">
        <f t="shared" ref="K416" si="3762">IF(D414="Mon", "", IF(D414="Tue", "Non-service", IF(D414="Wed", "", IF(D414="Thu", "Non-service", IF(D414="Fri", "", IF(D414="Sat", "", IF(D414="Sun", "", "")))))))</f>
        <v/>
      </c>
      <c r="L416" s="44"/>
      <c r="M416" s="44" t="str">
        <f t="shared" ref="M416" si="3763">IF(D414="Mon", "", IF(D414="Tue", "Non-service", IF(D414="Wed", "", IF(D414="Thu", "Non-service", IF(D414="Fri", "", IF(D414="Sat", "", IF(D414="Sun", "", "")))))))</f>
        <v/>
      </c>
      <c r="N416" s="44"/>
      <c r="O416" s="44" t="str">
        <f t="shared" ref="O416" si="3764">IF(D414="Mon", "", IF(D414="Tue", "Non-service", IF(D414="Wed", "", IF(D414="Thu", "", IF(D414="Fri", "Non-service", "")))))</f>
        <v/>
      </c>
      <c r="P416" s="44"/>
      <c r="Q416" s="72" t="str">
        <f t="shared" ref="Q416" si="3765">IF(D324="Mon", "", IF(D324="Tue", "Non-service", IF(D324="Wed", "", IF(D324="Thu", "Non-service", IF(D324="Fri", "", "")))))</f>
        <v/>
      </c>
      <c r="R416" s="44"/>
      <c r="S416" s="44" t="str">
        <f t="shared" ref="S416" si="3766">IF(D414="Mon", "Non-service", IF(D414="Tue", "", IF(D414="Wed", "", IF(D414="Thu", "", IF(D414="Fri", "Non-service", IF(D414="Sat", "", IF(D414="Sun", "", "")))))))</f>
        <v/>
      </c>
      <c r="T416" s="44"/>
      <c r="U416" s="44" t="str">
        <f t="shared" ref="U416" si="3767">IF(D414="Mon", "", IF(D414="Tue", "", IF(D414="Wed", "", IF(D414="Thu", "Non-service", IF(D414="Fri", "Non-service", IF(D414="Sat", "", IF(D414="Sun", "", "")))))))</f>
        <v/>
      </c>
      <c r="V416" s="44"/>
      <c r="W416" s="64" t="str">
        <f>IF(D414="Mon", "", IF(D414="Tue", "", IF(D414="Wed", "", IF(D414="Thu", "Non-service", IF(D414="Fri", "", "")))))</f>
        <v/>
      </c>
      <c r="X416" s="45"/>
      <c r="Y416" s="17" t="str">
        <f>IF(D414="Mon", "Non-service", IF(D414="Tue", "Non-service", IF(D414="Wed", "", IF(D414="Thu", "", IF(D414="Fri", "", "")))))</f>
        <v/>
      </c>
      <c r="Z416" s="35"/>
      <c r="AA416" s="17" t="str">
        <f>IF(D414="Mon", "", IF(D414="Tue", "", IF(D414="Wed", "", IF(D414="Thu", "Non-service", IF(D414="Fri", "", "")))))</f>
        <v/>
      </c>
      <c r="AB416" s="33"/>
      <c r="AC416" s="17" t="str">
        <f t="shared" si="3503"/>
        <v/>
      </c>
      <c r="AD416" s="32"/>
    </row>
    <row r="417" spans="1:30">
      <c r="A417" s="24" t="str">
        <f t="shared" si="3632"/>
        <v>Thu</v>
      </c>
      <c r="B417" s="204">
        <f t="shared" si="3457"/>
        <v>45953</v>
      </c>
      <c r="C417" s="319">
        <f t="shared" si="3263"/>
        <v>45953</v>
      </c>
      <c r="D417" s="306" t="str">
        <f t="shared" si="3634"/>
        <v>Thu</v>
      </c>
      <c r="E417" s="201">
        <f t="shared" ca="1" si="3494"/>
        <v>0</v>
      </c>
      <c r="F417" s="141" t="s">
        <v>50</v>
      </c>
      <c r="G417" s="16" t="str">
        <f t="shared" ref="G417" si="3768">IF(D417="Mon", "", IF(D417="Tue", "Non-service", IF(D417="Wed", "", IF(D417="Thu", "", IF(D417="Fri", "Non-service", "")))))</f>
        <v/>
      </c>
      <c r="H417" s="28"/>
      <c r="I417" s="38" t="str">
        <f t="shared" ref="I417" si="3769">IF(D417="Mon", "", IF(D417="Tue", "", IF(D417="Wed", "", IF(D417="Thu", "", IF(D417="Fri", "", IF(D417="Sat", "", IF(D417="Sun", "", "")))))))</f>
        <v/>
      </c>
      <c r="J417" s="38"/>
      <c r="K417" s="38" t="str">
        <f t="shared" ref="K417" si="3770">IF(D417="Mon", "", IF(D417="Tue", "Non-service", IF(D417="Wed", "", IF(D417="Thu", "Non-service", IF(D417="Fri", "", IF(D417="Sat", "", IF(D417="Sun", "", "")))))))</f>
        <v>Non-service</v>
      </c>
      <c r="L417" s="38"/>
      <c r="M417" s="38" t="str">
        <f t="shared" ref="M417" si="3771">IF(D417="Mon", "", IF(D417="Tue", "Non-service", IF(D417="Wed", "", IF(D417="Thu", "Non-service", IF(D417="Fri", "", IF(D417="Sat", "", IF(D417="Sun", "", "")))))))</f>
        <v>Non-service</v>
      </c>
      <c r="N417" s="38"/>
      <c r="O417" s="38" t="str">
        <f t="shared" ref="O417" si="3772">IF(D417="Mon", "", IF(D417="Tue", "Non-service", IF(D417="Wed", "", IF(D417="Thu", "", IF(D417="Fri", "Non-service", "")))))</f>
        <v/>
      </c>
      <c r="P417" s="38"/>
      <c r="Q417" s="72" t="str">
        <f t="shared" ref="Q417" si="3773">IF(D327="Mon", "", IF(D327="Tue", "Non-service", IF(D327="Wed", "", IF(D327="Thu", "Non-service", IF(D327="Fri", "", "")))))</f>
        <v>Non-service</v>
      </c>
      <c r="R417" s="38"/>
      <c r="S417" s="38" t="str">
        <f t="shared" ref="S417" si="3774">IF(D417="Mon", "Non-service", IF(D417="Tue", "", IF(D417="Wed", "", IF(D417="Thu", "", IF(D417="Fri", "Non-service", IF(D417="Sat", "", IF(D417="Sun", "", "")))))))</f>
        <v/>
      </c>
      <c r="T417" s="38"/>
      <c r="U417" s="38" t="str">
        <f t="shared" ref="U417" si="3775">IF(D417="Mon", "", IF(D417="Tue", "", IF(D417="Wed", "", IF(D417="Thu", "Non-service", IF(D417="Fri", "Non-service", IF(D417="Sat", "", IF(D417="Sun", "", "")))))))</f>
        <v>Non-service</v>
      </c>
      <c r="V417" s="38"/>
      <c r="W417" s="63" t="str">
        <f>IF(D417="Mon", "", IF(D417="Tue", "", IF(D417="Wed", "", IF(D417="Thu", "Non-service", IF(D417="Fri", "", "")))))</f>
        <v>Non-service</v>
      </c>
      <c r="X417" s="46"/>
      <c r="Y417" s="17" t="str">
        <f>IF(D417="Mon", "Non-service", IF(D417="Tue", "Non-service", IF(D417="Wed", "", IF(D417="Thu", "", IF(D417="Fri", "", "")))))</f>
        <v/>
      </c>
      <c r="Z417" s="28"/>
      <c r="AA417" s="17" t="str">
        <f>IF(D417="Mon", "", IF(D417="Tue", "", IF(D417="Wed", "", IF(D417="Thu", "Non-service", IF(D417="Fri", "", "")))))</f>
        <v>Non-service</v>
      </c>
      <c r="AB417" s="29"/>
      <c r="AC417" s="17" t="str">
        <f t="shared" si="3503"/>
        <v/>
      </c>
      <c r="AD417" s="17"/>
    </row>
    <row r="418" spans="1:30">
      <c r="A418" s="24" t="str">
        <f t="shared" si="3643"/>
        <v>Thu</v>
      </c>
      <c r="B418" s="204">
        <f t="shared" si="3466"/>
        <v>45953</v>
      </c>
      <c r="C418" s="317"/>
      <c r="D418" s="307"/>
      <c r="E418" s="201">
        <f t="shared" ca="1" si="3494"/>
        <v>0</v>
      </c>
      <c r="F418" s="142" t="s">
        <v>54</v>
      </c>
      <c r="G418" s="2" t="str">
        <f t="shared" ref="G418" si="3776">IF(D417="Mon", "", IF(D417="Tue", "Non-service", IF(D417="Wed", "", IF(D417="Thu", "", IF(D417="Fri", "Non-service", "")))))</f>
        <v/>
      </c>
      <c r="H418" s="29"/>
      <c r="I418" s="37" t="str">
        <f t="shared" ref="I418" si="3777">IF(D417="Mon", "", IF(D417="Tue", "", IF(D417="Wed", "", IF(D417="Thu", "", IF(D417="Fri", "", IF(D417="Sat", "", IF(D417="Sun", "", "")))))))</f>
        <v/>
      </c>
      <c r="J418" s="37"/>
      <c r="K418" s="37" t="str">
        <f t="shared" ref="K418" si="3778">IF(D417="Mon", "", IF(D417="Tue", "Non-service", IF(D417="Wed", "", IF(D417="Thu", "Non-service", IF(D417="Fri", "", IF(D417="Sat", "", IF(D417="Sun", "", "")))))))</f>
        <v>Non-service</v>
      </c>
      <c r="L418" s="37"/>
      <c r="M418" s="37" t="str">
        <f t="shared" ref="M418" si="3779">IF(D417="Mon", "", IF(D417="Tue", "Non-service", IF(D417="Wed", "", IF(D417="Thu", "Non-service", IF(D417="Fri", "", IF(D417="Sat", "", IF(D417="Sun", "", "")))))))</f>
        <v>Non-service</v>
      </c>
      <c r="N418" s="37"/>
      <c r="O418" s="37" t="str">
        <f t="shared" ref="O418" si="3780">IF(D417="Mon", "", IF(D417="Tue", "Non-service", IF(D417="Wed", "", IF(D417="Thu", "", IF(D417="Fri", "Non-service", "")))))</f>
        <v/>
      </c>
      <c r="P418" s="37"/>
      <c r="Q418" s="72" t="str">
        <f t="shared" ref="Q418" si="3781">IF(D327="Mon", "", IF(D327="Tue", "Non-service", IF(D327="Wed", "", IF(D327="Thu", "Non-service", IF(D327="Fri", "", "")))))</f>
        <v>Non-service</v>
      </c>
      <c r="R418" s="37"/>
      <c r="S418" s="37" t="str">
        <f t="shared" ref="S418" si="3782">IF(D417="Mon", "Non-service", IF(D417="Tue", "", IF(D417="Wed", "", IF(D417="Thu", "", IF(D417="Fri", "Non-service", IF(D417="Sat", "", IF(D417="Sun", "", "")))))))</f>
        <v/>
      </c>
      <c r="T418" s="37"/>
      <c r="U418" s="37" t="str">
        <f t="shared" ref="U418" si="3783">IF(D417="Mon", "", IF(D417="Tue", "", IF(D417="Wed", "", IF(D417="Thu", "Non-service", IF(D417="Fri", "Non-service", IF(D417="Sat", "", IF(D417="Sun", "", "")))))))</f>
        <v>Non-service</v>
      </c>
      <c r="V418" s="37"/>
      <c r="W418" s="211" t="str">
        <f>IF(D417="Mon", "", IF(D417="Tue", "", IF(D417="Wed", "", IF(D417="Thu", "Non-service", IF(D417="Fri", "", "")))))</f>
        <v>Non-service</v>
      </c>
      <c r="X418" s="39"/>
      <c r="Y418" s="17" t="str">
        <f>IF(D417="Mon", "Non-service", IF(D417="Tue", "Non-service", IF(D417="Wed", "", IF(D417="Thu", "", IF(D417="Fri", "", "")))))</f>
        <v/>
      </c>
      <c r="Z418" s="29"/>
      <c r="AA418" s="17" t="str">
        <f>IF(D417="Mon", "", IF(D417="Tue", "", IF(D417="Wed", "", IF(D417="Thu", "Non-service", IF(D417="Fri", "", "")))))</f>
        <v>Non-service</v>
      </c>
      <c r="AB418" s="29"/>
      <c r="AC418" s="17" t="str">
        <f t="shared" si="3503"/>
        <v/>
      </c>
      <c r="AD418" s="17"/>
    </row>
    <row r="419" spans="1:30">
      <c r="A419" s="24" t="str">
        <f t="shared" si="3653"/>
        <v>Thu</v>
      </c>
      <c r="B419" s="204">
        <f t="shared" si="3475"/>
        <v>45953</v>
      </c>
      <c r="C419" s="318"/>
      <c r="D419" s="308"/>
      <c r="E419" s="201">
        <f t="shared" ca="1" si="3494"/>
        <v>0</v>
      </c>
      <c r="F419" s="142" t="s">
        <v>56</v>
      </c>
      <c r="G419" s="2" t="str">
        <f t="shared" ref="G419" si="3784">IF(D417="Mon", "", IF(D417="Tue", "Non-service", IF(D417="Wed", "", IF(D417="Thu", "", IF(D417="Fri", "Non-service", "")))))</f>
        <v/>
      </c>
      <c r="H419" s="29"/>
      <c r="I419" s="37" t="str">
        <f t="shared" ref="I419" si="3785">IF(D417="Mon", "", IF(D417="Tue", "", IF(D417="Wed", "", IF(D417="Thu", "", IF(D417="Fri", "", IF(D417="Sat", "", IF(D417="Sun", "", "")))))))</f>
        <v/>
      </c>
      <c r="J419" s="37"/>
      <c r="K419" s="37" t="str">
        <f t="shared" ref="K419" si="3786">IF(D417="Mon", "", IF(D417="Tue", "Non-service", IF(D417="Wed", "", IF(D417="Thu", "Non-service", IF(D417="Fri", "", IF(D417="Sat", "", IF(D417="Sun", "", "")))))))</f>
        <v>Non-service</v>
      </c>
      <c r="L419" s="37"/>
      <c r="M419" s="37" t="str">
        <f t="shared" ref="M419" si="3787">IF(D417="Mon", "", IF(D417="Tue", "Non-service", IF(D417="Wed", "", IF(D417="Thu", "Non-service", IF(D417="Fri", "", IF(D417="Sat", "", IF(D417="Sun", "", "")))))))</f>
        <v>Non-service</v>
      </c>
      <c r="N419" s="37"/>
      <c r="O419" s="37" t="str">
        <f t="shared" ref="O419" si="3788">IF(D417="Mon", "", IF(D417="Tue", "Non-service", IF(D417="Wed", "", IF(D417="Thu", "", IF(D417="Fri", "Non-service", "")))))</f>
        <v/>
      </c>
      <c r="P419" s="37"/>
      <c r="Q419" s="72" t="str">
        <f t="shared" ref="Q419" si="3789">IF(D327="Mon", "", IF(D327="Tue", "Non-service", IF(D327="Wed", "", IF(D327="Thu", "Non-service", IF(D327="Fri", "", "")))))</f>
        <v>Non-service</v>
      </c>
      <c r="R419" s="37"/>
      <c r="S419" s="37" t="str">
        <f t="shared" ref="S419" si="3790">IF(D417="Mon", "Non-service", IF(D417="Tue", "", IF(D417="Wed", "", IF(D417="Thu", "", IF(D417="Fri", "Non-service", IF(D417="Sat", "", IF(D417="Sun", "", "")))))))</f>
        <v/>
      </c>
      <c r="T419" s="37"/>
      <c r="U419" s="37" t="str">
        <f t="shared" ref="U419" si="3791">IF(D417="Mon", "", IF(D417="Tue", "", IF(D417="Wed", "", IF(D417="Thu", "Non-service", IF(D417="Fri", "Non-service", IF(D417="Sat", "", IF(D417="Sun", "", "")))))))</f>
        <v>Non-service</v>
      </c>
      <c r="V419" s="37"/>
      <c r="W419" s="64" t="str">
        <f>IF(D417="Mon", "", IF(D417="Tue", "", IF(D417="Wed", "", IF(D417="Thu", "Non-service", IF(D417="Fri", "", "")))))</f>
        <v>Non-service</v>
      </c>
      <c r="X419" s="39"/>
      <c r="Y419" s="17" t="str">
        <f>IF(D417="Mon", "Non-service", IF(D417="Tue", "Non-service", IF(D417="Wed", "", IF(D417="Thu", "", IF(D417="Fri", "", "")))))</f>
        <v/>
      </c>
      <c r="Z419" s="29"/>
      <c r="AA419" s="17" t="str">
        <f>IF(D417="Mon", "", IF(D417="Tue", "", IF(D417="Wed", "", IF(D417="Thu", "Non-service", IF(D417="Fri", "", "")))))</f>
        <v>Non-service</v>
      </c>
      <c r="AB419" s="29"/>
      <c r="AC419" s="17" t="str">
        <f t="shared" si="3503"/>
        <v/>
      </c>
      <c r="AD419" s="17"/>
    </row>
    <row r="420" spans="1:30">
      <c r="A420" s="24" t="str">
        <f t="shared" si="3663"/>
        <v>Fri</v>
      </c>
      <c r="B420" s="204">
        <f t="shared" si="3484"/>
        <v>45954</v>
      </c>
      <c r="C420" s="319">
        <f t="shared" si="3263"/>
        <v>45954</v>
      </c>
      <c r="D420" s="303" t="str">
        <f t="shared" si="3664"/>
        <v>Fri</v>
      </c>
      <c r="E420" s="201">
        <f t="shared" ca="1" si="3494"/>
        <v>0</v>
      </c>
      <c r="F420" s="138" t="s">
        <v>50</v>
      </c>
      <c r="G420" s="19" t="str">
        <f t="shared" ref="G420" si="3792">IF(D420="Mon", "", IF(D420="Tue", "Non-service", IF(D420="Wed", "", IF(D420="Thu", "", IF(D420="Fri", "Non-service", "")))))</f>
        <v>Non-service</v>
      </c>
      <c r="H420" s="31"/>
      <c r="I420" s="40" t="str">
        <f t="shared" ref="I420" si="3793">IF(D420="Mon", "", IF(D420="Tue", "", IF(D420="Wed", "", IF(D420="Thu", "", IF(D420="Fri", "", IF(D420="Sat", "", IF(D420="Sun", "", "")))))))</f>
        <v/>
      </c>
      <c r="J420" s="40"/>
      <c r="K420" s="40" t="str">
        <f t="shared" ref="K420" si="3794">IF(D420="Mon", "", IF(D420="Tue", "Non-service", IF(D420="Wed", "", IF(D420="Thu", "Non-service", IF(D420="Fri", "", IF(D420="Sat", "", IF(D420="Sun", "", "")))))))</f>
        <v/>
      </c>
      <c r="L420" s="40"/>
      <c r="M420" s="40" t="str">
        <f t="shared" ref="M420" si="3795">IF(D420="Mon", "", IF(D420="Tue", "Non-service", IF(D420="Wed", "", IF(D420="Thu", "Non-service", IF(D420="Fri", "", IF(D420="Sat", "", IF(D420="Sun", "", "")))))))</f>
        <v/>
      </c>
      <c r="N420" s="40"/>
      <c r="O420" s="40" t="str">
        <f t="shared" ref="O420" si="3796">IF(D420="Mon", "", IF(D420="Tue", "Non-service", IF(D420="Wed", "", IF(D420="Thu", "", IF(D420="Fri", "Non-service", "")))))</f>
        <v>Non-service</v>
      </c>
      <c r="P420" s="40"/>
      <c r="Q420" s="72" t="str">
        <f t="shared" ref="Q420" si="3797">IF(D330="Mon", "", IF(D330="Tue", "Non-service", IF(D330="Wed", "", IF(D330="Thu", "Non-service", IF(D330="Fri", "", "")))))</f>
        <v/>
      </c>
      <c r="R420" s="40"/>
      <c r="S420" s="40" t="str">
        <f t="shared" ref="S420" si="3798">IF(D420="Mon", "Non-service", IF(D420="Tue", "", IF(D420="Wed", "", IF(D420="Thu", "", IF(D420="Fri", "Non-service", IF(D420="Sat", "", IF(D420="Sun", "", "")))))))</f>
        <v>Non-service</v>
      </c>
      <c r="T420" s="40"/>
      <c r="U420" s="40" t="str">
        <f t="shared" ref="U420" si="3799">IF(D420="Mon", "", IF(D420="Tue", "", IF(D420="Wed", "", IF(D420="Thu", "Non-service", IF(D420="Fri", "Non-service", IF(D420="Sat", "", IF(D420="Sun", "", "")))))))</f>
        <v>Non-service</v>
      </c>
      <c r="V420" s="40"/>
      <c r="W420" s="63" t="str">
        <f>IF(D420="Mon", "", IF(D420="Tue", "", IF(D420="Wed", "", IF(D420="Thu", "Non-service", IF(D420="Fri", "", "")))))</f>
        <v/>
      </c>
      <c r="X420" s="41"/>
      <c r="Y420" s="17" t="str">
        <f>IF(D420="Mon", "Non-service", IF(D420="Tue", "Non-service", IF(D420="Wed", "", IF(D420="Thu", "", IF(D420="Fri", "", "")))))</f>
        <v/>
      </c>
      <c r="Z420" s="31"/>
      <c r="AA420" s="17" t="str">
        <f>IF(D420="Mon", "", IF(D420="Tue", "", IF(D420="Wed", "", IF(D420="Thu", "Non-service", IF(D420="Fri", "", "")))))</f>
        <v/>
      </c>
      <c r="AB420" s="33"/>
      <c r="AC420" s="17" t="str">
        <f t="shared" si="3503"/>
        <v/>
      </c>
      <c r="AD420" s="32"/>
    </row>
    <row r="421" spans="1:30">
      <c r="A421" s="24" t="str">
        <f t="shared" si="3673"/>
        <v>Fri</v>
      </c>
      <c r="B421" s="204">
        <f t="shared" si="3493"/>
        <v>45954</v>
      </c>
      <c r="C421" s="317"/>
      <c r="D421" s="304"/>
      <c r="E421" s="201">
        <f t="shared" ca="1" si="3494"/>
        <v>0</v>
      </c>
      <c r="F421" s="139" t="s">
        <v>54</v>
      </c>
      <c r="G421" s="3" t="str">
        <f t="shared" ref="G421" si="3800">IF(D420="Mon", "", IF(D420="Tue", "Non-service", IF(D420="Wed", "", IF(D420="Thu", "", IF(D420="Fri", "Non-service", "")))))</f>
        <v>Non-service</v>
      </c>
      <c r="H421" s="33"/>
      <c r="I421" s="42" t="str">
        <f t="shared" ref="I421" si="3801">IF(D420="Mon", "", IF(D420="Tue", "", IF(D420="Wed", "", IF(D420="Thu", "", IF(D420="Fri", "", IF(D420="Sat", "", IF(D420="Sun", "", "")))))))</f>
        <v/>
      </c>
      <c r="J421" s="42"/>
      <c r="K421" s="42" t="str">
        <f t="shared" ref="K421" si="3802">IF(D420="Mon", "", IF(D420="Tue", "Non-service", IF(D420="Wed", "", IF(D420="Thu", "Non-service", IF(D420="Fri", "", IF(D420="Sat", "", IF(D420="Sun", "", "")))))))</f>
        <v/>
      </c>
      <c r="L421" s="42"/>
      <c r="M421" s="42" t="str">
        <f t="shared" ref="M421" si="3803">IF(D420="Mon", "", IF(D420="Tue", "Non-service", IF(D420="Wed", "", IF(D420="Thu", "Non-service", IF(D420="Fri", "", IF(D420="Sat", "", IF(D420="Sun", "", "")))))))</f>
        <v/>
      </c>
      <c r="N421" s="42"/>
      <c r="O421" s="42" t="str">
        <f t="shared" ref="O421" si="3804">IF(D420="Mon", "", IF(D420="Tue", "Non-service", IF(D420="Wed", "", IF(D420="Thu", "", IF(D420="Fri", "Non-service", "")))))</f>
        <v>Non-service</v>
      </c>
      <c r="P421" s="42"/>
      <c r="Q421" s="72" t="str">
        <f t="shared" ref="Q421" si="3805">IF(D330="Mon", "", IF(D330="Tue", "Non-service", IF(D330="Wed", "", IF(D330="Thu", "Non-service", IF(D330="Fri", "", "")))))</f>
        <v/>
      </c>
      <c r="R421" s="42"/>
      <c r="S421" s="42" t="str">
        <f t="shared" ref="S421" si="3806">IF(D420="Mon", "Non-service", IF(D420="Tue", "", IF(D420="Wed", "", IF(D420="Thu", "", IF(D420="Fri", "Non-service", IF(D420="Sat", "", IF(D420="Sun", "", "")))))))</f>
        <v>Non-service</v>
      </c>
      <c r="T421" s="42"/>
      <c r="U421" s="42" t="str">
        <f t="shared" ref="U421" si="3807">IF(D420="Mon", "", IF(D420="Tue", "", IF(D420="Wed", "", IF(D420="Thu", "Non-service", IF(D420="Fri", "Non-service", IF(D420="Sat", "", IF(D420="Sun", "", "")))))))</f>
        <v>Non-service</v>
      </c>
      <c r="V421" s="42"/>
      <c r="W421" s="211" t="str">
        <f>IF(D420="Mon", "", IF(D420="Tue", "", IF(D420="Wed", "", IF(D420="Thu", "Non-service", IF(D420="Fri", "", "")))))</f>
        <v/>
      </c>
      <c r="X421" s="43"/>
      <c r="Y421" s="17" t="str">
        <f>IF(D420="Mon", "Non-service", IF(D420="Tue", "Non-service", IF(D420="Wed", "", IF(D420="Thu", "", IF(D420="Fri", "", "")))))</f>
        <v/>
      </c>
      <c r="Z421" s="33"/>
      <c r="AA421" s="17" t="str">
        <f>IF(D420="Mon", "", IF(D420="Tue", "", IF(D420="Wed", "", IF(D420="Thu", "Non-service", IF(D420="Fri", "", "")))))</f>
        <v/>
      </c>
      <c r="AB421" s="33"/>
      <c r="AC421" s="17" t="str">
        <f t="shared" si="3503"/>
        <v/>
      </c>
      <c r="AD421" s="32"/>
    </row>
    <row r="422" spans="1:30">
      <c r="A422" s="24" t="str">
        <f t="shared" si="3682"/>
        <v>Fri</v>
      </c>
      <c r="B422" s="204">
        <f t="shared" si="3504"/>
        <v>45954</v>
      </c>
      <c r="C422" s="318"/>
      <c r="D422" s="305"/>
      <c r="E422" s="201">
        <f t="shared" ca="1" si="3494"/>
        <v>0</v>
      </c>
      <c r="F422" s="140" t="s">
        <v>56</v>
      </c>
      <c r="G422" s="20" t="str">
        <f t="shared" ref="G422" si="3808">IF(D420="Mon", "", IF(D420="Tue", "Non-service", IF(D420="Wed", "", IF(D420="Thu", "", IF(D420="Fri", "Non-service", "")))))</f>
        <v>Non-service</v>
      </c>
      <c r="H422" s="35"/>
      <c r="I422" s="44" t="str">
        <f t="shared" ref="I422" si="3809">IF(D420="Mon", "", IF(D420="Tue", "", IF(D420="Wed", "", IF(D420="Thu", "", IF(D420="Fri", "", IF(D420="Sat", "", IF(D420="Sun", "", "")))))))</f>
        <v/>
      </c>
      <c r="J422" s="44"/>
      <c r="K422" s="44" t="str">
        <f t="shared" ref="K422" si="3810">IF(D420="Mon", "", IF(D420="Tue", "Non-service", IF(D420="Wed", "", IF(D420="Thu", "Non-service", IF(D420="Fri", "", IF(D420="Sat", "", IF(D420="Sun", "", "")))))))</f>
        <v/>
      </c>
      <c r="L422" s="44"/>
      <c r="M422" s="44" t="str">
        <f t="shared" ref="M422" si="3811">IF(D420="Mon", "", IF(D420="Tue", "Non-service", IF(D420="Wed", "", IF(D420="Thu", "Non-service", IF(D420="Fri", "", IF(D420="Sat", "", IF(D420="Sun", "", "")))))))</f>
        <v/>
      </c>
      <c r="N422" s="44"/>
      <c r="O422" s="44" t="str">
        <f t="shared" ref="O422" si="3812">IF(D420="Mon", "", IF(D420="Tue", "Non-service", IF(D420="Wed", "", IF(D420="Thu", "", IF(D420="Fri", "Non-service", "")))))</f>
        <v>Non-service</v>
      </c>
      <c r="P422" s="44"/>
      <c r="Q422" s="72" t="str">
        <f t="shared" ref="Q422" si="3813">IF(D330="Mon", "", IF(D330="Tue", "Non-service", IF(D330="Wed", "", IF(D330="Thu", "Non-service", IF(D330="Fri", "", "")))))</f>
        <v/>
      </c>
      <c r="R422" s="44"/>
      <c r="S422" s="44" t="str">
        <f t="shared" ref="S422" si="3814">IF(D420="Mon", "Non-service", IF(D420="Tue", "", IF(D420="Wed", "", IF(D420="Thu", "", IF(D420="Fri", "Non-service", IF(D420="Sat", "", IF(D420="Sun", "", "")))))))</f>
        <v>Non-service</v>
      </c>
      <c r="T422" s="44"/>
      <c r="U422" s="44" t="str">
        <f t="shared" ref="U422" si="3815">IF(D420="Mon", "", IF(D420="Tue", "", IF(D420="Wed", "", IF(D420="Thu", "Non-service", IF(D420="Fri", "Non-service", IF(D420="Sat", "", IF(D420="Sun", "", "")))))))</f>
        <v>Non-service</v>
      </c>
      <c r="V422" s="44"/>
      <c r="W422" s="64" t="str">
        <f>IF(D420="Mon", "", IF(D420="Tue", "", IF(D420="Wed", "", IF(D420="Thu", "Non-service", IF(D420="Fri", "", "")))))</f>
        <v/>
      </c>
      <c r="X422" s="45"/>
      <c r="Y422" s="17" t="str">
        <f>IF(D420="Mon", "Non-service", IF(D420="Tue", "Non-service", IF(D420="Wed", "", IF(D420="Thu", "", IF(D420="Fri", "", "")))))</f>
        <v/>
      </c>
      <c r="Z422" s="35"/>
      <c r="AA422" s="17" t="str">
        <f>IF(D420="Mon", "", IF(D420="Tue", "", IF(D420="Wed", "", IF(D420="Thu", "Non-service", IF(D420="Fri", "", "")))))</f>
        <v/>
      </c>
      <c r="AB422" s="33"/>
      <c r="AC422" s="17" t="str">
        <f t="shared" si="3503"/>
        <v/>
      </c>
      <c r="AD422" s="32"/>
    </row>
    <row r="423" spans="1:30">
      <c r="A423" s="24" t="str">
        <f t="shared" ref="A423" si="3816">TEXT(C423, "ddd")</f>
        <v>Mon</v>
      </c>
      <c r="B423" s="204">
        <f t="shared" si="3513"/>
        <v>45957</v>
      </c>
      <c r="C423" s="319">
        <f t="shared" si="3263"/>
        <v>45957</v>
      </c>
      <c r="D423" s="306" t="str">
        <f t="shared" si="3692"/>
        <v>Mon</v>
      </c>
      <c r="E423" s="201">
        <f t="shared" ca="1" si="3494"/>
        <v>0</v>
      </c>
      <c r="F423" s="141" t="s">
        <v>50</v>
      </c>
      <c r="G423" s="16" t="str">
        <f t="shared" ref="G423" si="3817">IF(D423="Mon", "", IF(D423="Tue", "Non-service", IF(D423="Wed", "", IF(D423="Thu", "", IF(D423="Fri", "Non-service", "")))))</f>
        <v/>
      </c>
      <c r="H423" s="28"/>
      <c r="I423" s="38" t="str">
        <f t="shared" ref="I423" si="3818">IF(D423="Mon", "", IF(D423="Tue", "", IF(D423="Wed", "", IF(D423="Thu", "", IF(D423="Fri", "", IF(D423="Sat", "", IF(D423="Sun", "", "")))))))</f>
        <v/>
      </c>
      <c r="J423" s="38"/>
      <c r="K423" s="38" t="str">
        <f t="shared" ref="K423" si="3819">IF(D423="Mon", "", IF(D423="Tue", "Non-service", IF(D423="Wed", "", IF(D423="Thu", "Non-service", IF(D423="Fri", "", IF(D423="Sat", "", IF(D423="Sun", "", "")))))))</f>
        <v/>
      </c>
      <c r="L423" s="38"/>
      <c r="M423" s="38" t="str">
        <f t="shared" ref="M423" si="3820">IF(D423="Mon", "", IF(D423="Tue", "Non-service", IF(D423="Wed", "", IF(D423="Thu", "Non-service", IF(D423="Fri", "", IF(D423="Sat", "", IF(D423="Sun", "", "")))))))</f>
        <v/>
      </c>
      <c r="N423" s="38"/>
      <c r="O423" s="38" t="str">
        <f t="shared" ref="O423" si="3821">IF(D423="Mon", "", IF(D423="Tue", "Non-service", IF(D423="Wed", "", IF(D423="Thu", "", IF(D423="Fri", "Non-service", "")))))</f>
        <v/>
      </c>
      <c r="P423" s="38"/>
      <c r="Q423" s="72" t="str">
        <f t="shared" ref="Q423" si="3822">IF(D333="Mon", "", IF(D333="Tue", "Non-service", IF(D333="Wed", "", IF(D333="Thu", "Non-service", IF(D333="Fri", "", "")))))</f>
        <v/>
      </c>
      <c r="R423" s="38"/>
      <c r="S423" s="38" t="str">
        <f t="shared" ref="S423" si="3823">IF(D423="Mon", "Non-service", IF(D423="Tue", "", IF(D423="Wed", "", IF(D423="Thu", "", IF(D423="Fri", "Non-service", IF(D423="Sat", "", IF(D423="Sun", "", "")))))))</f>
        <v>Non-service</v>
      </c>
      <c r="T423" s="38"/>
      <c r="U423" s="38" t="str">
        <f t="shared" ref="U423" si="3824">IF(D423="Mon", "", IF(D423="Tue", "", IF(D423="Wed", "", IF(D423="Thu", "Non-service", IF(D423="Fri", "Non-service", IF(D423="Sat", "", IF(D423="Sun", "", "")))))))</f>
        <v/>
      </c>
      <c r="V423" s="38"/>
      <c r="W423" s="63" t="str">
        <f>IF(D423="Mon", "", IF(D423="Tue", "", IF(D423="Wed", "", IF(D423="Thu", "Non-service", IF(D423="Fri", "", "")))))</f>
        <v/>
      </c>
      <c r="X423" s="46"/>
      <c r="Y423" s="17" t="str">
        <f>IF(D423="Mon", "Non-service", IF(D423="Tue", "Non-service", IF(D423="Wed", "", IF(D423="Thu", "", IF(D423="Fri", "", "")))))</f>
        <v>Non-service</v>
      </c>
      <c r="Z423" s="28"/>
      <c r="AA423" s="17" t="str">
        <f>IF(D423="Mon", "", IF(D423="Tue", "", IF(D423="Wed", "", IF(D423="Thu", "Non-service", IF(D423="Fri", "", "")))))</f>
        <v/>
      </c>
      <c r="AB423" s="29"/>
      <c r="AC423" s="17" t="str">
        <f t="shared" si="3503"/>
        <v/>
      </c>
      <c r="AD423" s="17"/>
    </row>
    <row r="424" spans="1:30">
      <c r="A424" s="24" t="str">
        <f t="shared" ref="A424" si="3825">A423</f>
        <v>Mon</v>
      </c>
      <c r="B424" s="204">
        <f t="shared" si="3522"/>
        <v>45957</v>
      </c>
      <c r="C424" s="317"/>
      <c r="D424" s="307"/>
      <c r="E424" s="201">
        <f t="shared" ca="1" si="3494"/>
        <v>0</v>
      </c>
      <c r="F424" s="142" t="s">
        <v>54</v>
      </c>
      <c r="G424" s="2" t="str">
        <f t="shared" ref="G424" si="3826">IF(D423="Mon", "", IF(D423="Tue", "Non-service", IF(D423="Wed", "", IF(D423="Thu", "", IF(D423="Fri", "Non-service", "")))))</f>
        <v/>
      </c>
      <c r="H424" s="29"/>
      <c r="I424" s="37" t="str">
        <f t="shared" ref="I424" si="3827">IF(D423="Mon", "", IF(D423="Tue", "", IF(D423="Wed", "", IF(D423="Thu", "", IF(D423="Fri", "", IF(D423="Sat", "", IF(D423="Sun", "", "")))))))</f>
        <v/>
      </c>
      <c r="J424" s="37"/>
      <c r="K424" s="37" t="str">
        <f t="shared" ref="K424" si="3828">IF(D423="Mon", "", IF(D423="Tue", "Non-service", IF(D423="Wed", "", IF(D423="Thu", "Non-service", IF(D423="Fri", "", IF(D423="Sat", "", IF(D423="Sun", "", "")))))))</f>
        <v/>
      </c>
      <c r="L424" s="37"/>
      <c r="M424" s="37" t="str">
        <f t="shared" ref="M424" si="3829">IF(D423="Mon", "", IF(D423="Tue", "Non-service", IF(D423="Wed", "", IF(D423="Thu", "Non-service", IF(D423="Fri", "", IF(D423="Sat", "", IF(D423="Sun", "", "")))))))</f>
        <v/>
      </c>
      <c r="N424" s="37"/>
      <c r="O424" s="37" t="str">
        <f t="shared" ref="O424" si="3830">IF(D423="Mon", "", IF(D423="Tue", "Non-service", IF(D423="Wed", "", IF(D423="Thu", "", IF(D423="Fri", "Non-service", "")))))</f>
        <v/>
      </c>
      <c r="P424" s="37"/>
      <c r="Q424" s="72" t="str">
        <f t="shared" ref="Q424" si="3831">IF(D333="Mon", "", IF(D333="Tue", "Non-service", IF(D333="Wed", "", IF(D333="Thu", "Non-service", IF(D333="Fri", "", "")))))</f>
        <v/>
      </c>
      <c r="R424" s="37"/>
      <c r="S424" s="37" t="str">
        <f t="shared" ref="S424" si="3832">IF(D423="Mon", "Non-service", IF(D423="Tue", "", IF(D423="Wed", "", IF(D423="Thu", "", IF(D423="Fri", "Non-service", IF(D423="Sat", "", IF(D423="Sun", "", "")))))))</f>
        <v>Non-service</v>
      </c>
      <c r="T424" s="37"/>
      <c r="U424" s="37" t="str">
        <f t="shared" ref="U424" si="3833">IF(D423="Mon", "", IF(D423="Tue", "", IF(D423="Wed", "", IF(D423="Thu", "Non-service", IF(D423="Fri", "Non-service", IF(D423="Sat", "", IF(D423="Sun", "", "")))))))</f>
        <v/>
      </c>
      <c r="V424" s="37"/>
      <c r="W424" s="211" t="str">
        <f>IF(D423="Mon", "", IF(D423="Tue", "", IF(D423="Wed", "", IF(D423="Thu", "Non-service", IF(D423="Fri", "", "")))))</f>
        <v/>
      </c>
      <c r="X424" s="39"/>
      <c r="Y424" s="17" t="str">
        <f>IF(D423="Mon", "Non-service", IF(D423="Tue", "Non-service", IF(D423="Wed", "", IF(D423="Thu", "", IF(D423="Fri", "", "")))))</f>
        <v>Non-service</v>
      </c>
      <c r="Z424" s="29"/>
      <c r="AA424" s="17" t="str">
        <f>IF(D423="Mon", "", IF(D423="Tue", "", IF(D423="Wed", "", IF(D423="Thu", "Non-service", IF(D423="Fri", "", "")))))</f>
        <v/>
      </c>
      <c r="AB424" s="29"/>
      <c r="AC424" s="17" t="str">
        <f t="shared" si="3503"/>
        <v/>
      </c>
      <c r="AD424" s="17"/>
    </row>
    <row r="425" spans="1:30">
      <c r="A425" s="24" t="str">
        <f t="shared" ref="A425" si="3834">A423</f>
        <v>Mon</v>
      </c>
      <c r="B425" s="204">
        <f t="shared" si="3531"/>
        <v>45957</v>
      </c>
      <c r="C425" s="318"/>
      <c r="D425" s="308"/>
      <c r="E425" s="201">
        <f t="shared" ca="1" si="3494"/>
        <v>0</v>
      </c>
      <c r="F425" s="142" t="s">
        <v>56</v>
      </c>
      <c r="G425" s="2" t="str">
        <f t="shared" ref="G425" si="3835">IF(D423="Mon", "", IF(D423="Tue", "Non-service", IF(D423="Wed", "", IF(D423="Thu", "", IF(D423="Fri", "Non-service", "")))))</f>
        <v/>
      </c>
      <c r="H425" s="29"/>
      <c r="I425" s="37" t="str">
        <f t="shared" ref="I425" si="3836">IF(D423="Mon", "", IF(D423="Tue", "", IF(D423="Wed", "", IF(D423="Thu", "", IF(D423="Fri", "", IF(D423="Sat", "", IF(D423="Sun", "", "")))))))</f>
        <v/>
      </c>
      <c r="J425" s="37"/>
      <c r="K425" s="37" t="str">
        <f t="shared" ref="K425" si="3837">IF(D423="Mon", "", IF(D423="Tue", "Non-service", IF(D423="Wed", "", IF(D423="Thu", "Non-service", IF(D423="Fri", "", IF(D423="Sat", "", IF(D423="Sun", "", "")))))))</f>
        <v/>
      </c>
      <c r="L425" s="37"/>
      <c r="M425" s="37" t="str">
        <f t="shared" ref="M425" si="3838">IF(D423="Mon", "", IF(D423="Tue", "Non-service", IF(D423="Wed", "", IF(D423="Thu", "Non-service", IF(D423="Fri", "", IF(D423="Sat", "", IF(D423="Sun", "", "")))))))</f>
        <v/>
      </c>
      <c r="N425" s="37"/>
      <c r="O425" s="37" t="str">
        <f t="shared" ref="O425" si="3839">IF(D423="Mon", "", IF(D423="Tue", "Non-service", IF(D423="Wed", "", IF(D423="Thu", "", IF(D423="Fri", "Non-service", "")))))</f>
        <v/>
      </c>
      <c r="P425" s="37"/>
      <c r="Q425" s="72" t="str">
        <f t="shared" ref="Q425" si="3840">IF(D333="Mon", "", IF(D333="Tue", "Non-service", IF(D333="Wed", "", IF(D333="Thu", "Non-service", IF(D333="Fri", "", "")))))</f>
        <v/>
      </c>
      <c r="R425" s="37"/>
      <c r="S425" s="37" t="str">
        <f t="shared" ref="S425" si="3841">IF(D423="Mon", "Non-service", IF(D423="Tue", "", IF(D423="Wed", "", IF(D423="Thu", "", IF(D423="Fri", "Non-service", IF(D423="Sat", "", IF(D423="Sun", "", "")))))))</f>
        <v>Non-service</v>
      </c>
      <c r="T425" s="37"/>
      <c r="U425" s="37" t="str">
        <f t="shared" ref="U425" si="3842">IF(D423="Mon", "", IF(D423="Tue", "", IF(D423="Wed", "", IF(D423="Thu", "Non-service", IF(D423="Fri", "Non-service", IF(D423="Sat", "", IF(D423="Sun", "", "")))))))</f>
        <v/>
      </c>
      <c r="V425" s="37"/>
      <c r="W425" s="64" t="str">
        <f>IF(D423="Mon", "", IF(D423="Tue", "", IF(D423="Wed", "", IF(D423="Thu", "Non-service", IF(D423="Fri", "", "")))))</f>
        <v/>
      </c>
      <c r="X425" s="39"/>
      <c r="Y425" s="17" t="str">
        <f>IF(D423="Mon", "Non-service", IF(D423="Tue", "Non-service", IF(D423="Wed", "", IF(D423="Thu", "", IF(D423="Fri", "", "")))))</f>
        <v>Non-service</v>
      </c>
      <c r="Z425" s="29"/>
      <c r="AA425" s="17" t="str">
        <f>IF(D423="Mon", "", IF(D423="Tue", "", IF(D423="Wed", "", IF(D423="Thu", "Non-service", IF(D423="Fri", "", "")))))</f>
        <v/>
      </c>
      <c r="AB425" s="29"/>
      <c r="AC425" s="17" t="str">
        <f t="shared" si="3503"/>
        <v/>
      </c>
      <c r="AD425" s="17"/>
    </row>
    <row r="426" spans="1:30">
      <c r="A426" s="24" t="str">
        <f t="shared" si="3570"/>
        <v>Tue</v>
      </c>
      <c r="B426" s="204">
        <f t="shared" si="3541"/>
        <v>45958</v>
      </c>
      <c r="C426" s="319">
        <f t="shared" si="3263"/>
        <v>45958</v>
      </c>
      <c r="D426" s="303" t="str">
        <f t="shared" ref="D426" si="3843">IF(WEEKDAY(C423, 2) &lt; 5, TEXT(C423 + 1, "ddd"), TEXT(C423 + 3, "ddd"))</f>
        <v>Tue</v>
      </c>
      <c r="E426" s="201">
        <f t="shared" ca="1" si="3494"/>
        <v>0</v>
      </c>
      <c r="F426" s="138" t="s">
        <v>50</v>
      </c>
      <c r="G426" s="16" t="str">
        <f t="shared" ref="G426" si="3844">IF(D426="Mon", "", IF(D426="Tue", "Non-service", IF(D426="Wed", "", IF(D426="Thu", "", IF(D426="Fri", "Non-service", "")))))</f>
        <v>Non-service</v>
      </c>
      <c r="H426" s="28"/>
      <c r="I426" s="38" t="str">
        <f t="shared" ref="I426" si="3845">IF(D426="Mon", "", IF(D426="Tue", "", IF(D426="Wed", "", IF(D426="Thu", "", IF(D426="Fri", "", IF(D426="Sat", "", IF(D426="Sun", "", "")))))))</f>
        <v/>
      </c>
      <c r="J426" s="38"/>
      <c r="K426" s="38" t="str">
        <f t="shared" ref="K426" si="3846">IF(D426="Mon", "", IF(D426="Tue", "Non-service", IF(D426="Wed", "", IF(D426="Thu", "Non-service", IF(D426="Fri", "", IF(D426="Sat", "", IF(D426="Sun", "", "")))))))</f>
        <v>Non-service</v>
      </c>
      <c r="L426" s="38"/>
      <c r="M426" s="38" t="str">
        <f t="shared" ref="M426" si="3847">IF(D426="Mon", "", IF(D426="Tue", "Non-service", IF(D426="Wed", "", IF(D426="Thu", "Non-service", IF(D426="Fri", "", IF(D426="Sat", "", IF(D426="Sun", "", "")))))))</f>
        <v>Non-service</v>
      </c>
      <c r="N426" s="38"/>
      <c r="O426" s="38" t="str">
        <f t="shared" ref="O426" si="3848">IF(D426="Mon", "", IF(D426="Tue", "Non-service", IF(D426="Wed", "", IF(D426="Thu", "", IF(D426="Fri", "Non-service", "")))))</f>
        <v>Non-service</v>
      </c>
      <c r="P426" s="38"/>
      <c r="Q426" s="72" t="str">
        <f t="shared" ref="Q426" si="3849">IF(D336="Mon", "", IF(D336="Tue", "Non-service", IF(D336="Wed", "", IF(D336="Thu", "Non-service", IF(D336="Fri", "", "")))))</f>
        <v>Non-service</v>
      </c>
      <c r="R426" s="38"/>
      <c r="S426" s="38" t="str">
        <f t="shared" ref="S426" si="3850">IF(D426="Mon", "Non-service", IF(D426="Tue", "", IF(D426="Wed", "", IF(D426="Thu", "", IF(D426="Fri", "Non-service", IF(D426="Sat", "", IF(D426="Sun", "", "")))))))</f>
        <v/>
      </c>
      <c r="T426" s="38"/>
      <c r="U426" s="38" t="str">
        <f t="shared" ref="U426" si="3851">IF(D426="Mon", "", IF(D426="Tue", "", IF(D426="Wed", "", IF(D426="Thu", "Non-service", IF(D426="Fri", "Non-service", IF(D426="Sat", "", IF(D426="Sun", "", "")))))))</f>
        <v/>
      </c>
      <c r="V426" s="38"/>
      <c r="W426" s="63" t="str">
        <f>IF(D426="Mon", "", IF(D426="Tue", "", IF(D426="Wed", "", IF(D426="Thu", "Non-service", IF(D426="Fri", "", "")))))</f>
        <v/>
      </c>
      <c r="X426" s="46"/>
      <c r="Y426" s="17" t="str">
        <f>IF(D426="Mon", "Non-service", IF(D426="Tue", "Non-service", IF(D426="Wed", "", IF(D426="Thu", "", IF(D426="Fri", "", "")))))</f>
        <v>Non-service</v>
      </c>
      <c r="Z426" s="28"/>
      <c r="AA426" s="17" t="str">
        <f>IF(D426="Mon", "", IF(D426="Tue", "", IF(D426="Wed", "", IF(D426="Thu", "Non-service", IF(D426="Fri", "", "")))))</f>
        <v/>
      </c>
      <c r="AB426" s="29"/>
      <c r="AC426" s="17" t="str">
        <f t="shared" si="3503"/>
        <v/>
      </c>
      <c r="AD426" s="17"/>
    </row>
    <row r="427" spans="1:30">
      <c r="A427" s="24" t="str">
        <f t="shared" si="3581"/>
        <v>Tue</v>
      </c>
      <c r="B427" s="204">
        <f t="shared" si="3551"/>
        <v>45958</v>
      </c>
      <c r="C427" s="317"/>
      <c r="D427" s="304"/>
      <c r="E427" s="201">
        <f t="shared" ca="1" si="3494"/>
        <v>0</v>
      </c>
      <c r="F427" s="139" t="s">
        <v>54</v>
      </c>
      <c r="G427" s="2" t="str">
        <f t="shared" ref="G427" si="3852">IF(D426="Mon", "", IF(D426="Tue", "Non-service", IF(D426="Wed", "", IF(D426="Thu", "", IF(D426="Fri", "Non-service", "")))))</f>
        <v>Non-service</v>
      </c>
      <c r="H427" s="29"/>
      <c r="I427" s="37" t="str">
        <f t="shared" ref="I427" si="3853">IF(D426="Mon", "", IF(D426="Tue", "", IF(D426="Wed", "", IF(D426="Thu", "", IF(D426="Fri", "", IF(D426="Sat", "", IF(D426="Sun", "", "")))))))</f>
        <v/>
      </c>
      <c r="J427" s="37"/>
      <c r="K427" s="37" t="str">
        <f t="shared" ref="K427" si="3854">IF(D426="Mon", "", IF(D426="Tue", "Non-service", IF(D426="Wed", "", IF(D426="Thu", "Non-service", IF(D426="Fri", "", IF(D426="Sat", "", IF(D426="Sun", "", "")))))))</f>
        <v>Non-service</v>
      </c>
      <c r="L427" s="37"/>
      <c r="M427" s="37" t="str">
        <f t="shared" ref="M427" si="3855">IF(D426="Mon", "", IF(D426="Tue", "Non-service", IF(D426="Wed", "", IF(D426="Thu", "Non-service", IF(D426="Fri", "", IF(D426="Sat", "", IF(D426="Sun", "", "")))))))</f>
        <v>Non-service</v>
      </c>
      <c r="N427" s="37"/>
      <c r="O427" s="37" t="str">
        <f t="shared" ref="O427" si="3856">IF(D426="Mon", "", IF(D426="Tue", "Non-service", IF(D426="Wed", "", IF(D426="Thu", "", IF(D426="Fri", "Non-service", "")))))</f>
        <v>Non-service</v>
      </c>
      <c r="P427" s="37"/>
      <c r="Q427" s="72" t="str">
        <f t="shared" ref="Q427" si="3857">IF(D336="Mon", "", IF(D336="Tue", "Non-service", IF(D336="Wed", "", IF(D336="Thu", "Non-service", IF(D336="Fri", "", "")))))</f>
        <v>Non-service</v>
      </c>
      <c r="R427" s="37"/>
      <c r="S427" s="37" t="str">
        <f t="shared" ref="S427" si="3858">IF(D426="Mon", "Non-service", IF(D426="Tue", "", IF(D426="Wed", "", IF(D426="Thu", "", IF(D426="Fri", "Non-service", IF(D426="Sat", "", IF(D426="Sun", "", "")))))))</f>
        <v/>
      </c>
      <c r="T427" s="37"/>
      <c r="U427" s="37" t="str">
        <f t="shared" ref="U427" si="3859">IF(D426="Mon", "", IF(D426="Tue", "", IF(D426="Wed", "", IF(D426="Thu", "Non-service", IF(D426="Fri", "Non-service", IF(D426="Sat", "", IF(D426="Sun", "", "")))))))</f>
        <v/>
      </c>
      <c r="V427" s="37"/>
      <c r="W427" s="211" t="str">
        <f>IF(D426="Mon", "", IF(D426="Tue", "", IF(D426="Wed", "", IF(D426="Thu", "Non-service", IF(D426="Fri", "", "")))))</f>
        <v/>
      </c>
      <c r="X427" s="39"/>
      <c r="Y427" s="17" t="str">
        <f>IF(D426="Mon", "Non-service", IF(D426="Tue", "Non-service", IF(D426="Wed", "", IF(D426="Thu", "", IF(D426="Fri", "", "")))))</f>
        <v>Non-service</v>
      </c>
      <c r="Z427" s="29"/>
      <c r="AA427" s="17" t="str">
        <f>IF(D426="Mon", "", IF(D426="Tue", "", IF(D426="Wed", "", IF(D426="Thu", "Non-service", IF(D426="Fri", "", "")))))</f>
        <v/>
      </c>
      <c r="AB427" s="29"/>
      <c r="AC427" s="17" t="str">
        <f t="shared" si="3503"/>
        <v/>
      </c>
      <c r="AD427" s="17"/>
    </row>
    <row r="428" spans="1:30">
      <c r="A428" s="24" t="str">
        <f t="shared" si="3591"/>
        <v>Tue</v>
      </c>
      <c r="B428" s="204">
        <f t="shared" si="3561"/>
        <v>45958</v>
      </c>
      <c r="C428" s="318"/>
      <c r="D428" s="305"/>
      <c r="E428" s="201">
        <f t="shared" ca="1" si="3494"/>
        <v>0</v>
      </c>
      <c r="F428" s="140" t="s">
        <v>56</v>
      </c>
      <c r="G428" s="2" t="str">
        <f t="shared" ref="G428" si="3860">IF(D426="Mon", "", IF(D426="Tue", "Non-service", IF(D426="Wed", "", IF(D426="Thu", "", IF(D426="Fri", "Non-service", "")))))</f>
        <v>Non-service</v>
      </c>
      <c r="H428" s="29"/>
      <c r="I428" s="37" t="str">
        <f t="shared" ref="I428" si="3861">IF(D426="Mon", "", IF(D426="Tue", "", IF(D426="Wed", "", IF(D426="Thu", "", IF(D426="Fri", "", IF(D426="Sat", "", IF(D426="Sun", "", "")))))))</f>
        <v/>
      </c>
      <c r="J428" s="37"/>
      <c r="K428" s="37" t="str">
        <f t="shared" ref="K428" si="3862">IF(D426="Mon", "", IF(D426="Tue", "Non-service", IF(D426="Wed", "", IF(D426="Thu", "Non-service", IF(D426="Fri", "", IF(D426="Sat", "", IF(D426="Sun", "", "")))))))</f>
        <v>Non-service</v>
      </c>
      <c r="L428" s="37"/>
      <c r="M428" s="37" t="str">
        <f t="shared" ref="M428" si="3863">IF(D426="Mon", "", IF(D426="Tue", "Non-service", IF(D426="Wed", "", IF(D426="Thu", "Non-service", IF(D426="Fri", "", IF(D426="Sat", "", IF(D426="Sun", "", "")))))))</f>
        <v>Non-service</v>
      </c>
      <c r="N428" s="37"/>
      <c r="O428" s="37" t="str">
        <f t="shared" ref="O428" si="3864">IF(D426="Mon", "", IF(D426="Tue", "Non-service", IF(D426="Wed", "", IF(D426="Thu", "", IF(D426="Fri", "Non-service", "")))))</f>
        <v>Non-service</v>
      </c>
      <c r="P428" s="37"/>
      <c r="Q428" s="72" t="str">
        <f t="shared" ref="Q428" si="3865">IF(D336="Mon", "", IF(D336="Tue", "Non-service", IF(D336="Wed", "", IF(D336="Thu", "Non-service", IF(D336="Fri", "", "")))))</f>
        <v>Non-service</v>
      </c>
      <c r="R428" s="37"/>
      <c r="S428" s="37" t="str">
        <f t="shared" ref="S428" si="3866">IF(D426="Mon", "Non-service", IF(D426="Tue", "", IF(D426="Wed", "", IF(D426="Thu", "", IF(D426="Fri", "Non-service", IF(D426="Sat", "", IF(D426="Sun", "", "")))))))</f>
        <v/>
      </c>
      <c r="T428" s="37"/>
      <c r="U428" s="37" t="str">
        <f t="shared" ref="U428" si="3867">IF(D426="Mon", "", IF(D426="Tue", "", IF(D426="Wed", "", IF(D426="Thu", "Non-service", IF(D426="Fri", "Non-service", IF(D426="Sat", "", IF(D426="Sun", "", "")))))))</f>
        <v/>
      </c>
      <c r="V428" s="37"/>
      <c r="W428" s="64" t="str">
        <f>IF(D426="Mon", "", IF(D426="Tue", "", IF(D426="Wed", "", IF(D426="Thu", "Non-service", IF(D426="Fri", "", "")))))</f>
        <v/>
      </c>
      <c r="X428" s="39"/>
      <c r="Y428" s="17" t="str">
        <f>IF(D426="Mon", "Non-service", IF(D426="Tue", "Non-service", IF(D426="Wed", "", IF(D426="Thu", "", IF(D426="Fri", "", "")))))</f>
        <v>Non-service</v>
      </c>
      <c r="Z428" s="29"/>
      <c r="AA428" s="17" t="str">
        <f>IF(D426="Mon", "", IF(D426="Tue", "", IF(D426="Wed", "", IF(D426="Thu", "Non-service", IF(D426="Fri", "", "")))))</f>
        <v/>
      </c>
      <c r="AB428" s="29"/>
      <c r="AC428" s="17" t="str">
        <f t="shared" si="3503"/>
        <v/>
      </c>
      <c r="AD428" s="17"/>
    </row>
    <row r="429" spans="1:30">
      <c r="A429" s="24" t="str">
        <f t="shared" si="3601"/>
        <v>Wed</v>
      </c>
      <c r="B429" s="204">
        <f t="shared" si="3571"/>
        <v>45959</v>
      </c>
      <c r="C429" s="319">
        <f t="shared" ref="C429:C492" si="3868">WORKDAY(C426, 1)</f>
        <v>45959</v>
      </c>
      <c r="D429" s="306" t="str">
        <f t="shared" si="3603"/>
        <v>Wed</v>
      </c>
      <c r="E429" s="201">
        <f t="shared" ca="1" si="3494"/>
        <v>0</v>
      </c>
      <c r="F429" s="141" t="s">
        <v>50</v>
      </c>
      <c r="G429" s="19" t="str">
        <f t="shared" ref="G429" si="3869">IF(D429="Mon", "", IF(D429="Tue", "Non-service", IF(D429="Wed", "", IF(D429="Thu", "", IF(D429="Fri", "Non-service", "")))))</f>
        <v/>
      </c>
      <c r="H429" s="31"/>
      <c r="I429" s="40" t="str">
        <f t="shared" ref="I429" si="3870">IF(D429="Mon", "", IF(D429="Tue", "", IF(D429="Wed", "", IF(D429="Thu", "", IF(D429="Fri", "", IF(D429="Sat", "", IF(D429="Sun", "", "")))))))</f>
        <v/>
      </c>
      <c r="J429" s="40"/>
      <c r="K429" s="40" t="str">
        <f t="shared" ref="K429" si="3871">IF(D429="Mon", "", IF(D429="Tue", "Non-service", IF(D429="Wed", "", IF(D429="Thu", "Non-service", IF(D429="Fri", "", IF(D429="Sat", "", IF(D429="Sun", "", "")))))))</f>
        <v/>
      </c>
      <c r="L429" s="40"/>
      <c r="M429" s="40" t="str">
        <f t="shared" ref="M429" si="3872">IF(D429="Mon", "", IF(D429="Tue", "Non-service", IF(D429="Wed", "", IF(D429="Thu", "Non-service", IF(D429="Fri", "", IF(D429="Sat", "", IF(D429="Sun", "", "")))))))</f>
        <v/>
      </c>
      <c r="N429" s="40"/>
      <c r="O429" s="40" t="str">
        <f t="shared" ref="O429" si="3873">IF(D429="Mon", "", IF(D429="Tue", "Non-service", IF(D429="Wed", "", IF(D429="Thu", "", IF(D429="Fri", "Non-service", "")))))</f>
        <v/>
      </c>
      <c r="P429" s="40"/>
      <c r="Q429" s="72" t="str">
        <f t="shared" ref="Q429" si="3874">IF(D339="Mon", "", IF(D339="Tue", "Non-service", IF(D339="Wed", "", IF(D339="Thu", "Non-service", IF(D339="Fri", "", "")))))</f>
        <v/>
      </c>
      <c r="R429" s="40"/>
      <c r="S429" s="40" t="str">
        <f t="shared" ref="S429" si="3875">IF(D429="Mon", "Non-service", IF(D429="Tue", "", IF(D429="Wed", "", IF(D429="Thu", "", IF(D429="Fri", "Non-service", IF(D429="Sat", "", IF(D429="Sun", "", "")))))))</f>
        <v/>
      </c>
      <c r="T429" s="40"/>
      <c r="U429" s="40" t="str">
        <f t="shared" ref="U429" si="3876">IF(D429="Mon", "", IF(D429="Tue", "", IF(D429="Wed", "", IF(D429="Thu", "Non-service", IF(D429="Fri", "Non-service", IF(D429="Sat", "", IF(D429="Sun", "", "")))))))</f>
        <v/>
      </c>
      <c r="V429" s="40"/>
      <c r="W429" s="63" t="str">
        <f>IF(D429="Mon", "", IF(D429="Tue", "", IF(D429="Wed", "", IF(D429="Thu", "Non-service", IF(D429="Fri", "", "")))))</f>
        <v/>
      </c>
      <c r="X429" s="41"/>
      <c r="Y429" s="17" t="str">
        <f>IF(D429="Mon", "Non-service", IF(D429="Tue", "Non-service", IF(D429="Wed", "", IF(D429="Thu", "", IF(D429="Fri", "", "")))))</f>
        <v/>
      </c>
      <c r="Z429" s="31"/>
      <c r="AA429" s="17" t="str">
        <f>IF(D429="Mon", "", IF(D429="Tue", "", IF(D429="Wed", "", IF(D429="Thu", "Non-service", IF(D429="Fri", "", "")))))</f>
        <v/>
      </c>
      <c r="AB429" s="33"/>
      <c r="AC429" s="17" t="str">
        <f t="shared" si="3503"/>
        <v/>
      </c>
      <c r="AD429" s="32"/>
    </row>
    <row r="430" spans="1:30">
      <c r="A430" s="24" t="str">
        <f t="shared" si="3612"/>
        <v>Wed</v>
      </c>
      <c r="B430" s="204">
        <f t="shared" si="3582"/>
        <v>45959</v>
      </c>
      <c r="C430" s="317"/>
      <c r="D430" s="307"/>
      <c r="E430" s="201">
        <f t="shared" ca="1" si="3494"/>
        <v>0</v>
      </c>
      <c r="F430" s="142" t="s">
        <v>54</v>
      </c>
      <c r="G430" s="3" t="str">
        <f t="shared" ref="G430" si="3877">IF(D429="Mon", "", IF(D429="Tue", "Non-service", IF(D429="Wed", "", IF(D429="Thu", "", IF(D429="Fri", "Non-service", "")))))</f>
        <v/>
      </c>
      <c r="H430" s="33"/>
      <c r="I430" s="42" t="str">
        <f t="shared" ref="I430" si="3878">IF(D429="Mon", "", IF(D429="Tue", "", IF(D429="Wed", "", IF(D429="Thu", "", IF(D429="Fri", "", IF(D429="Sat", "", IF(D429="Sun", "", "")))))))</f>
        <v/>
      </c>
      <c r="J430" s="42"/>
      <c r="K430" s="42" t="str">
        <f t="shared" ref="K430" si="3879">IF(D429="Mon", "", IF(D429="Tue", "Non-service", IF(D429="Wed", "", IF(D429="Thu", "Non-service", IF(D429="Fri", "", IF(D429="Sat", "", IF(D429="Sun", "", "")))))))</f>
        <v/>
      </c>
      <c r="L430" s="42"/>
      <c r="M430" s="42" t="str">
        <f t="shared" ref="M430" si="3880">IF(D429="Mon", "", IF(D429="Tue", "Non-service", IF(D429="Wed", "", IF(D429="Thu", "Non-service", IF(D429="Fri", "", IF(D429="Sat", "", IF(D429="Sun", "", "")))))))</f>
        <v/>
      </c>
      <c r="N430" s="42"/>
      <c r="O430" s="42" t="str">
        <f t="shared" ref="O430" si="3881">IF(D429="Mon", "", IF(D429="Tue", "Non-service", IF(D429="Wed", "", IF(D429="Thu", "", IF(D429="Fri", "Non-service", "")))))</f>
        <v/>
      </c>
      <c r="P430" s="42"/>
      <c r="Q430" s="72" t="str">
        <f t="shared" ref="Q430" si="3882">IF(D339="Mon", "", IF(D339="Tue", "Non-service", IF(D339="Wed", "", IF(D339="Thu", "Non-service", IF(D339="Fri", "", "")))))</f>
        <v/>
      </c>
      <c r="R430" s="42"/>
      <c r="S430" s="42" t="str">
        <f t="shared" ref="S430" si="3883">IF(D429="Mon", "Non-service", IF(D429="Tue", "", IF(D429="Wed", "", IF(D429="Thu", "", IF(D429="Fri", "Non-service", IF(D429="Sat", "", IF(D429="Sun", "", "")))))))</f>
        <v/>
      </c>
      <c r="T430" s="42"/>
      <c r="U430" s="42" t="str">
        <f t="shared" ref="U430" si="3884">IF(D429="Mon", "", IF(D429="Tue", "", IF(D429="Wed", "", IF(D429="Thu", "Non-service", IF(D429="Fri", "Non-service", IF(D429="Sat", "", IF(D429="Sun", "", "")))))))</f>
        <v/>
      </c>
      <c r="V430" s="42"/>
      <c r="W430" s="211" t="str">
        <f>IF(D429="Mon", "", IF(D429="Tue", "", IF(D429="Wed", "", IF(D429="Thu", "Non-service", IF(D429="Fri", "", "")))))</f>
        <v/>
      </c>
      <c r="X430" s="43"/>
      <c r="Y430" s="17" t="str">
        <f>IF(D429="Mon", "Non-service", IF(D429="Tue", "Non-service", IF(D429="Wed", "", IF(D429="Thu", "", IF(D429="Fri", "", "")))))</f>
        <v/>
      </c>
      <c r="Z430" s="33"/>
      <c r="AA430" s="17" t="str">
        <f>IF(D429="Mon", "", IF(D429="Tue", "", IF(D429="Wed", "", IF(D429="Thu", "Non-service", IF(D429="Fri", "", "")))))</f>
        <v/>
      </c>
      <c r="AB430" s="33"/>
      <c r="AC430" s="17" t="str">
        <f t="shared" si="3503"/>
        <v/>
      </c>
      <c r="AD430" s="32"/>
    </row>
    <row r="431" spans="1:30">
      <c r="A431" s="24" t="str">
        <f t="shared" si="3622"/>
        <v>Wed</v>
      </c>
      <c r="B431" s="204">
        <f t="shared" si="3592"/>
        <v>45959</v>
      </c>
      <c r="C431" s="318"/>
      <c r="D431" s="308"/>
      <c r="E431" s="201">
        <f t="shared" ca="1" si="3494"/>
        <v>0</v>
      </c>
      <c r="F431" s="142" t="s">
        <v>56</v>
      </c>
      <c r="G431" s="20" t="str">
        <f t="shared" ref="G431" si="3885">IF(D429="Mon", "", IF(D429="Tue", "Non-service", IF(D429="Wed", "", IF(D429="Thu", "", IF(D429="Fri", "Non-service", "")))))</f>
        <v/>
      </c>
      <c r="H431" s="35"/>
      <c r="I431" s="44" t="str">
        <f t="shared" ref="I431" si="3886">IF(D429="Mon", "", IF(D429="Tue", "", IF(D429="Wed", "", IF(D429="Thu", "", IF(D429="Fri", "", IF(D429="Sat", "", IF(D429="Sun", "", "")))))))</f>
        <v/>
      </c>
      <c r="J431" s="44"/>
      <c r="K431" s="44" t="str">
        <f t="shared" ref="K431" si="3887">IF(D429="Mon", "", IF(D429="Tue", "Non-service", IF(D429="Wed", "", IF(D429="Thu", "Non-service", IF(D429="Fri", "", IF(D429="Sat", "", IF(D429="Sun", "", "")))))))</f>
        <v/>
      </c>
      <c r="L431" s="44"/>
      <c r="M431" s="44" t="str">
        <f t="shared" ref="M431" si="3888">IF(D429="Mon", "", IF(D429="Tue", "Non-service", IF(D429="Wed", "", IF(D429="Thu", "Non-service", IF(D429="Fri", "", IF(D429="Sat", "", IF(D429="Sun", "", "")))))))</f>
        <v/>
      </c>
      <c r="N431" s="44"/>
      <c r="O431" s="44" t="str">
        <f t="shared" ref="O431" si="3889">IF(D429="Mon", "", IF(D429="Tue", "Non-service", IF(D429="Wed", "", IF(D429="Thu", "", IF(D429="Fri", "Non-service", "")))))</f>
        <v/>
      </c>
      <c r="P431" s="44"/>
      <c r="Q431" s="72" t="str">
        <f t="shared" ref="Q431" si="3890">IF(D339="Mon", "", IF(D339="Tue", "Non-service", IF(D339="Wed", "", IF(D339="Thu", "Non-service", IF(D339="Fri", "", "")))))</f>
        <v/>
      </c>
      <c r="R431" s="44"/>
      <c r="S431" s="44" t="str">
        <f t="shared" ref="S431" si="3891">IF(D429="Mon", "Non-service", IF(D429="Tue", "", IF(D429="Wed", "", IF(D429="Thu", "", IF(D429="Fri", "Non-service", IF(D429="Sat", "", IF(D429="Sun", "", "")))))))</f>
        <v/>
      </c>
      <c r="T431" s="44"/>
      <c r="U431" s="44" t="str">
        <f t="shared" ref="U431" si="3892">IF(D429="Mon", "", IF(D429="Tue", "", IF(D429="Wed", "", IF(D429="Thu", "Non-service", IF(D429="Fri", "Non-service", IF(D429="Sat", "", IF(D429="Sun", "", "")))))))</f>
        <v/>
      </c>
      <c r="V431" s="44"/>
      <c r="W431" s="64" t="str">
        <f>IF(D429="Mon", "", IF(D429="Tue", "", IF(D429="Wed", "", IF(D429="Thu", "Non-service", IF(D429="Fri", "", "")))))</f>
        <v/>
      </c>
      <c r="X431" s="45"/>
      <c r="Y431" s="17" t="str">
        <f>IF(D429="Mon", "Non-service", IF(D429="Tue", "Non-service", IF(D429="Wed", "", IF(D429="Thu", "", IF(D429="Fri", "", "")))))</f>
        <v/>
      </c>
      <c r="Z431" s="35"/>
      <c r="AA431" s="17" t="str">
        <f>IF(D429="Mon", "", IF(D429="Tue", "", IF(D429="Wed", "", IF(D429="Thu", "Non-service", IF(D429="Fri", "", "")))))</f>
        <v/>
      </c>
      <c r="AB431" s="33"/>
      <c r="AC431" s="17" t="str">
        <f t="shared" si="3503"/>
        <v/>
      </c>
      <c r="AD431" s="32"/>
    </row>
    <row r="432" spans="1:30">
      <c r="A432" s="24" t="str">
        <f t="shared" si="3632"/>
        <v>Thu</v>
      </c>
      <c r="B432" s="204">
        <f t="shared" ref="B432" si="3893">C432</f>
        <v>45960</v>
      </c>
      <c r="C432" s="319">
        <f t="shared" si="3868"/>
        <v>45960</v>
      </c>
      <c r="D432" s="303" t="str">
        <f t="shared" si="3634"/>
        <v>Thu</v>
      </c>
      <c r="E432" s="201">
        <f t="shared" ca="1" si="3494"/>
        <v>0</v>
      </c>
      <c r="F432" s="138" t="s">
        <v>50</v>
      </c>
      <c r="G432" s="16" t="str">
        <f t="shared" ref="G432" si="3894">IF(D432="Mon", "", IF(D432="Tue", "Non-service", IF(D432="Wed", "", IF(D432="Thu", "", IF(D432="Fri", "Non-service", "")))))</f>
        <v/>
      </c>
      <c r="H432" s="28"/>
      <c r="I432" s="38" t="str">
        <f t="shared" ref="I432" si="3895">IF(D432="Mon", "", IF(D432="Tue", "", IF(D432="Wed", "", IF(D432="Thu", "", IF(D432="Fri", "", IF(D432="Sat", "", IF(D432="Sun", "", "")))))))</f>
        <v/>
      </c>
      <c r="J432" s="38"/>
      <c r="K432" s="38" t="str">
        <f t="shared" ref="K432" si="3896">IF(D432="Mon", "", IF(D432="Tue", "Non-service", IF(D432="Wed", "", IF(D432="Thu", "Non-service", IF(D432="Fri", "", IF(D432="Sat", "", IF(D432="Sun", "", "")))))))</f>
        <v>Non-service</v>
      </c>
      <c r="L432" s="38"/>
      <c r="M432" s="38" t="str">
        <f t="shared" ref="M432" si="3897">IF(D432="Mon", "", IF(D432="Tue", "Non-service", IF(D432="Wed", "", IF(D432="Thu", "Non-service", IF(D432="Fri", "", IF(D432="Sat", "", IF(D432="Sun", "", "")))))))</f>
        <v>Non-service</v>
      </c>
      <c r="N432" s="38"/>
      <c r="O432" s="38" t="str">
        <f t="shared" ref="O432" si="3898">IF(D432="Mon", "", IF(D432="Tue", "Non-service", IF(D432="Wed", "", IF(D432="Thu", "", IF(D432="Fri", "Non-service", "")))))</f>
        <v/>
      </c>
      <c r="P432" s="38"/>
      <c r="Q432" s="72" t="str">
        <f t="shared" ref="Q432" si="3899">IF(D342="Mon", "", IF(D342="Tue", "Non-service", IF(D342="Wed", "", IF(D342="Thu", "Non-service", IF(D342="Fri", "", "")))))</f>
        <v>Non-service</v>
      </c>
      <c r="R432" s="38"/>
      <c r="S432" s="38" t="str">
        <f t="shared" ref="S432" si="3900">IF(D432="Mon", "Non-service", IF(D432="Tue", "", IF(D432="Wed", "", IF(D432="Thu", "", IF(D432="Fri", "Non-service", IF(D432="Sat", "", IF(D432="Sun", "", "")))))))</f>
        <v/>
      </c>
      <c r="T432" s="38"/>
      <c r="U432" s="38" t="str">
        <f t="shared" ref="U432" si="3901">IF(D432="Mon", "", IF(D432="Tue", "", IF(D432="Wed", "", IF(D432="Thu", "Non-service", IF(D432="Fri", "Non-service", IF(D432="Sat", "", IF(D432="Sun", "", "")))))))</f>
        <v>Non-service</v>
      </c>
      <c r="V432" s="38"/>
      <c r="W432" s="63" t="str">
        <f>IF(D432="Mon", "", IF(D432="Tue", "", IF(D432="Wed", "", IF(D432="Thu", "Non-service", IF(D432="Fri", "", "")))))</f>
        <v>Non-service</v>
      </c>
      <c r="X432" s="46"/>
      <c r="Y432" s="17" t="str">
        <f>IF(D432="Mon", "Non-service", IF(D432="Tue", "Non-service", IF(D432="Wed", "", IF(D432="Thu", "", IF(D432="Fri", "", "")))))</f>
        <v/>
      </c>
      <c r="Z432" s="28"/>
      <c r="AA432" s="17" t="str">
        <f>IF(D432="Mon", "", IF(D432="Tue", "", IF(D432="Wed", "", IF(D432="Thu", "Non-service", IF(D432="Fri", "", "")))))</f>
        <v>Non-service</v>
      </c>
      <c r="AB432" s="29"/>
      <c r="AC432" s="17" t="str">
        <f t="shared" si="3503"/>
        <v/>
      </c>
      <c r="AD432" s="17"/>
    </row>
    <row r="433" spans="1:30">
      <c r="A433" s="24" t="str">
        <f t="shared" si="3643"/>
        <v>Thu</v>
      </c>
      <c r="B433" s="204">
        <f t="shared" ref="B433" si="3902">C432</f>
        <v>45960</v>
      </c>
      <c r="C433" s="317"/>
      <c r="D433" s="304"/>
      <c r="E433" s="201">
        <f t="shared" ca="1" si="3494"/>
        <v>0</v>
      </c>
      <c r="F433" s="139" t="s">
        <v>54</v>
      </c>
      <c r="G433" s="2" t="str">
        <f t="shared" ref="G433" si="3903">IF(D432="Mon", "", IF(D432="Tue", "Non-service", IF(D432="Wed", "", IF(D432="Thu", "", IF(D432="Fri", "Non-service", "")))))</f>
        <v/>
      </c>
      <c r="H433" s="29"/>
      <c r="I433" s="37" t="str">
        <f t="shared" ref="I433" si="3904">IF(D432="Mon", "", IF(D432="Tue", "", IF(D432="Wed", "", IF(D432="Thu", "", IF(D432="Fri", "", IF(D432="Sat", "", IF(D432="Sun", "", "")))))))</f>
        <v/>
      </c>
      <c r="J433" s="37"/>
      <c r="K433" s="37" t="str">
        <f t="shared" ref="K433" si="3905">IF(D432="Mon", "", IF(D432="Tue", "Non-service", IF(D432="Wed", "", IF(D432="Thu", "Non-service", IF(D432="Fri", "", IF(D432="Sat", "", IF(D432="Sun", "", "")))))))</f>
        <v>Non-service</v>
      </c>
      <c r="L433" s="37"/>
      <c r="M433" s="37" t="str">
        <f t="shared" ref="M433" si="3906">IF(D432="Mon", "", IF(D432="Tue", "Non-service", IF(D432="Wed", "", IF(D432="Thu", "Non-service", IF(D432="Fri", "", IF(D432="Sat", "", IF(D432="Sun", "", "")))))))</f>
        <v>Non-service</v>
      </c>
      <c r="N433" s="37"/>
      <c r="O433" s="37" t="str">
        <f t="shared" ref="O433" si="3907">IF(D432="Mon", "", IF(D432="Tue", "Non-service", IF(D432="Wed", "", IF(D432="Thu", "", IF(D432="Fri", "Non-service", "")))))</f>
        <v/>
      </c>
      <c r="P433" s="37"/>
      <c r="Q433" s="72" t="str">
        <f t="shared" ref="Q433" si="3908">IF(D342="Mon", "", IF(D342="Tue", "Non-service", IF(D342="Wed", "", IF(D342="Thu", "Non-service", IF(D342="Fri", "", "")))))</f>
        <v>Non-service</v>
      </c>
      <c r="R433" s="37"/>
      <c r="S433" s="37" t="str">
        <f t="shared" ref="S433" si="3909">IF(D432="Mon", "Non-service", IF(D432="Tue", "", IF(D432="Wed", "", IF(D432="Thu", "", IF(D432="Fri", "Non-service", IF(D432="Sat", "", IF(D432="Sun", "", "")))))))</f>
        <v/>
      </c>
      <c r="T433" s="37"/>
      <c r="U433" s="37" t="str">
        <f t="shared" ref="U433" si="3910">IF(D432="Mon", "", IF(D432="Tue", "", IF(D432="Wed", "", IF(D432="Thu", "Non-service", IF(D432="Fri", "Non-service", IF(D432="Sat", "", IF(D432="Sun", "", "")))))))</f>
        <v>Non-service</v>
      </c>
      <c r="V433" s="37"/>
      <c r="W433" s="211" t="str">
        <f>IF(D432="Mon", "", IF(D432="Tue", "", IF(D432="Wed", "", IF(D432="Thu", "Non-service", IF(D432="Fri", "", "")))))</f>
        <v>Non-service</v>
      </c>
      <c r="X433" s="39"/>
      <c r="Y433" s="17" t="str">
        <f>IF(D432="Mon", "Non-service", IF(D432="Tue", "Non-service", IF(D432="Wed", "", IF(D432="Thu", "", IF(D432="Fri", "", "")))))</f>
        <v/>
      </c>
      <c r="Z433" s="29"/>
      <c r="AA433" s="17" t="str">
        <f>IF(D432="Mon", "", IF(D432="Tue", "", IF(D432="Wed", "", IF(D432="Thu", "Non-service", IF(D432="Fri", "", "")))))</f>
        <v>Non-service</v>
      </c>
      <c r="AB433" s="29"/>
      <c r="AC433" s="17" t="str">
        <f t="shared" si="3503"/>
        <v/>
      </c>
      <c r="AD433" s="17"/>
    </row>
    <row r="434" spans="1:30">
      <c r="A434" s="24" t="str">
        <f t="shared" si="3653"/>
        <v>Thu</v>
      </c>
      <c r="B434" s="204">
        <f t="shared" ref="B434" si="3911">C432</f>
        <v>45960</v>
      </c>
      <c r="C434" s="318"/>
      <c r="D434" s="305"/>
      <c r="E434" s="201">
        <f t="shared" ca="1" si="3494"/>
        <v>0</v>
      </c>
      <c r="F434" s="140" t="s">
        <v>56</v>
      </c>
      <c r="G434" s="2" t="str">
        <f t="shared" ref="G434" si="3912">IF(D432="Mon", "", IF(D432="Tue", "Non-service", IF(D432="Wed", "", IF(D432="Thu", "", IF(D432="Fri", "Non-service", "")))))</f>
        <v/>
      </c>
      <c r="H434" s="29"/>
      <c r="I434" s="37" t="str">
        <f t="shared" ref="I434" si="3913">IF(D432="Mon", "", IF(D432="Tue", "", IF(D432="Wed", "", IF(D432="Thu", "", IF(D432="Fri", "", IF(D432="Sat", "", IF(D432="Sun", "", "")))))))</f>
        <v/>
      </c>
      <c r="J434" s="37"/>
      <c r="K434" s="37" t="str">
        <f t="shared" ref="K434" si="3914">IF(D432="Mon", "", IF(D432="Tue", "Non-service", IF(D432="Wed", "", IF(D432="Thu", "Non-service", IF(D432="Fri", "", IF(D432="Sat", "", IF(D432="Sun", "", "")))))))</f>
        <v>Non-service</v>
      </c>
      <c r="L434" s="37"/>
      <c r="M434" s="37" t="str">
        <f t="shared" ref="M434" si="3915">IF(D432="Mon", "", IF(D432="Tue", "Non-service", IF(D432="Wed", "", IF(D432="Thu", "Non-service", IF(D432="Fri", "", IF(D432="Sat", "", IF(D432="Sun", "", "")))))))</f>
        <v>Non-service</v>
      </c>
      <c r="N434" s="37"/>
      <c r="O434" s="37" t="str">
        <f t="shared" ref="O434" si="3916">IF(D432="Mon", "", IF(D432="Tue", "Non-service", IF(D432="Wed", "", IF(D432="Thu", "", IF(D432="Fri", "Non-service", "")))))</f>
        <v/>
      </c>
      <c r="P434" s="37"/>
      <c r="Q434" s="72" t="str">
        <f t="shared" ref="Q434" si="3917">IF(D342="Mon", "", IF(D342="Tue", "Non-service", IF(D342="Wed", "", IF(D342="Thu", "Non-service", IF(D342="Fri", "", "")))))</f>
        <v>Non-service</v>
      </c>
      <c r="R434" s="37"/>
      <c r="S434" s="37" t="str">
        <f t="shared" ref="S434" si="3918">IF(D432="Mon", "Non-service", IF(D432="Tue", "", IF(D432="Wed", "", IF(D432="Thu", "", IF(D432="Fri", "Non-service", IF(D432="Sat", "", IF(D432="Sun", "", "")))))))</f>
        <v/>
      </c>
      <c r="T434" s="37"/>
      <c r="U434" s="37" t="str">
        <f t="shared" ref="U434" si="3919">IF(D432="Mon", "", IF(D432="Tue", "", IF(D432="Wed", "", IF(D432="Thu", "Non-service", IF(D432="Fri", "Non-service", IF(D432="Sat", "", IF(D432="Sun", "", "")))))))</f>
        <v>Non-service</v>
      </c>
      <c r="V434" s="37"/>
      <c r="W434" s="64" t="str">
        <f>IF(D432="Mon", "", IF(D432="Tue", "", IF(D432="Wed", "", IF(D432="Thu", "Non-service", IF(D432="Fri", "", "")))))</f>
        <v>Non-service</v>
      </c>
      <c r="X434" s="39"/>
      <c r="Y434" s="17" t="str">
        <f>IF(D432="Mon", "Non-service", IF(D432="Tue", "Non-service", IF(D432="Wed", "", IF(D432="Thu", "", IF(D432="Fri", "", "")))))</f>
        <v/>
      </c>
      <c r="Z434" s="29"/>
      <c r="AA434" s="17" t="str">
        <f>IF(D432="Mon", "", IF(D432="Tue", "", IF(D432="Wed", "", IF(D432="Thu", "Non-service", IF(D432="Fri", "", "")))))</f>
        <v>Non-service</v>
      </c>
      <c r="AB434" s="29"/>
      <c r="AC434" s="17" t="str">
        <f t="shared" si="3503"/>
        <v/>
      </c>
      <c r="AD434" s="17"/>
    </row>
    <row r="435" spans="1:30">
      <c r="A435" s="24" t="str">
        <f t="shared" si="3663"/>
        <v>Fri</v>
      </c>
      <c r="B435" s="204">
        <f t="shared" ref="B435" si="3920">C435</f>
        <v>45961</v>
      </c>
      <c r="C435" s="319">
        <f t="shared" si="3868"/>
        <v>45961</v>
      </c>
      <c r="D435" s="306" t="str">
        <f t="shared" si="3664"/>
        <v>Fri</v>
      </c>
      <c r="E435" s="201">
        <f t="shared" ca="1" si="3494"/>
        <v>0</v>
      </c>
      <c r="F435" s="141" t="s">
        <v>50</v>
      </c>
      <c r="G435" s="19" t="str">
        <f t="shared" ref="G435" si="3921">IF(D435="Mon", "", IF(D435="Tue", "Non-service", IF(D435="Wed", "", IF(D435="Thu", "", IF(D435="Fri", "Non-service", "")))))</f>
        <v>Non-service</v>
      </c>
      <c r="H435" s="31"/>
      <c r="I435" s="40" t="str">
        <f t="shared" ref="I435" si="3922">IF(D435="Mon", "", IF(D435="Tue", "", IF(D435="Wed", "", IF(D435="Thu", "", IF(D435="Fri", "", IF(D435="Sat", "", IF(D435="Sun", "", "")))))))</f>
        <v/>
      </c>
      <c r="J435" s="40"/>
      <c r="K435" s="40" t="str">
        <f t="shared" ref="K435" si="3923">IF(D435="Mon", "", IF(D435="Tue", "Non-service", IF(D435="Wed", "", IF(D435="Thu", "Non-service", IF(D435="Fri", "", IF(D435="Sat", "", IF(D435="Sun", "", "")))))))</f>
        <v/>
      </c>
      <c r="L435" s="40"/>
      <c r="M435" s="40" t="str">
        <f t="shared" ref="M435" si="3924">IF(D435="Mon", "", IF(D435="Tue", "Non-service", IF(D435="Wed", "", IF(D435="Thu", "Non-service", IF(D435="Fri", "", IF(D435="Sat", "", IF(D435="Sun", "", "")))))))</f>
        <v/>
      </c>
      <c r="N435" s="40"/>
      <c r="O435" s="40" t="str">
        <f t="shared" ref="O435" si="3925">IF(D435="Mon", "", IF(D435="Tue", "Non-service", IF(D435="Wed", "", IF(D435="Thu", "", IF(D435="Fri", "Non-service", "")))))</f>
        <v>Non-service</v>
      </c>
      <c r="P435" s="40"/>
      <c r="Q435" s="72" t="str">
        <f t="shared" ref="Q435" si="3926">IF(D345="Mon", "", IF(D345="Tue", "Non-service", IF(D345="Wed", "", IF(D345="Thu", "Non-service", IF(D345="Fri", "", "")))))</f>
        <v/>
      </c>
      <c r="R435" s="40"/>
      <c r="S435" s="40" t="str">
        <f t="shared" ref="S435" si="3927">IF(D435="Mon", "Non-service", IF(D435="Tue", "", IF(D435="Wed", "", IF(D435="Thu", "", IF(D435="Fri", "Non-service", IF(D435="Sat", "", IF(D435="Sun", "", "")))))))</f>
        <v>Non-service</v>
      </c>
      <c r="T435" s="40"/>
      <c r="U435" s="40" t="str">
        <f t="shared" ref="U435" si="3928">IF(D435="Mon", "", IF(D435="Tue", "", IF(D435="Wed", "", IF(D435="Thu", "Non-service", IF(D435="Fri", "Non-service", IF(D435="Sat", "", IF(D435="Sun", "", "")))))))</f>
        <v>Non-service</v>
      </c>
      <c r="V435" s="40"/>
      <c r="W435" s="63" t="str">
        <f>IF(D435="Mon", "", IF(D435="Tue", "", IF(D435="Wed", "", IF(D435="Thu", "Non-service", IF(D435="Fri", "", "")))))</f>
        <v/>
      </c>
      <c r="X435" s="41"/>
      <c r="Y435" s="17" t="str">
        <f>IF(D435="Mon", "Non-service", IF(D435="Tue", "Non-service", IF(D435="Wed", "", IF(D435="Thu", "", IF(D435="Fri", "", "")))))</f>
        <v/>
      </c>
      <c r="Z435" s="31"/>
      <c r="AA435" s="17" t="str">
        <f>IF(D435="Mon", "", IF(D435="Tue", "", IF(D435="Wed", "", IF(D435="Thu", "Non-service", IF(D435="Fri", "", "")))))</f>
        <v/>
      </c>
      <c r="AB435" s="33"/>
      <c r="AC435" s="17" t="str">
        <f t="shared" si="3503"/>
        <v/>
      </c>
      <c r="AD435" s="32"/>
    </row>
    <row r="436" spans="1:30">
      <c r="A436" s="24" t="str">
        <f t="shared" si="3673"/>
        <v>Fri</v>
      </c>
      <c r="B436" s="204">
        <f t="shared" ref="B436" si="3929">C435</f>
        <v>45961</v>
      </c>
      <c r="C436" s="317"/>
      <c r="D436" s="307"/>
      <c r="E436" s="201">
        <f t="shared" ca="1" si="3494"/>
        <v>0</v>
      </c>
      <c r="F436" s="142" t="s">
        <v>54</v>
      </c>
      <c r="G436" s="3" t="str">
        <f t="shared" ref="G436" si="3930">IF(D435="Mon", "", IF(D435="Tue", "Non-service", IF(D435="Wed", "", IF(D435="Thu", "", IF(D435="Fri", "Non-service", "")))))</f>
        <v>Non-service</v>
      </c>
      <c r="H436" s="33"/>
      <c r="I436" s="42" t="str">
        <f t="shared" ref="I436" si="3931">IF(D435="Mon", "", IF(D435="Tue", "", IF(D435="Wed", "", IF(D435="Thu", "", IF(D435="Fri", "", IF(D435="Sat", "", IF(D435="Sun", "", "")))))))</f>
        <v/>
      </c>
      <c r="J436" s="42"/>
      <c r="K436" s="42" t="str">
        <f t="shared" ref="K436" si="3932">IF(D435="Mon", "", IF(D435="Tue", "Non-service", IF(D435="Wed", "", IF(D435="Thu", "Non-service", IF(D435="Fri", "", IF(D435="Sat", "", IF(D435="Sun", "", "")))))))</f>
        <v/>
      </c>
      <c r="L436" s="42"/>
      <c r="M436" s="42" t="str">
        <f t="shared" ref="M436" si="3933">IF(D435="Mon", "", IF(D435="Tue", "Non-service", IF(D435="Wed", "", IF(D435="Thu", "Non-service", IF(D435="Fri", "", IF(D435="Sat", "", IF(D435="Sun", "", "")))))))</f>
        <v/>
      </c>
      <c r="N436" s="42"/>
      <c r="O436" s="42" t="str">
        <f t="shared" ref="O436" si="3934">IF(D435="Mon", "", IF(D435="Tue", "Non-service", IF(D435="Wed", "", IF(D435="Thu", "", IF(D435="Fri", "Non-service", "")))))</f>
        <v>Non-service</v>
      </c>
      <c r="P436" s="42"/>
      <c r="Q436" s="72" t="str">
        <f t="shared" ref="Q436" si="3935">IF(D345="Mon", "", IF(D345="Tue", "Non-service", IF(D345="Wed", "", IF(D345="Thu", "Non-service", IF(D345="Fri", "", "")))))</f>
        <v/>
      </c>
      <c r="R436" s="42"/>
      <c r="S436" s="42" t="str">
        <f t="shared" ref="S436" si="3936">IF(D435="Mon", "Non-service", IF(D435="Tue", "", IF(D435="Wed", "", IF(D435="Thu", "", IF(D435="Fri", "Non-service", IF(D435="Sat", "", IF(D435="Sun", "", "")))))))</f>
        <v>Non-service</v>
      </c>
      <c r="T436" s="42"/>
      <c r="U436" s="42" t="str">
        <f t="shared" ref="U436" si="3937">IF(D435="Mon", "", IF(D435="Tue", "", IF(D435="Wed", "", IF(D435="Thu", "Non-service", IF(D435="Fri", "Non-service", IF(D435="Sat", "", IF(D435="Sun", "", "")))))))</f>
        <v>Non-service</v>
      </c>
      <c r="V436" s="42"/>
      <c r="W436" s="211" t="str">
        <f>IF(D435="Mon", "", IF(D435="Tue", "", IF(D435="Wed", "", IF(D435="Thu", "Non-service", IF(D435="Fri", "", "")))))</f>
        <v/>
      </c>
      <c r="X436" s="43"/>
      <c r="Y436" s="17" t="str">
        <f>IF(D435="Mon", "Non-service", IF(D435="Tue", "Non-service", IF(D435="Wed", "", IF(D435="Thu", "", IF(D435="Fri", "", "")))))</f>
        <v/>
      </c>
      <c r="Z436" s="33"/>
      <c r="AA436" s="17" t="str">
        <f>IF(D435="Mon", "", IF(D435="Tue", "", IF(D435="Wed", "", IF(D435="Thu", "Non-service", IF(D435="Fri", "", "")))))</f>
        <v/>
      </c>
      <c r="AB436" s="33"/>
      <c r="AC436" s="17" t="str">
        <f t="shared" si="3503"/>
        <v/>
      </c>
      <c r="AD436" s="32"/>
    </row>
    <row r="437" spans="1:30">
      <c r="A437" s="24" t="str">
        <f t="shared" si="3682"/>
        <v>Fri</v>
      </c>
      <c r="B437" s="204">
        <f t="shared" ref="B437" si="3938">C435</f>
        <v>45961</v>
      </c>
      <c r="C437" s="318"/>
      <c r="D437" s="308"/>
      <c r="E437" s="201">
        <f t="shared" ca="1" si="3494"/>
        <v>0</v>
      </c>
      <c r="F437" s="142" t="s">
        <v>56</v>
      </c>
      <c r="G437" s="20" t="str">
        <f t="shared" ref="G437" si="3939">IF(D435="Mon", "", IF(D435="Tue", "Non-service", IF(D435="Wed", "", IF(D435="Thu", "", IF(D435="Fri", "Non-service", "")))))</f>
        <v>Non-service</v>
      </c>
      <c r="H437" s="35"/>
      <c r="I437" s="44" t="str">
        <f t="shared" ref="I437" si="3940">IF(D435="Mon", "", IF(D435="Tue", "", IF(D435="Wed", "", IF(D435="Thu", "", IF(D435="Fri", "", IF(D435="Sat", "", IF(D435="Sun", "", "")))))))</f>
        <v/>
      </c>
      <c r="J437" s="44"/>
      <c r="K437" s="44" t="str">
        <f t="shared" ref="K437" si="3941">IF(D435="Mon", "", IF(D435="Tue", "Non-service", IF(D435="Wed", "", IF(D435="Thu", "Non-service", IF(D435="Fri", "", IF(D435="Sat", "", IF(D435="Sun", "", "")))))))</f>
        <v/>
      </c>
      <c r="L437" s="44"/>
      <c r="M437" s="44" t="str">
        <f t="shared" ref="M437" si="3942">IF(D435="Mon", "", IF(D435="Tue", "Non-service", IF(D435="Wed", "", IF(D435="Thu", "Non-service", IF(D435="Fri", "", IF(D435="Sat", "", IF(D435="Sun", "", "")))))))</f>
        <v/>
      </c>
      <c r="N437" s="44"/>
      <c r="O437" s="44" t="str">
        <f t="shared" ref="O437" si="3943">IF(D435="Mon", "", IF(D435="Tue", "Non-service", IF(D435="Wed", "", IF(D435="Thu", "", IF(D435="Fri", "Non-service", "")))))</f>
        <v>Non-service</v>
      </c>
      <c r="P437" s="44"/>
      <c r="Q437" s="72" t="str">
        <f t="shared" ref="Q437" si="3944">IF(D345="Mon", "", IF(D345="Tue", "Non-service", IF(D345="Wed", "", IF(D345="Thu", "Non-service", IF(D345="Fri", "", "")))))</f>
        <v/>
      </c>
      <c r="R437" s="44"/>
      <c r="S437" s="44" t="str">
        <f t="shared" ref="S437" si="3945">IF(D435="Mon", "Non-service", IF(D435="Tue", "", IF(D435="Wed", "", IF(D435="Thu", "", IF(D435="Fri", "Non-service", IF(D435="Sat", "", IF(D435="Sun", "", "")))))))</f>
        <v>Non-service</v>
      </c>
      <c r="T437" s="44"/>
      <c r="U437" s="44" t="str">
        <f t="shared" ref="U437" si="3946">IF(D435="Mon", "", IF(D435="Tue", "", IF(D435="Wed", "", IF(D435="Thu", "Non-service", IF(D435="Fri", "Non-service", IF(D435="Sat", "", IF(D435="Sun", "", "")))))))</f>
        <v>Non-service</v>
      </c>
      <c r="V437" s="44"/>
      <c r="W437" s="64" t="str">
        <f>IF(D435="Mon", "", IF(D435="Tue", "", IF(D435="Wed", "", IF(D435="Thu", "Non-service", IF(D435="Fri", "", "")))))</f>
        <v/>
      </c>
      <c r="X437" s="45"/>
      <c r="Y437" s="17" t="str">
        <f>IF(D435="Mon", "Non-service", IF(D435="Tue", "Non-service", IF(D435="Wed", "", IF(D435="Thu", "", IF(D435="Fri", "", "")))))</f>
        <v/>
      </c>
      <c r="Z437" s="35"/>
      <c r="AA437" s="17" t="str">
        <f>IF(D435="Mon", "", IF(D435="Tue", "", IF(D435="Wed", "", IF(D435="Thu", "Non-service", IF(D435="Fri", "", "")))))</f>
        <v/>
      </c>
      <c r="AB437" s="33"/>
      <c r="AC437" s="17" t="str">
        <f t="shared" si="3503"/>
        <v/>
      </c>
      <c r="AD437" s="32"/>
    </row>
    <row r="438" spans="1:30">
      <c r="A438" s="24" t="str">
        <f t="shared" ref="A438" si="3947">TEXT(C438, "ddd")</f>
        <v>Mon</v>
      </c>
      <c r="B438" s="204">
        <f t="shared" ref="B438:B471" si="3948">C438</f>
        <v>45964</v>
      </c>
      <c r="C438" s="319">
        <f t="shared" si="3868"/>
        <v>45964</v>
      </c>
      <c r="D438" s="303" t="str">
        <f t="shared" si="3692"/>
        <v>Mon</v>
      </c>
      <c r="E438" s="201">
        <f t="shared" ca="1" si="3494"/>
        <v>0</v>
      </c>
      <c r="F438" s="138" t="s">
        <v>50</v>
      </c>
      <c r="G438" s="16" t="str">
        <f t="shared" ref="G438" si="3949">IF(D438="Mon", "", IF(D438="Tue", "Non-service", IF(D438="Wed", "", IF(D438="Thu", "", IF(D438="Fri", "Non-service", "")))))</f>
        <v/>
      </c>
      <c r="H438" s="28"/>
      <c r="I438" s="38" t="str">
        <f t="shared" ref="I438" si="3950">IF(D438="Mon", "", IF(D438="Tue", "", IF(D438="Wed", "", IF(D438="Thu", "", IF(D438="Fri", "", IF(D438="Sat", "", IF(D438="Sun", "", "")))))))</f>
        <v/>
      </c>
      <c r="J438" s="38"/>
      <c r="K438" s="38" t="str">
        <f t="shared" ref="K438" si="3951">IF(D438="Mon", "", IF(D438="Tue", "Non-service", IF(D438="Wed", "", IF(D438="Thu", "Non-service", IF(D438="Fri", "", IF(D438="Sat", "", IF(D438="Sun", "", "")))))))</f>
        <v/>
      </c>
      <c r="L438" s="38"/>
      <c r="M438" s="38" t="str">
        <f t="shared" ref="M438" si="3952">IF(D438="Mon", "", IF(D438="Tue", "Non-service", IF(D438="Wed", "", IF(D438="Thu", "Non-service", IF(D438="Fri", "", IF(D438="Sat", "", IF(D438="Sun", "", "")))))))</f>
        <v/>
      </c>
      <c r="N438" s="38"/>
      <c r="O438" s="38" t="str">
        <f t="shared" ref="O438" si="3953">IF(D438="Mon", "", IF(D438="Tue", "Non-service", IF(D438="Wed", "", IF(D438="Thu", "", IF(D438="Fri", "Non-service", "")))))</f>
        <v/>
      </c>
      <c r="P438" s="38"/>
      <c r="Q438" s="72" t="str">
        <f t="shared" ref="Q438" si="3954">IF(D348="Mon", "", IF(D348="Tue", "Non-service", IF(D348="Wed", "", IF(D348="Thu", "Non-service", IF(D348="Fri", "", "")))))</f>
        <v/>
      </c>
      <c r="R438" s="38"/>
      <c r="S438" s="38" t="str">
        <f t="shared" ref="S438" si="3955">IF(D438="Mon", "Non-service", IF(D438="Tue", "", IF(D438="Wed", "", IF(D438="Thu", "", IF(D438="Fri", "Non-service", IF(D438="Sat", "", IF(D438="Sun", "", "")))))))</f>
        <v>Non-service</v>
      </c>
      <c r="T438" s="38"/>
      <c r="U438" s="38" t="str">
        <f t="shared" ref="U438" si="3956">IF(D438="Mon", "", IF(D438="Tue", "", IF(D438="Wed", "", IF(D438="Thu", "Non-service", IF(D438="Fri", "Non-service", IF(D438="Sat", "", IF(D438="Sun", "", "")))))))</f>
        <v/>
      </c>
      <c r="V438" s="38"/>
      <c r="W438" s="63" t="str">
        <f>IF(D438="Mon", "", IF(D438="Tue", "", IF(D438="Wed", "", IF(D438="Thu", "Non-service", IF(D438="Fri", "", "")))))</f>
        <v/>
      </c>
      <c r="X438" s="46"/>
      <c r="Y438" s="17" t="str">
        <f>IF(D438="Mon", "Non-service", IF(D438="Tue", "Non-service", IF(D438="Wed", "", IF(D438="Thu", "", IF(D438="Fri", "", "")))))</f>
        <v>Non-service</v>
      </c>
      <c r="Z438" s="28"/>
      <c r="AA438" s="17" t="str">
        <f>IF(D438="Mon", "", IF(D438="Tue", "", IF(D438="Wed", "", IF(D438="Thu", "Non-service", IF(D438="Fri", "", "")))))</f>
        <v/>
      </c>
      <c r="AB438" s="29"/>
      <c r="AC438" s="17" t="str">
        <f t="shared" si="3503"/>
        <v/>
      </c>
      <c r="AD438" s="17"/>
    </row>
    <row r="439" spans="1:30">
      <c r="A439" s="24" t="str">
        <f t="shared" ref="A439" si="3957">A438</f>
        <v>Mon</v>
      </c>
      <c r="B439" s="204">
        <f t="shared" ref="B439:B472" si="3958">C438</f>
        <v>45964</v>
      </c>
      <c r="C439" s="317"/>
      <c r="D439" s="304"/>
      <c r="E439" s="201">
        <f t="shared" ca="1" si="3494"/>
        <v>0</v>
      </c>
      <c r="F439" s="139" t="s">
        <v>54</v>
      </c>
      <c r="G439" s="2" t="str">
        <f t="shared" ref="G439" si="3959">IF(D438="Mon", "", IF(D438="Tue", "Non-service", IF(D438="Wed", "", IF(D438="Thu", "", IF(D438="Fri", "Non-service", "")))))</f>
        <v/>
      </c>
      <c r="H439" s="29"/>
      <c r="I439" s="37" t="str">
        <f t="shared" ref="I439" si="3960">IF(D438="Mon", "", IF(D438="Tue", "", IF(D438="Wed", "", IF(D438="Thu", "", IF(D438="Fri", "", IF(D438="Sat", "", IF(D438="Sun", "", "")))))))</f>
        <v/>
      </c>
      <c r="J439" s="37"/>
      <c r="K439" s="37" t="str">
        <f t="shared" ref="K439" si="3961">IF(D438="Mon", "", IF(D438="Tue", "Non-service", IF(D438="Wed", "", IF(D438="Thu", "Non-service", IF(D438="Fri", "", IF(D438="Sat", "", IF(D438="Sun", "", "")))))))</f>
        <v/>
      </c>
      <c r="L439" s="37"/>
      <c r="M439" s="37" t="str">
        <f t="shared" ref="M439" si="3962">IF(D438="Mon", "", IF(D438="Tue", "Non-service", IF(D438="Wed", "", IF(D438="Thu", "Non-service", IF(D438="Fri", "", IF(D438="Sat", "", IF(D438="Sun", "", "")))))))</f>
        <v/>
      </c>
      <c r="N439" s="37"/>
      <c r="O439" s="37" t="str">
        <f t="shared" ref="O439" si="3963">IF(D438="Mon", "", IF(D438="Tue", "Non-service", IF(D438="Wed", "", IF(D438="Thu", "", IF(D438="Fri", "Non-service", "")))))</f>
        <v/>
      </c>
      <c r="P439" s="37"/>
      <c r="Q439" s="72" t="str">
        <f t="shared" ref="Q439" si="3964">IF(D348="Mon", "", IF(D348="Tue", "Non-service", IF(D348="Wed", "", IF(D348="Thu", "Non-service", IF(D348="Fri", "", "")))))</f>
        <v/>
      </c>
      <c r="R439" s="37"/>
      <c r="S439" s="37" t="str">
        <f t="shared" ref="S439" si="3965">IF(D438="Mon", "Non-service", IF(D438="Tue", "", IF(D438="Wed", "", IF(D438="Thu", "", IF(D438="Fri", "Non-service", IF(D438="Sat", "", IF(D438="Sun", "", "")))))))</f>
        <v>Non-service</v>
      </c>
      <c r="T439" s="37"/>
      <c r="U439" s="37" t="str">
        <f t="shared" ref="U439" si="3966">IF(D438="Mon", "", IF(D438="Tue", "", IF(D438="Wed", "", IF(D438="Thu", "Non-service", IF(D438="Fri", "Non-service", IF(D438="Sat", "", IF(D438="Sun", "", "")))))))</f>
        <v/>
      </c>
      <c r="V439" s="37"/>
      <c r="W439" s="211" t="str">
        <f>IF(D438="Mon", "", IF(D438="Tue", "", IF(D438="Wed", "", IF(D438="Thu", "Non-service", IF(D438="Fri", "", "")))))</f>
        <v/>
      </c>
      <c r="X439" s="39"/>
      <c r="Y439" s="17" t="str">
        <f>IF(D438="Mon", "Non-service", IF(D438="Tue", "Non-service", IF(D438="Wed", "", IF(D438="Thu", "", IF(D438="Fri", "", "")))))</f>
        <v>Non-service</v>
      </c>
      <c r="Z439" s="29"/>
      <c r="AA439" s="17" t="str">
        <f>IF(D438="Mon", "", IF(D438="Tue", "", IF(D438="Wed", "", IF(D438="Thu", "Non-service", IF(D438="Fri", "", "")))))</f>
        <v/>
      </c>
      <c r="AB439" s="29"/>
      <c r="AC439" s="17" t="str">
        <f t="shared" si="3503"/>
        <v/>
      </c>
      <c r="AD439" s="17"/>
    </row>
    <row r="440" spans="1:30">
      <c r="A440" s="24" t="str">
        <f t="shared" ref="A440" si="3967">A438</f>
        <v>Mon</v>
      </c>
      <c r="B440" s="204">
        <f t="shared" ref="B440:B473" si="3968">C438</f>
        <v>45964</v>
      </c>
      <c r="C440" s="318"/>
      <c r="D440" s="305"/>
      <c r="E440" s="201">
        <f t="shared" ca="1" si="3494"/>
        <v>0</v>
      </c>
      <c r="F440" s="140" t="s">
        <v>56</v>
      </c>
      <c r="G440" s="2" t="str">
        <f t="shared" ref="G440" si="3969">IF(D438="Mon", "", IF(D438="Tue", "Non-service", IF(D438="Wed", "", IF(D438="Thu", "", IF(D438="Fri", "Non-service", "")))))</f>
        <v/>
      </c>
      <c r="H440" s="29"/>
      <c r="I440" s="37" t="str">
        <f t="shared" ref="I440" si="3970">IF(D438="Mon", "", IF(D438="Tue", "", IF(D438="Wed", "", IF(D438="Thu", "", IF(D438="Fri", "", IF(D438="Sat", "", IF(D438="Sun", "", "")))))))</f>
        <v/>
      </c>
      <c r="J440" s="37"/>
      <c r="K440" s="37" t="str">
        <f t="shared" ref="K440" si="3971">IF(D438="Mon", "", IF(D438="Tue", "Non-service", IF(D438="Wed", "", IF(D438="Thu", "Non-service", IF(D438="Fri", "", IF(D438="Sat", "", IF(D438="Sun", "", "")))))))</f>
        <v/>
      </c>
      <c r="L440" s="37"/>
      <c r="M440" s="37" t="str">
        <f t="shared" ref="M440" si="3972">IF(D438="Mon", "", IF(D438="Tue", "Non-service", IF(D438="Wed", "", IF(D438="Thu", "Non-service", IF(D438="Fri", "", IF(D438="Sat", "", IF(D438="Sun", "", "")))))))</f>
        <v/>
      </c>
      <c r="N440" s="37"/>
      <c r="O440" s="37" t="str">
        <f t="shared" ref="O440" si="3973">IF(D438="Mon", "", IF(D438="Tue", "Non-service", IF(D438="Wed", "", IF(D438="Thu", "", IF(D438="Fri", "Non-service", "")))))</f>
        <v/>
      </c>
      <c r="P440" s="37"/>
      <c r="Q440" s="72" t="str">
        <f t="shared" ref="Q440" si="3974">IF(D348="Mon", "", IF(D348="Tue", "Non-service", IF(D348="Wed", "", IF(D348="Thu", "Non-service", IF(D348="Fri", "", "")))))</f>
        <v/>
      </c>
      <c r="R440" s="37"/>
      <c r="S440" s="37" t="str">
        <f t="shared" ref="S440" si="3975">IF(D438="Mon", "Non-service", IF(D438="Tue", "", IF(D438="Wed", "", IF(D438="Thu", "", IF(D438="Fri", "Non-service", IF(D438="Sat", "", IF(D438="Sun", "", "")))))))</f>
        <v>Non-service</v>
      </c>
      <c r="T440" s="37"/>
      <c r="U440" s="37" t="str">
        <f t="shared" ref="U440" si="3976">IF(D438="Mon", "", IF(D438="Tue", "", IF(D438="Wed", "", IF(D438="Thu", "Non-service", IF(D438="Fri", "Non-service", IF(D438="Sat", "", IF(D438="Sun", "", "")))))))</f>
        <v/>
      </c>
      <c r="V440" s="37"/>
      <c r="W440" s="64" t="str">
        <f>IF(D438="Mon", "", IF(D438="Tue", "", IF(D438="Wed", "", IF(D438="Thu", "Non-service", IF(D438="Fri", "", "")))))</f>
        <v/>
      </c>
      <c r="X440" s="39"/>
      <c r="Y440" s="17" t="str">
        <f>IF(D438="Mon", "Non-service", IF(D438="Tue", "Non-service", IF(D438="Wed", "", IF(D438="Thu", "", IF(D438="Fri", "", "")))))</f>
        <v>Non-service</v>
      </c>
      <c r="Z440" s="29"/>
      <c r="AA440" s="17" t="str">
        <f>IF(D438="Mon", "", IF(D438="Tue", "", IF(D438="Wed", "", IF(D438="Thu", "Non-service", IF(D438="Fri", "", "")))))</f>
        <v/>
      </c>
      <c r="AB440" s="29"/>
      <c r="AC440" s="17" t="str">
        <f t="shared" si="3503"/>
        <v/>
      </c>
      <c r="AD440" s="17"/>
    </row>
    <row r="441" spans="1:30">
      <c r="A441" s="24" t="str">
        <f t="shared" si="3570"/>
        <v>Tue</v>
      </c>
      <c r="B441" s="204">
        <f t="shared" ref="B441:B474" si="3977">C441</f>
        <v>45965</v>
      </c>
      <c r="C441" s="319">
        <f t="shared" si="3868"/>
        <v>45965</v>
      </c>
      <c r="D441" s="306" t="str">
        <f t="shared" ref="D441" si="3978">IF(WEEKDAY(C438, 2) &lt; 5, TEXT(C438 + 1, "ddd"), TEXT(C438 + 3, "ddd"))</f>
        <v>Tue</v>
      </c>
      <c r="E441" s="201">
        <f t="shared" ca="1" si="3494"/>
        <v>0</v>
      </c>
      <c r="F441" s="141" t="s">
        <v>50</v>
      </c>
      <c r="G441" s="16" t="str">
        <f t="shared" ref="G441" si="3979">IF(D441="Mon", "", IF(D441="Tue", "Non-service", IF(D441="Wed", "", IF(D441="Thu", "", IF(D441="Fri", "Non-service", "")))))</f>
        <v>Non-service</v>
      </c>
      <c r="H441" s="28"/>
      <c r="I441" s="38" t="str">
        <f t="shared" ref="I441" si="3980">IF(D441="Mon", "", IF(D441="Tue", "", IF(D441="Wed", "", IF(D441="Thu", "", IF(D441="Fri", "", IF(D441="Sat", "", IF(D441="Sun", "", "")))))))</f>
        <v/>
      </c>
      <c r="J441" s="38"/>
      <c r="K441" s="38" t="str">
        <f t="shared" ref="K441" si="3981">IF(D441="Mon", "", IF(D441="Tue", "Non-service", IF(D441="Wed", "", IF(D441="Thu", "Non-service", IF(D441="Fri", "", IF(D441="Sat", "", IF(D441="Sun", "", "")))))))</f>
        <v>Non-service</v>
      </c>
      <c r="L441" s="38"/>
      <c r="M441" s="38" t="str">
        <f t="shared" ref="M441" si="3982">IF(D441="Mon", "", IF(D441="Tue", "Non-service", IF(D441="Wed", "", IF(D441="Thu", "Non-service", IF(D441="Fri", "", IF(D441="Sat", "", IF(D441="Sun", "", "")))))))</f>
        <v>Non-service</v>
      </c>
      <c r="N441" s="38"/>
      <c r="O441" s="38" t="str">
        <f t="shared" ref="O441" si="3983">IF(D441="Mon", "", IF(D441="Tue", "Non-service", IF(D441="Wed", "", IF(D441="Thu", "", IF(D441="Fri", "Non-service", "")))))</f>
        <v>Non-service</v>
      </c>
      <c r="P441" s="38"/>
      <c r="Q441" s="72" t="str">
        <f t="shared" ref="Q441" si="3984">IF(D351="Mon", "", IF(D351="Tue", "Non-service", IF(D351="Wed", "", IF(D351="Thu", "Non-service", IF(D351="Fri", "", "")))))</f>
        <v>Non-service</v>
      </c>
      <c r="R441" s="38"/>
      <c r="S441" s="38" t="str">
        <f t="shared" ref="S441" si="3985">IF(D441="Mon", "Non-service", IF(D441="Tue", "", IF(D441="Wed", "", IF(D441="Thu", "", IF(D441="Fri", "Non-service", IF(D441="Sat", "", IF(D441="Sun", "", "")))))))</f>
        <v/>
      </c>
      <c r="T441" s="38"/>
      <c r="U441" s="38" t="str">
        <f t="shared" ref="U441" si="3986">IF(D441="Mon", "", IF(D441="Tue", "", IF(D441="Wed", "", IF(D441="Thu", "Non-service", IF(D441="Fri", "Non-service", IF(D441="Sat", "", IF(D441="Sun", "", "")))))))</f>
        <v/>
      </c>
      <c r="V441" s="38"/>
      <c r="W441" s="63" t="str">
        <f>IF(D441="Mon", "", IF(D441="Tue", "", IF(D441="Wed", "", IF(D441="Thu", "Non-service", IF(D441="Fri", "", "")))))</f>
        <v/>
      </c>
      <c r="X441" s="46"/>
      <c r="Y441" s="17" t="str">
        <f>IF(D441="Mon", "Non-service", IF(D441="Tue", "Non-service", IF(D441="Wed", "", IF(D441="Thu", "", IF(D441="Fri", "", "")))))</f>
        <v>Non-service</v>
      </c>
      <c r="Z441" s="28"/>
      <c r="AA441" s="17" t="str">
        <f>IF(D441="Mon", "", IF(D441="Tue", "", IF(D441="Wed", "", IF(D441="Thu", "Non-service", IF(D441="Fri", "", "")))))</f>
        <v/>
      </c>
      <c r="AB441" s="29"/>
      <c r="AC441" s="17" t="str">
        <f t="shared" si="3503"/>
        <v/>
      </c>
      <c r="AD441" s="17"/>
    </row>
    <row r="442" spans="1:30">
      <c r="A442" s="24" t="str">
        <f t="shared" si="3581"/>
        <v>Tue</v>
      </c>
      <c r="B442" s="204">
        <f t="shared" ref="B442:B475" si="3987">C441</f>
        <v>45965</v>
      </c>
      <c r="C442" s="317"/>
      <c r="D442" s="307"/>
      <c r="E442" s="201">
        <f t="shared" ca="1" si="3494"/>
        <v>0</v>
      </c>
      <c r="F442" s="142" t="s">
        <v>54</v>
      </c>
      <c r="G442" s="2" t="str">
        <f t="shared" ref="G442" si="3988">IF(D441="Mon", "", IF(D441="Tue", "Non-service", IF(D441="Wed", "", IF(D441="Thu", "", IF(D441="Fri", "Non-service", "")))))</f>
        <v>Non-service</v>
      </c>
      <c r="H442" s="29"/>
      <c r="I442" s="37" t="str">
        <f t="shared" ref="I442" si="3989">IF(D441="Mon", "", IF(D441="Tue", "", IF(D441="Wed", "", IF(D441="Thu", "", IF(D441="Fri", "", IF(D441="Sat", "", IF(D441="Sun", "", "")))))))</f>
        <v/>
      </c>
      <c r="J442" s="37"/>
      <c r="K442" s="37" t="str">
        <f t="shared" ref="K442" si="3990">IF(D441="Mon", "", IF(D441="Tue", "Non-service", IF(D441="Wed", "", IF(D441="Thu", "Non-service", IF(D441="Fri", "", IF(D441="Sat", "", IF(D441="Sun", "", "")))))))</f>
        <v>Non-service</v>
      </c>
      <c r="L442" s="37"/>
      <c r="M442" s="37" t="str">
        <f t="shared" ref="M442" si="3991">IF(D441="Mon", "", IF(D441="Tue", "Non-service", IF(D441="Wed", "", IF(D441="Thu", "Non-service", IF(D441="Fri", "", IF(D441="Sat", "", IF(D441="Sun", "", "")))))))</f>
        <v>Non-service</v>
      </c>
      <c r="N442" s="37"/>
      <c r="O442" s="37" t="str">
        <f t="shared" ref="O442" si="3992">IF(D441="Mon", "", IF(D441="Tue", "Non-service", IF(D441="Wed", "", IF(D441="Thu", "", IF(D441="Fri", "Non-service", "")))))</f>
        <v>Non-service</v>
      </c>
      <c r="P442" s="37"/>
      <c r="Q442" s="72" t="str">
        <f t="shared" ref="Q442" si="3993">IF(D351="Mon", "", IF(D351="Tue", "Non-service", IF(D351="Wed", "", IF(D351="Thu", "Non-service", IF(D351="Fri", "", "")))))</f>
        <v>Non-service</v>
      </c>
      <c r="R442" s="37"/>
      <c r="S442" s="37" t="str">
        <f t="shared" ref="S442" si="3994">IF(D441="Mon", "Non-service", IF(D441="Tue", "", IF(D441="Wed", "", IF(D441="Thu", "", IF(D441="Fri", "Non-service", IF(D441="Sat", "", IF(D441="Sun", "", "")))))))</f>
        <v/>
      </c>
      <c r="T442" s="37"/>
      <c r="U442" s="37" t="str">
        <f t="shared" ref="U442" si="3995">IF(D441="Mon", "", IF(D441="Tue", "", IF(D441="Wed", "", IF(D441="Thu", "Non-service", IF(D441="Fri", "Non-service", IF(D441="Sat", "", IF(D441="Sun", "", "")))))))</f>
        <v/>
      </c>
      <c r="V442" s="37"/>
      <c r="W442" s="211" t="str">
        <f>IF(D441="Mon", "", IF(D441="Tue", "", IF(D441="Wed", "", IF(D441="Thu", "Non-service", IF(D441="Fri", "", "")))))</f>
        <v/>
      </c>
      <c r="X442" s="39"/>
      <c r="Y442" s="17" t="str">
        <f>IF(D441="Mon", "Non-service", IF(D441="Tue", "Non-service", IF(D441="Wed", "", IF(D441="Thu", "", IF(D441="Fri", "", "")))))</f>
        <v>Non-service</v>
      </c>
      <c r="Z442" s="29"/>
      <c r="AA442" s="17" t="str">
        <f>IF(D441="Mon", "", IF(D441="Tue", "", IF(D441="Wed", "", IF(D441="Thu", "Non-service", IF(D441="Fri", "", "")))))</f>
        <v/>
      </c>
      <c r="AB442" s="29"/>
      <c r="AC442" s="17" t="str">
        <f t="shared" si="3503"/>
        <v/>
      </c>
      <c r="AD442" s="17"/>
    </row>
    <row r="443" spans="1:30">
      <c r="A443" s="24" t="str">
        <f t="shared" si="3591"/>
        <v>Tue</v>
      </c>
      <c r="B443" s="204">
        <f t="shared" ref="B443:B476" si="3996">C441</f>
        <v>45965</v>
      </c>
      <c r="C443" s="318"/>
      <c r="D443" s="308"/>
      <c r="E443" s="201">
        <f t="shared" ca="1" si="3494"/>
        <v>0</v>
      </c>
      <c r="F443" s="142" t="s">
        <v>56</v>
      </c>
      <c r="G443" s="2" t="str">
        <f t="shared" ref="G443" si="3997">IF(D441="Mon", "", IF(D441="Tue", "Non-service", IF(D441="Wed", "", IF(D441="Thu", "", IF(D441="Fri", "Non-service", "")))))</f>
        <v>Non-service</v>
      </c>
      <c r="H443" s="29"/>
      <c r="I443" s="37" t="str">
        <f t="shared" ref="I443" si="3998">IF(D441="Mon", "", IF(D441="Tue", "", IF(D441="Wed", "", IF(D441="Thu", "", IF(D441="Fri", "", IF(D441="Sat", "", IF(D441="Sun", "", "")))))))</f>
        <v/>
      </c>
      <c r="J443" s="37"/>
      <c r="K443" s="37" t="str">
        <f t="shared" ref="K443" si="3999">IF(D441="Mon", "", IF(D441="Tue", "Non-service", IF(D441="Wed", "", IF(D441="Thu", "Non-service", IF(D441="Fri", "", IF(D441="Sat", "", IF(D441="Sun", "", "")))))))</f>
        <v>Non-service</v>
      </c>
      <c r="L443" s="37"/>
      <c r="M443" s="37" t="str">
        <f t="shared" ref="M443" si="4000">IF(D441="Mon", "", IF(D441="Tue", "Non-service", IF(D441="Wed", "", IF(D441="Thu", "Non-service", IF(D441="Fri", "", IF(D441="Sat", "", IF(D441="Sun", "", "")))))))</f>
        <v>Non-service</v>
      </c>
      <c r="N443" s="37"/>
      <c r="O443" s="37" t="str">
        <f t="shared" ref="O443" si="4001">IF(D441="Mon", "", IF(D441="Tue", "Non-service", IF(D441="Wed", "", IF(D441="Thu", "", IF(D441="Fri", "Non-service", "")))))</f>
        <v>Non-service</v>
      </c>
      <c r="P443" s="37"/>
      <c r="Q443" s="72" t="str">
        <f t="shared" ref="Q443" si="4002">IF(D351="Mon", "", IF(D351="Tue", "Non-service", IF(D351="Wed", "", IF(D351="Thu", "Non-service", IF(D351="Fri", "", "")))))</f>
        <v>Non-service</v>
      </c>
      <c r="R443" s="37"/>
      <c r="S443" s="37" t="str">
        <f t="shared" ref="S443" si="4003">IF(D441="Mon", "Non-service", IF(D441="Tue", "", IF(D441="Wed", "", IF(D441="Thu", "", IF(D441="Fri", "Non-service", IF(D441="Sat", "", IF(D441="Sun", "", "")))))))</f>
        <v/>
      </c>
      <c r="T443" s="37"/>
      <c r="U443" s="37" t="str">
        <f t="shared" ref="U443" si="4004">IF(D441="Mon", "", IF(D441="Tue", "", IF(D441="Wed", "", IF(D441="Thu", "Non-service", IF(D441="Fri", "Non-service", IF(D441="Sat", "", IF(D441="Sun", "", "")))))))</f>
        <v/>
      </c>
      <c r="V443" s="37"/>
      <c r="W443" s="64" t="str">
        <f>IF(D441="Mon", "", IF(D441="Tue", "", IF(D441="Wed", "", IF(D441="Thu", "Non-service", IF(D441="Fri", "", "")))))</f>
        <v/>
      </c>
      <c r="X443" s="39"/>
      <c r="Y443" s="17" t="str">
        <f>IF(D441="Mon", "Non-service", IF(D441="Tue", "Non-service", IF(D441="Wed", "", IF(D441="Thu", "", IF(D441="Fri", "", "")))))</f>
        <v>Non-service</v>
      </c>
      <c r="Z443" s="29"/>
      <c r="AA443" s="17" t="str">
        <f>IF(D441="Mon", "", IF(D441="Tue", "", IF(D441="Wed", "", IF(D441="Thu", "Non-service", IF(D441="Fri", "", "")))))</f>
        <v/>
      </c>
      <c r="AB443" s="29"/>
      <c r="AC443" s="17" t="str">
        <f t="shared" si="3503"/>
        <v/>
      </c>
      <c r="AD443" s="17"/>
    </row>
    <row r="444" spans="1:30">
      <c r="A444" s="24" t="str">
        <f t="shared" si="3601"/>
        <v>Wed</v>
      </c>
      <c r="B444" s="204">
        <f t="shared" ref="B444:B477" si="4005">C444</f>
        <v>45966</v>
      </c>
      <c r="C444" s="319">
        <f t="shared" si="3868"/>
        <v>45966</v>
      </c>
      <c r="D444" s="303" t="str">
        <f t="shared" si="3603"/>
        <v>Wed</v>
      </c>
      <c r="E444" s="201">
        <f t="shared" ca="1" si="3494"/>
        <v>0</v>
      </c>
      <c r="F444" s="138" t="s">
        <v>50</v>
      </c>
      <c r="G444" s="19" t="str">
        <f t="shared" ref="G444" si="4006">IF(D444="Mon", "", IF(D444="Tue", "Non-service", IF(D444="Wed", "", IF(D444="Thu", "", IF(D444="Fri", "Non-service", "")))))</f>
        <v/>
      </c>
      <c r="H444" s="31"/>
      <c r="I444" s="40" t="str">
        <f t="shared" ref="I444" si="4007">IF(D444="Mon", "", IF(D444="Tue", "", IF(D444="Wed", "", IF(D444="Thu", "", IF(D444="Fri", "", IF(D444="Sat", "", IF(D444="Sun", "", "")))))))</f>
        <v/>
      </c>
      <c r="J444" s="40"/>
      <c r="K444" s="40" t="str">
        <f t="shared" ref="K444" si="4008">IF(D444="Mon", "", IF(D444="Tue", "Non-service", IF(D444="Wed", "", IF(D444="Thu", "Non-service", IF(D444="Fri", "", IF(D444="Sat", "", IF(D444="Sun", "", "")))))))</f>
        <v/>
      </c>
      <c r="L444" s="40"/>
      <c r="M444" s="40" t="str">
        <f t="shared" ref="M444" si="4009">IF(D444="Mon", "", IF(D444="Tue", "Non-service", IF(D444="Wed", "", IF(D444="Thu", "Non-service", IF(D444="Fri", "", IF(D444="Sat", "", IF(D444="Sun", "", "")))))))</f>
        <v/>
      </c>
      <c r="N444" s="40"/>
      <c r="O444" s="40" t="str">
        <f t="shared" ref="O444" si="4010">IF(D444="Mon", "", IF(D444="Tue", "Non-service", IF(D444="Wed", "", IF(D444="Thu", "", IF(D444="Fri", "Non-service", "")))))</f>
        <v/>
      </c>
      <c r="P444" s="40"/>
      <c r="Q444" s="72" t="str">
        <f t="shared" ref="Q444" si="4011">IF(D354="Mon", "", IF(D354="Tue", "Non-service", IF(D354="Wed", "", IF(D354="Thu", "Non-service", IF(D354="Fri", "", "")))))</f>
        <v/>
      </c>
      <c r="R444" s="40"/>
      <c r="S444" s="40" t="str">
        <f t="shared" ref="S444" si="4012">IF(D444="Mon", "Non-service", IF(D444="Tue", "", IF(D444="Wed", "", IF(D444="Thu", "", IF(D444="Fri", "Non-service", IF(D444="Sat", "", IF(D444="Sun", "", "")))))))</f>
        <v/>
      </c>
      <c r="T444" s="40"/>
      <c r="U444" s="40" t="str">
        <f t="shared" ref="U444" si="4013">IF(D444="Mon", "", IF(D444="Tue", "", IF(D444="Wed", "", IF(D444="Thu", "Non-service", IF(D444="Fri", "Non-service", IF(D444="Sat", "", IF(D444="Sun", "", "")))))))</f>
        <v/>
      </c>
      <c r="V444" s="40"/>
      <c r="W444" s="63" t="str">
        <f>IF(D444="Mon", "", IF(D444="Tue", "", IF(D444="Wed", "", IF(D444="Thu", "Non-service", IF(D444="Fri", "", "")))))</f>
        <v/>
      </c>
      <c r="X444" s="41"/>
      <c r="Y444" s="17" t="str">
        <f>IF(D444="Mon", "Non-service", IF(D444="Tue", "Non-service", IF(D444="Wed", "", IF(D444="Thu", "", IF(D444="Fri", "", "")))))</f>
        <v/>
      </c>
      <c r="Z444" s="31"/>
      <c r="AA444" s="17" t="str">
        <f>IF(D444="Mon", "", IF(D444="Tue", "", IF(D444="Wed", "", IF(D444="Thu", "Non-service", IF(D444="Fri", "", "")))))</f>
        <v/>
      </c>
      <c r="AB444" s="33"/>
      <c r="AC444" s="17" t="str">
        <f t="shared" si="3503"/>
        <v/>
      </c>
      <c r="AD444" s="32"/>
    </row>
    <row r="445" spans="1:30">
      <c r="A445" s="24" t="str">
        <f t="shared" si="3612"/>
        <v>Wed</v>
      </c>
      <c r="B445" s="204">
        <f t="shared" ref="B445:B478" si="4014">C444</f>
        <v>45966</v>
      </c>
      <c r="C445" s="317"/>
      <c r="D445" s="304"/>
      <c r="E445" s="201">
        <f t="shared" ca="1" si="3494"/>
        <v>0</v>
      </c>
      <c r="F445" s="139" t="s">
        <v>54</v>
      </c>
      <c r="G445" s="3" t="str">
        <f t="shared" ref="G445" si="4015">IF(D444="Mon", "", IF(D444="Tue", "Non-service", IF(D444="Wed", "", IF(D444="Thu", "", IF(D444="Fri", "Non-service", "")))))</f>
        <v/>
      </c>
      <c r="H445" s="33"/>
      <c r="I445" s="42" t="str">
        <f t="shared" ref="I445" si="4016">IF(D444="Mon", "", IF(D444="Tue", "", IF(D444="Wed", "", IF(D444="Thu", "", IF(D444="Fri", "", IF(D444="Sat", "", IF(D444="Sun", "", "")))))))</f>
        <v/>
      </c>
      <c r="J445" s="42"/>
      <c r="K445" s="42" t="str">
        <f t="shared" ref="K445" si="4017">IF(D444="Mon", "", IF(D444="Tue", "Non-service", IF(D444="Wed", "", IF(D444="Thu", "Non-service", IF(D444="Fri", "", IF(D444="Sat", "", IF(D444="Sun", "", "")))))))</f>
        <v/>
      </c>
      <c r="L445" s="42"/>
      <c r="M445" s="42" t="str">
        <f t="shared" ref="M445" si="4018">IF(D444="Mon", "", IF(D444="Tue", "Non-service", IF(D444="Wed", "", IF(D444="Thu", "Non-service", IF(D444="Fri", "", IF(D444="Sat", "", IF(D444="Sun", "", "")))))))</f>
        <v/>
      </c>
      <c r="N445" s="42"/>
      <c r="O445" s="42" t="str">
        <f t="shared" ref="O445" si="4019">IF(D444="Mon", "", IF(D444="Tue", "Non-service", IF(D444="Wed", "", IF(D444="Thu", "", IF(D444="Fri", "Non-service", "")))))</f>
        <v/>
      </c>
      <c r="P445" s="42"/>
      <c r="Q445" s="72" t="str">
        <f t="shared" ref="Q445" si="4020">IF(D354="Mon", "", IF(D354="Tue", "Non-service", IF(D354="Wed", "", IF(D354="Thu", "Non-service", IF(D354="Fri", "", "")))))</f>
        <v/>
      </c>
      <c r="R445" s="42"/>
      <c r="S445" s="42" t="str">
        <f t="shared" ref="S445" si="4021">IF(D444="Mon", "Non-service", IF(D444="Tue", "", IF(D444="Wed", "", IF(D444="Thu", "", IF(D444="Fri", "Non-service", IF(D444="Sat", "", IF(D444="Sun", "", "")))))))</f>
        <v/>
      </c>
      <c r="T445" s="42"/>
      <c r="U445" s="42" t="str">
        <f t="shared" ref="U445" si="4022">IF(D444="Mon", "", IF(D444="Tue", "", IF(D444="Wed", "", IF(D444="Thu", "Non-service", IF(D444="Fri", "Non-service", IF(D444="Sat", "", IF(D444="Sun", "", "")))))))</f>
        <v/>
      </c>
      <c r="V445" s="42"/>
      <c r="W445" s="211" t="str">
        <f>IF(D444="Mon", "", IF(D444="Tue", "", IF(D444="Wed", "", IF(D444="Thu", "Non-service", IF(D444="Fri", "", "")))))</f>
        <v/>
      </c>
      <c r="X445" s="43"/>
      <c r="Y445" s="17" t="str">
        <f>IF(D444="Mon", "Non-service", IF(D444="Tue", "Non-service", IF(D444="Wed", "", IF(D444="Thu", "", IF(D444="Fri", "", "")))))</f>
        <v/>
      </c>
      <c r="Z445" s="33"/>
      <c r="AA445" s="17" t="str">
        <f>IF(D444="Mon", "", IF(D444="Tue", "", IF(D444="Wed", "", IF(D444="Thu", "Non-service", IF(D444="Fri", "", "")))))</f>
        <v/>
      </c>
      <c r="AB445" s="33"/>
      <c r="AC445" s="17" t="str">
        <f t="shared" si="3503"/>
        <v/>
      </c>
      <c r="AD445" s="32"/>
    </row>
    <row r="446" spans="1:30">
      <c r="A446" s="24" t="str">
        <f t="shared" si="3622"/>
        <v>Wed</v>
      </c>
      <c r="B446" s="204">
        <f t="shared" ref="B446:B479" si="4023">C444</f>
        <v>45966</v>
      </c>
      <c r="C446" s="318"/>
      <c r="D446" s="305"/>
      <c r="E446" s="201">
        <f t="shared" ca="1" si="3494"/>
        <v>0</v>
      </c>
      <c r="F446" s="140" t="s">
        <v>56</v>
      </c>
      <c r="G446" s="20" t="str">
        <f t="shared" ref="G446" si="4024">IF(D444="Mon", "", IF(D444="Tue", "Non-service", IF(D444="Wed", "", IF(D444="Thu", "", IF(D444="Fri", "Non-service", "")))))</f>
        <v/>
      </c>
      <c r="H446" s="35"/>
      <c r="I446" s="44" t="str">
        <f t="shared" ref="I446" si="4025">IF(D444="Mon", "", IF(D444="Tue", "", IF(D444="Wed", "", IF(D444="Thu", "", IF(D444="Fri", "", IF(D444="Sat", "", IF(D444="Sun", "", "")))))))</f>
        <v/>
      </c>
      <c r="J446" s="44"/>
      <c r="K446" s="44" t="str">
        <f t="shared" ref="K446" si="4026">IF(D444="Mon", "", IF(D444="Tue", "Non-service", IF(D444="Wed", "", IF(D444="Thu", "Non-service", IF(D444="Fri", "", IF(D444="Sat", "", IF(D444="Sun", "", "")))))))</f>
        <v/>
      </c>
      <c r="L446" s="44"/>
      <c r="M446" s="44" t="str">
        <f t="shared" ref="M446" si="4027">IF(D444="Mon", "", IF(D444="Tue", "Non-service", IF(D444="Wed", "", IF(D444="Thu", "Non-service", IF(D444="Fri", "", IF(D444="Sat", "", IF(D444="Sun", "", "")))))))</f>
        <v/>
      </c>
      <c r="N446" s="44"/>
      <c r="O446" s="44" t="str">
        <f t="shared" ref="O446" si="4028">IF(D444="Mon", "", IF(D444="Tue", "Non-service", IF(D444="Wed", "", IF(D444="Thu", "", IF(D444="Fri", "Non-service", "")))))</f>
        <v/>
      </c>
      <c r="P446" s="44"/>
      <c r="Q446" s="72" t="str">
        <f t="shared" ref="Q446" si="4029">IF(D354="Mon", "", IF(D354="Tue", "Non-service", IF(D354="Wed", "", IF(D354="Thu", "Non-service", IF(D354="Fri", "", "")))))</f>
        <v/>
      </c>
      <c r="R446" s="44"/>
      <c r="S446" s="44" t="str">
        <f t="shared" ref="S446" si="4030">IF(D444="Mon", "Non-service", IF(D444="Tue", "", IF(D444="Wed", "", IF(D444="Thu", "", IF(D444="Fri", "Non-service", IF(D444="Sat", "", IF(D444="Sun", "", "")))))))</f>
        <v/>
      </c>
      <c r="T446" s="44"/>
      <c r="U446" s="44" t="str">
        <f t="shared" ref="U446" si="4031">IF(D444="Mon", "", IF(D444="Tue", "", IF(D444="Wed", "", IF(D444="Thu", "Non-service", IF(D444="Fri", "Non-service", IF(D444="Sat", "", IF(D444="Sun", "", "")))))))</f>
        <v/>
      </c>
      <c r="V446" s="44"/>
      <c r="W446" s="64" t="str">
        <f>IF(D444="Mon", "", IF(D444="Tue", "", IF(D444="Wed", "", IF(D444="Thu", "Non-service", IF(D444="Fri", "", "")))))</f>
        <v/>
      </c>
      <c r="X446" s="45"/>
      <c r="Y446" s="17" t="str">
        <f>IF(D444="Mon", "Non-service", IF(D444="Tue", "Non-service", IF(D444="Wed", "", IF(D444="Thu", "", IF(D444="Fri", "", "")))))</f>
        <v/>
      </c>
      <c r="Z446" s="35"/>
      <c r="AA446" s="17" t="str">
        <f>IF(D444="Mon", "", IF(D444="Tue", "", IF(D444="Wed", "", IF(D444="Thu", "Non-service", IF(D444="Fri", "", "")))))</f>
        <v/>
      </c>
      <c r="AB446" s="33"/>
      <c r="AC446" s="17" t="str">
        <f t="shared" si="3503"/>
        <v/>
      </c>
      <c r="AD446" s="32"/>
    </row>
    <row r="447" spans="1:30">
      <c r="A447" s="24" t="str">
        <f t="shared" si="3632"/>
        <v>Thu</v>
      </c>
      <c r="B447" s="204">
        <f t="shared" ref="B447:B480" si="4032">C447</f>
        <v>45967</v>
      </c>
      <c r="C447" s="319">
        <f t="shared" si="3868"/>
        <v>45967</v>
      </c>
      <c r="D447" s="306" t="str">
        <f t="shared" si="3634"/>
        <v>Thu</v>
      </c>
      <c r="E447" s="201">
        <f t="shared" ca="1" si="3494"/>
        <v>0</v>
      </c>
      <c r="F447" s="141" t="s">
        <v>50</v>
      </c>
      <c r="G447" s="16" t="str">
        <f t="shared" ref="G447" si="4033">IF(D447="Mon", "", IF(D447="Tue", "Non-service", IF(D447="Wed", "", IF(D447="Thu", "", IF(D447="Fri", "Non-service", "")))))</f>
        <v/>
      </c>
      <c r="H447" s="28"/>
      <c r="I447" s="38" t="str">
        <f t="shared" ref="I447" si="4034">IF(D447="Mon", "", IF(D447="Tue", "", IF(D447="Wed", "", IF(D447="Thu", "", IF(D447="Fri", "", IF(D447="Sat", "", IF(D447="Sun", "", "")))))))</f>
        <v/>
      </c>
      <c r="J447" s="38"/>
      <c r="K447" s="38" t="str">
        <f t="shared" ref="K447" si="4035">IF(D447="Mon", "", IF(D447="Tue", "Non-service", IF(D447="Wed", "", IF(D447="Thu", "Non-service", IF(D447="Fri", "", IF(D447="Sat", "", IF(D447="Sun", "", "")))))))</f>
        <v>Non-service</v>
      </c>
      <c r="L447" s="38"/>
      <c r="M447" s="38" t="str">
        <f t="shared" ref="M447" si="4036">IF(D447="Mon", "", IF(D447="Tue", "Non-service", IF(D447="Wed", "", IF(D447="Thu", "Non-service", IF(D447="Fri", "", IF(D447="Sat", "", IF(D447="Sun", "", "")))))))</f>
        <v>Non-service</v>
      </c>
      <c r="N447" s="38"/>
      <c r="O447" s="38" t="str">
        <f t="shared" ref="O447" si="4037">IF(D447="Mon", "", IF(D447="Tue", "Non-service", IF(D447="Wed", "", IF(D447="Thu", "", IF(D447="Fri", "Non-service", "")))))</f>
        <v/>
      </c>
      <c r="P447" s="38"/>
      <c r="Q447" s="72" t="str">
        <f t="shared" ref="Q447" si="4038">IF(D357="Mon", "", IF(D357="Tue", "Non-service", IF(D357="Wed", "", IF(D357="Thu", "Non-service", IF(D357="Fri", "", "")))))</f>
        <v>Non-service</v>
      </c>
      <c r="R447" s="38"/>
      <c r="S447" s="38" t="str">
        <f t="shared" ref="S447" si="4039">IF(D447="Mon", "Non-service", IF(D447="Tue", "", IF(D447="Wed", "", IF(D447="Thu", "", IF(D447="Fri", "Non-service", IF(D447="Sat", "", IF(D447="Sun", "", "")))))))</f>
        <v/>
      </c>
      <c r="T447" s="38"/>
      <c r="U447" s="38" t="str">
        <f t="shared" ref="U447" si="4040">IF(D447="Mon", "", IF(D447="Tue", "", IF(D447="Wed", "", IF(D447="Thu", "Non-service", IF(D447="Fri", "Non-service", IF(D447="Sat", "", IF(D447="Sun", "", "")))))))</f>
        <v>Non-service</v>
      </c>
      <c r="V447" s="38"/>
      <c r="W447" s="63" t="str">
        <f>IF(D447="Mon", "", IF(D447="Tue", "", IF(D447="Wed", "", IF(D447="Thu", "Non-service", IF(D447="Fri", "", "")))))</f>
        <v>Non-service</v>
      </c>
      <c r="X447" s="46"/>
      <c r="Y447" s="17" t="str">
        <f>IF(D447="Mon", "Non-service", IF(D447="Tue", "Non-service", IF(D447="Wed", "", IF(D447="Thu", "", IF(D447="Fri", "", "")))))</f>
        <v/>
      </c>
      <c r="Z447" s="28"/>
      <c r="AA447" s="17" t="str">
        <f>IF(D447="Mon", "", IF(D447="Tue", "", IF(D447="Wed", "", IF(D447="Thu", "Non-service", IF(D447="Fri", "", "")))))</f>
        <v>Non-service</v>
      </c>
      <c r="AB447" s="29"/>
      <c r="AC447" s="17" t="str">
        <f t="shared" si="3503"/>
        <v/>
      </c>
      <c r="AD447" s="17"/>
    </row>
    <row r="448" spans="1:30">
      <c r="A448" s="24" t="str">
        <f t="shared" si="3643"/>
        <v>Thu</v>
      </c>
      <c r="B448" s="204">
        <f t="shared" ref="B448:B481" si="4041">C447</f>
        <v>45967</v>
      </c>
      <c r="C448" s="317"/>
      <c r="D448" s="307"/>
      <c r="E448" s="201">
        <f t="shared" ca="1" si="3494"/>
        <v>0</v>
      </c>
      <c r="F448" s="142" t="s">
        <v>54</v>
      </c>
      <c r="G448" s="2" t="str">
        <f t="shared" ref="G448" si="4042">IF(D447="Mon", "", IF(D447="Tue", "Non-service", IF(D447="Wed", "", IF(D447="Thu", "", IF(D447="Fri", "Non-service", "")))))</f>
        <v/>
      </c>
      <c r="H448" s="29"/>
      <c r="I448" s="37" t="str">
        <f t="shared" ref="I448" si="4043">IF(D447="Mon", "", IF(D447="Tue", "", IF(D447="Wed", "", IF(D447="Thu", "", IF(D447="Fri", "", IF(D447="Sat", "", IF(D447="Sun", "", "")))))))</f>
        <v/>
      </c>
      <c r="J448" s="37"/>
      <c r="K448" s="37" t="str">
        <f t="shared" ref="K448" si="4044">IF(D447="Mon", "", IF(D447="Tue", "Non-service", IF(D447="Wed", "", IF(D447="Thu", "Non-service", IF(D447="Fri", "", IF(D447="Sat", "", IF(D447="Sun", "", "")))))))</f>
        <v>Non-service</v>
      </c>
      <c r="L448" s="37"/>
      <c r="M448" s="37" t="str">
        <f t="shared" ref="M448" si="4045">IF(D447="Mon", "", IF(D447="Tue", "Non-service", IF(D447="Wed", "", IF(D447="Thu", "Non-service", IF(D447="Fri", "", IF(D447="Sat", "", IF(D447="Sun", "", "")))))))</f>
        <v>Non-service</v>
      </c>
      <c r="N448" s="37"/>
      <c r="O448" s="37" t="str">
        <f t="shared" ref="O448" si="4046">IF(D447="Mon", "", IF(D447="Tue", "Non-service", IF(D447="Wed", "", IF(D447="Thu", "", IF(D447="Fri", "Non-service", "")))))</f>
        <v/>
      </c>
      <c r="P448" s="37"/>
      <c r="Q448" s="72" t="str">
        <f t="shared" ref="Q448" si="4047">IF(D357="Mon", "", IF(D357="Tue", "Non-service", IF(D357="Wed", "", IF(D357="Thu", "Non-service", IF(D357="Fri", "", "")))))</f>
        <v>Non-service</v>
      </c>
      <c r="R448" s="37"/>
      <c r="S448" s="37" t="str">
        <f t="shared" ref="S448" si="4048">IF(D447="Mon", "Non-service", IF(D447="Tue", "", IF(D447="Wed", "", IF(D447="Thu", "", IF(D447="Fri", "Non-service", IF(D447="Sat", "", IF(D447="Sun", "", "")))))))</f>
        <v/>
      </c>
      <c r="T448" s="37"/>
      <c r="U448" s="37" t="str">
        <f t="shared" ref="U448" si="4049">IF(D447="Mon", "", IF(D447="Tue", "", IF(D447="Wed", "", IF(D447="Thu", "Non-service", IF(D447="Fri", "Non-service", IF(D447="Sat", "", IF(D447="Sun", "", "")))))))</f>
        <v>Non-service</v>
      </c>
      <c r="V448" s="37"/>
      <c r="W448" s="211" t="str">
        <f>IF(D447="Mon", "", IF(D447="Tue", "", IF(D447="Wed", "", IF(D447="Thu", "Non-service", IF(D447="Fri", "", "")))))</f>
        <v>Non-service</v>
      </c>
      <c r="X448" s="39"/>
      <c r="Y448" s="17" t="str">
        <f>IF(D447="Mon", "Non-service", IF(D447="Tue", "Non-service", IF(D447="Wed", "", IF(D447="Thu", "", IF(D447="Fri", "", "")))))</f>
        <v/>
      </c>
      <c r="Z448" s="29"/>
      <c r="AA448" s="17" t="str">
        <f>IF(D447="Mon", "", IF(D447="Tue", "", IF(D447="Wed", "", IF(D447="Thu", "Non-service", IF(D447="Fri", "", "")))))</f>
        <v>Non-service</v>
      </c>
      <c r="AB448" s="29"/>
      <c r="AC448" s="17" t="str">
        <f t="shared" si="3503"/>
        <v/>
      </c>
      <c r="AD448" s="17"/>
    </row>
    <row r="449" spans="1:30">
      <c r="A449" s="24" t="str">
        <f t="shared" si="3653"/>
        <v>Thu</v>
      </c>
      <c r="B449" s="204">
        <f t="shared" ref="B449:B482" si="4050">C447</f>
        <v>45967</v>
      </c>
      <c r="C449" s="318"/>
      <c r="D449" s="308"/>
      <c r="E449" s="201">
        <f t="shared" ca="1" si="3494"/>
        <v>0</v>
      </c>
      <c r="F449" s="142" t="s">
        <v>56</v>
      </c>
      <c r="G449" s="2" t="str">
        <f t="shared" ref="G449" si="4051">IF(D447="Mon", "", IF(D447="Tue", "Non-service", IF(D447="Wed", "", IF(D447="Thu", "", IF(D447="Fri", "Non-service", "")))))</f>
        <v/>
      </c>
      <c r="H449" s="29"/>
      <c r="I449" s="37" t="str">
        <f t="shared" ref="I449" si="4052">IF(D447="Mon", "", IF(D447="Tue", "", IF(D447="Wed", "", IF(D447="Thu", "", IF(D447="Fri", "", IF(D447="Sat", "", IF(D447="Sun", "", "")))))))</f>
        <v/>
      </c>
      <c r="J449" s="37"/>
      <c r="K449" s="37" t="str">
        <f t="shared" ref="K449" si="4053">IF(D447="Mon", "", IF(D447="Tue", "Non-service", IF(D447="Wed", "", IF(D447="Thu", "Non-service", IF(D447="Fri", "", IF(D447="Sat", "", IF(D447="Sun", "", "")))))))</f>
        <v>Non-service</v>
      </c>
      <c r="L449" s="37"/>
      <c r="M449" s="37" t="str">
        <f t="shared" ref="M449" si="4054">IF(D447="Mon", "", IF(D447="Tue", "Non-service", IF(D447="Wed", "", IF(D447="Thu", "Non-service", IF(D447="Fri", "", IF(D447="Sat", "", IF(D447="Sun", "", "")))))))</f>
        <v>Non-service</v>
      </c>
      <c r="N449" s="37"/>
      <c r="O449" s="37" t="str">
        <f t="shared" ref="O449" si="4055">IF(D447="Mon", "", IF(D447="Tue", "Non-service", IF(D447="Wed", "", IF(D447="Thu", "", IF(D447="Fri", "Non-service", "")))))</f>
        <v/>
      </c>
      <c r="P449" s="37"/>
      <c r="Q449" s="72" t="str">
        <f t="shared" ref="Q449" si="4056">IF(D357="Mon", "", IF(D357="Tue", "Non-service", IF(D357="Wed", "", IF(D357="Thu", "Non-service", IF(D357="Fri", "", "")))))</f>
        <v>Non-service</v>
      </c>
      <c r="R449" s="37"/>
      <c r="S449" s="37" t="str">
        <f t="shared" ref="S449" si="4057">IF(D447="Mon", "Non-service", IF(D447="Tue", "", IF(D447="Wed", "", IF(D447="Thu", "", IF(D447="Fri", "Non-service", IF(D447="Sat", "", IF(D447="Sun", "", "")))))))</f>
        <v/>
      </c>
      <c r="T449" s="37"/>
      <c r="U449" s="37" t="str">
        <f t="shared" ref="U449" si="4058">IF(D447="Mon", "", IF(D447="Tue", "", IF(D447="Wed", "", IF(D447="Thu", "Non-service", IF(D447="Fri", "Non-service", IF(D447="Sat", "", IF(D447="Sun", "", "")))))))</f>
        <v>Non-service</v>
      </c>
      <c r="V449" s="37"/>
      <c r="W449" s="64" t="str">
        <f>IF(D447="Mon", "", IF(D447="Tue", "", IF(D447="Wed", "", IF(D447="Thu", "Non-service", IF(D447="Fri", "", "")))))</f>
        <v>Non-service</v>
      </c>
      <c r="X449" s="39"/>
      <c r="Y449" s="17" t="str">
        <f>IF(D447="Mon", "Non-service", IF(D447="Tue", "Non-service", IF(D447="Wed", "", IF(D447="Thu", "", IF(D447="Fri", "", "")))))</f>
        <v/>
      </c>
      <c r="Z449" s="29"/>
      <c r="AA449" s="17" t="str">
        <f>IF(D447="Mon", "", IF(D447="Tue", "", IF(D447="Wed", "", IF(D447="Thu", "Non-service", IF(D447="Fri", "", "")))))</f>
        <v>Non-service</v>
      </c>
      <c r="AB449" s="29"/>
      <c r="AC449" s="17" t="str">
        <f t="shared" si="3503"/>
        <v/>
      </c>
      <c r="AD449" s="17"/>
    </row>
    <row r="450" spans="1:30">
      <c r="A450" s="24" t="str">
        <f t="shared" si="3663"/>
        <v>Fri</v>
      </c>
      <c r="B450" s="204">
        <f t="shared" ref="B450:B483" si="4059">C450</f>
        <v>45968</v>
      </c>
      <c r="C450" s="319">
        <f t="shared" si="3868"/>
        <v>45968</v>
      </c>
      <c r="D450" s="303" t="str">
        <f t="shared" si="3664"/>
        <v>Fri</v>
      </c>
      <c r="E450" s="201">
        <f t="shared" ca="1" si="3494"/>
        <v>0</v>
      </c>
      <c r="F450" s="138" t="s">
        <v>50</v>
      </c>
      <c r="G450" s="19" t="str">
        <f t="shared" ref="G450" si="4060">IF(D450="Mon", "", IF(D450="Tue", "Non-service", IF(D450="Wed", "", IF(D450="Thu", "", IF(D450="Fri", "Non-service", "")))))</f>
        <v>Non-service</v>
      </c>
      <c r="H450" s="31"/>
      <c r="I450" s="40" t="str">
        <f t="shared" ref="I450" si="4061">IF(D450="Mon", "", IF(D450="Tue", "", IF(D450="Wed", "", IF(D450="Thu", "", IF(D450="Fri", "", IF(D450="Sat", "", IF(D450="Sun", "", "")))))))</f>
        <v/>
      </c>
      <c r="J450" s="40"/>
      <c r="K450" s="40" t="str">
        <f t="shared" ref="K450" si="4062">IF(D450="Mon", "", IF(D450="Tue", "Non-service", IF(D450="Wed", "", IF(D450="Thu", "Non-service", IF(D450="Fri", "", IF(D450="Sat", "", IF(D450="Sun", "", "")))))))</f>
        <v/>
      </c>
      <c r="L450" s="40"/>
      <c r="M450" s="40" t="str">
        <f t="shared" ref="M450" si="4063">IF(D450="Mon", "", IF(D450="Tue", "Non-service", IF(D450="Wed", "", IF(D450="Thu", "Non-service", IF(D450="Fri", "", IF(D450="Sat", "", IF(D450="Sun", "", "")))))))</f>
        <v/>
      </c>
      <c r="N450" s="40"/>
      <c r="O450" s="40" t="str">
        <f t="shared" ref="O450" si="4064">IF(D450="Mon", "", IF(D450="Tue", "Non-service", IF(D450="Wed", "", IF(D450="Thu", "", IF(D450="Fri", "Non-service", "")))))</f>
        <v>Non-service</v>
      </c>
      <c r="P450" s="40"/>
      <c r="Q450" s="72" t="str">
        <f t="shared" ref="Q450" si="4065">IF(D360="Mon", "", IF(D360="Tue", "Non-service", IF(D360="Wed", "", IF(D360="Thu", "Non-service", IF(D360="Fri", "", "")))))</f>
        <v/>
      </c>
      <c r="R450" s="40"/>
      <c r="S450" s="40" t="str">
        <f t="shared" ref="S450" si="4066">IF(D450="Mon", "Non-service", IF(D450="Tue", "", IF(D450="Wed", "", IF(D450="Thu", "", IF(D450="Fri", "Non-service", IF(D450="Sat", "", IF(D450="Sun", "", "")))))))</f>
        <v>Non-service</v>
      </c>
      <c r="T450" s="40"/>
      <c r="U450" s="40" t="str">
        <f t="shared" ref="U450" si="4067">IF(D450="Mon", "", IF(D450="Tue", "", IF(D450="Wed", "", IF(D450="Thu", "Non-service", IF(D450="Fri", "Non-service", IF(D450="Sat", "", IF(D450="Sun", "", "")))))))</f>
        <v>Non-service</v>
      </c>
      <c r="V450" s="40"/>
      <c r="W450" s="63" t="str">
        <f>IF(D450="Mon", "", IF(D450="Tue", "", IF(D450="Wed", "", IF(D450="Thu", "Non-service", IF(D450="Fri", "", "")))))</f>
        <v/>
      </c>
      <c r="X450" s="41"/>
      <c r="Y450" s="17" t="str">
        <f>IF(D450="Mon", "Non-service", IF(D450="Tue", "Non-service", IF(D450="Wed", "", IF(D450="Thu", "", IF(D450="Fri", "", "")))))</f>
        <v/>
      </c>
      <c r="Z450" s="31"/>
      <c r="AA450" s="17" t="str">
        <f>IF(D450="Mon", "", IF(D450="Tue", "", IF(D450="Wed", "", IF(D450="Thu", "Non-service", IF(D450="Fri", "", "")))))</f>
        <v/>
      </c>
      <c r="AB450" s="33"/>
      <c r="AC450" s="17" t="str">
        <f t="shared" si="3503"/>
        <v/>
      </c>
      <c r="AD450" s="32"/>
    </row>
    <row r="451" spans="1:30">
      <c r="A451" s="24" t="str">
        <f t="shared" si="3673"/>
        <v>Fri</v>
      </c>
      <c r="B451" s="204">
        <f t="shared" ref="B451:B484" si="4068">C450</f>
        <v>45968</v>
      </c>
      <c r="C451" s="317"/>
      <c r="D451" s="304"/>
      <c r="E451" s="201">
        <f t="shared" ca="1" si="3494"/>
        <v>0</v>
      </c>
      <c r="F451" s="139" t="s">
        <v>54</v>
      </c>
      <c r="G451" s="3" t="str">
        <f t="shared" ref="G451" si="4069">IF(D450="Mon", "", IF(D450="Tue", "Non-service", IF(D450="Wed", "", IF(D450="Thu", "", IF(D450="Fri", "Non-service", "")))))</f>
        <v>Non-service</v>
      </c>
      <c r="H451" s="33"/>
      <c r="I451" s="42" t="str">
        <f t="shared" ref="I451" si="4070">IF(D450="Mon", "", IF(D450="Tue", "", IF(D450="Wed", "", IF(D450="Thu", "", IF(D450="Fri", "", IF(D450="Sat", "", IF(D450="Sun", "", "")))))))</f>
        <v/>
      </c>
      <c r="J451" s="42"/>
      <c r="K451" s="42" t="str">
        <f t="shared" ref="K451" si="4071">IF(D450="Mon", "", IF(D450="Tue", "Non-service", IF(D450="Wed", "", IF(D450="Thu", "Non-service", IF(D450="Fri", "", IF(D450="Sat", "", IF(D450="Sun", "", "")))))))</f>
        <v/>
      </c>
      <c r="L451" s="42"/>
      <c r="M451" s="42" t="str">
        <f t="shared" ref="M451" si="4072">IF(D450="Mon", "", IF(D450="Tue", "Non-service", IF(D450="Wed", "", IF(D450="Thu", "Non-service", IF(D450="Fri", "", IF(D450="Sat", "", IF(D450="Sun", "", "")))))))</f>
        <v/>
      </c>
      <c r="N451" s="42"/>
      <c r="O451" s="42" t="str">
        <f t="shared" ref="O451" si="4073">IF(D450="Mon", "", IF(D450="Tue", "Non-service", IF(D450="Wed", "", IF(D450="Thu", "", IF(D450="Fri", "Non-service", "")))))</f>
        <v>Non-service</v>
      </c>
      <c r="P451" s="42"/>
      <c r="Q451" s="72" t="str">
        <f t="shared" ref="Q451" si="4074">IF(D360="Mon", "", IF(D360="Tue", "Non-service", IF(D360="Wed", "", IF(D360="Thu", "Non-service", IF(D360="Fri", "", "")))))</f>
        <v/>
      </c>
      <c r="R451" s="42"/>
      <c r="S451" s="42" t="str">
        <f t="shared" ref="S451" si="4075">IF(D450="Mon", "Non-service", IF(D450="Tue", "", IF(D450="Wed", "", IF(D450="Thu", "", IF(D450="Fri", "Non-service", IF(D450="Sat", "", IF(D450="Sun", "", "")))))))</f>
        <v>Non-service</v>
      </c>
      <c r="T451" s="42"/>
      <c r="U451" s="42" t="str">
        <f t="shared" ref="U451" si="4076">IF(D450="Mon", "", IF(D450="Tue", "", IF(D450="Wed", "", IF(D450="Thu", "Non-service", IF(D450="Fri", "Non-service", IF(D450="Sat", "", IF(D450="Sun", "", "")))))))</f>
        <v>Non-service</v>
      </c>
      <c r="V451" s="42"/>
      <c r="W451" s="211" t="str">
        <f>IF(D450="Mon", "", IF(D450="Tue", "", IF(D450="Wed", "", IF(D450="Thu", "Non-service", IF(D450="Fri", "", "")))))</f>
        <v/>
      </c>
      <c r="X451" s="43"/>
      <c r="Y451" s="17" t="str">
        <f>IF(D450="Mon", "Non-service", IF(D450="Tue", "Non-service", IF(D450="Wed", "", IF(D450="Thu", "", IF(D450="Fri", "", "")))))</f>
        <v/>
      </c>
      <c r="Z451" s="33"/>
      <c r="AA451" s="17" t="str">
        <f>IF(D450="Mon", "", IF(D450="Tue", "", IF(D450="Wed", "", IF(D450="Thu", "Non-service", IF(D450="Fri", "", "")))))</f>
        <v/>
      </c>
      <c r="AB451" s="33"/>
      <c r="AC451" s="17" t="str">
        <f t="shared" si="3503"/>
        <v/>
      </c>
      <c r="AD451" s="32"/>
    </row>
    <row r="452" spans="1:30">
      <c r="A452" s="24" t="str">
        <f t="shared" si="3682"/>
        <v>Fri</v>
      </c>
      <c r="B452" s="204">
        <f t="shared" ref="B452:B485" si="4077">C450</f>
        <v>45968</v>
      </c>
      <c r="C452" s="318"/>
      <c r="D452" s="305"/>
      <c r="E452" s="201">
        <f t="shared" ref="E452:E515" ca="1" si="4078">IF(AND(WEEKDAY(B455, 2) &lt;= 5, B455 &lt;= TODAY(), COUNTIF(AF$37:AF$49, B452) = 0), 1, IF(AND(WEEKDAY(TODAY(), 2) &gt; 5, B455 = TODAY() - WEEKDAY(TODAY(), 2) + 5, COUNTIF(AF$37:AF$49, B452) = 0), 1, 0))</f>
        <v>0</v>
      </c>
      <c r="F452" s="140" t="s">
        <v>56</v>
      </c>
      <c r="G452" s="20" t="str">
        <f t="shared" ref="G452" si="4079">IF(D450="Mon", "", IF(D450="Tue", "Non-service", IF(D450="Wed", "", IF(D450="Thu", "", IF(D450="Fri", "Non-service", "")))))</f>
        <v>Non-service</v>
      </c>
      <c r="H452" s="35"/>
      <c r="I452" s="44" t="str">
        <f t="shared" ref="I452" si="4080">IF(D450="Mon", "", IF(D450="Tue", "", IF(D450="Wed", "", IF(D450="Thu", "", IF(D450="Fri", "", IF(D450="Sat", "", IF(D450="Sun", "", "")))))))</f>
        <v/>
      </c>
      <c r="J452" s="44"/>
      <c r="K452" s="44" t="str">
        <f t="shared" ref="K452" si="4081">IF(D450="Mon", "", IF(D450="Tue", "Non-service", IF(D450="Wed", "", IF(D450="Thu", "Non-service", IF(D450="Fri", "", IF(D450="Sat", "", IF(D450="Sun", "", "")))))))</f>
        <v/>
      </c>
      <c r="L452" s="44"/>
      <c r="M452" s="44" t="str">
        <f t="shared" ref="M452" si="4082">IF(D450="Mon", "", IF(D450="Tue", "Non-service", IF(D450="Wed", "", IF(D450="Thu", "Non-service", IF(D450="Fri", "", IF(D450="Sat", "", IF(D450="Sun", "", "")))))))</f>
        <v/>
      </c>
      <c r="N452" s="44"/>
      <c r="O452" s="44" t="str">
        <f t="shared" ref="O452" si="4083">IF(D450="Mon", "", IF(D450="Tue", "Non-service", IF(D450="Wed", "", IF(D450="Thu", "", IF(D450="Fri", "Non-service", "")))))</f>
        <v>Non-service</v>
      </c>
      <c r="P452" s="44"/>
      <c r="Q452" s="72" t="str">
        <f t="shared" ref="Q452" si="4084">IF(D360="Mon", "", IF(D360="Tue", "Non-service", IF(D360="Wed", "", IF(D360="Thu", "Non-service", IF(D360="Fri", "", "")))))</f>
        <v/>
      </c>
      <c r="R452" s="44"/>
      <c r="S452" s="44" t="str">
        <f t="shared" ref="S452" si="4085">IF(D450="Mon", "Non-service", IF(D450="Tue", "", IF(D450="Wed", "", IF(D450="Thu", "", IF(D450="Fri", "Non-service", IF(D450="Sat", "", IF(D450="Sun", "", "")))))))</f>
        <v>Non-service</v>
      </c>
      <c r="T452" s="44"/>
      <c r="U452" s="44" t="str">
        <f t="shared" ref="U452" si="4086">IF(D450="Mon", "", IF(D450="Tue", "", IF(D450="Wed", "", IF(D450="Thu", "Non-service", IF(D450="Fri", "Non-service", IF(D450="Sat", "", IF(D450="Sun", "", "")))))))</f>
        <v>Non-service</v>
      </c>
      <c r="V452" s="44"/>
      <c r="W452" s="64" t="str">
        <f>IF(D450="Mon", "", IF(D450="Tue", "", IF(D450="Wed", "", IF(D450="Thu", "Non-service", IF(D450="Fri", "", "")))))</f>
        <v/>
      </c>
      <c r="X452" s="45"/>
      <c r="Y452" s="17" t="str">
        <f>IF(D450="Mon", "Non-service", IF(D450="Tue", "Non-service", IF(D450="Wed", "", IF(D450="Thu", "", IF(D450="Fri", "", "")))))</f>
        <v/>
      </c>
      <c r="Z452" s="35"/>
      <c r="AA452" s="17" t="str">
        <f>IF(D450="Mon", "", IF(D450="Tue", "", IF(D450="Wed", "", IF(D450="Thu", "Non-service", IF(D450="Fri", "", "")))))</f>
        <v/>
      </c>
      <c r="AB452" s="33"/>
      <c r="AC452" s="17" t="str">
        <f t="shared" ref="AC452:AC515" si="4087">IF(D452="Mon", "", IF(D452="Tue", "", IF(D452="Wed", "", IF(D452="Thu", "", IF(D452="Fri", "", "")))))</f>
        <v/>
      </c>
      <c r="AD452" s="32"/>
    </row>
    <row r="453" spans="1:30">
      <c r="A453" s="24" t="str">
        <f t="shared" ref="A453" si="4088">TEXT(C453, "ddd")</f>
        <v>Mon</v>
      </c>
      <c r="B453" s="204">
        <f t="shared" ref="B453:B486" si="4089">C453</f>
        <v>45971</v>
      </c>
      <c r="C453" s="319">
        <f t="shared" si="3868"/>
        <v>45971</v>
      </c>
      <c r="D453" s="306" t="str">
        <f t="shared" si="3692"/>
        <v>Mon</v>
      </c>
      <c r="E453" s="201">
        <f t="shared" ca="1" si="4078"/>
        <v>0</v>
      </c>
      <c r="F453" s="141" t="s">
        <v>50</v>
      </c>
      <c r="G453" s="16" t="str">
        <f t="shared" ref="G453" si="4090">IF(D453="Mon", "", IF(D453="Tue", "Non-service", IF(D453="Wed", "", IF(D453="Thu", "", IF(D453="Fri", "Non-service", "")))))</f>
        <v/>
      </c>
      <c r="H453" s="28"/>
      <c r="I453" s="38" t="str">
        <f t="shared" ref="I453" si="4091">IF(D453="Mon", "", IF(D453="Tue", "", IF(D453="Wed", "", IF(D453="Thu", "", IF(D453="Fri", "", IF(D453="Sat", "", IF(D453="Sun", "", "")))))))</f>
        <v/>
      </c>
      <c r="J453" s="38"/>
      <c r="K453" s="38" t="str">
        <f t="shared" ref="K453" si="4092">IF(D453="Mon", "", IF(D453="Tue", "Non-service", IF(D453="Wed", "", IF(D453="Thu", "Non-service", IF(D453="Fri", "", IF(D453="Sat", "", IF(D453="Sun", "", "")))))))</f>
        <v/>
      </c>
      <c r="L453" s="38"/>
      <c r="M453" s="38" t="str">
        <f t="shared" ref="M453" si="4093">IF(D453="Mon", "", IF(D453="Tue", "Non-service", IF(D453="Wed", "", IF(D453="Thu", "Non-service", IF(D453="Fri", "", IF(D453="Sat", "", IF(D453="Sun", "", "")))))))</f>
        <v/>
      </c>
      <c r="N453" s="38"/>
      <c r="O453" s="38" t="str">
        <f t="shared" ref="O453" si="4094">IF(D453="Mon", "", IF(D453="Tue", "Non-service", IF(D453="Wed", "", IF(D453="Thu", "", IF(D453="Fri", "Non-service", "")))))</f>
        <v/>
      </c>
      <c r="P453" s="38"/>
      <c r="Q453" s="72" t="str">
        <f t="shared" ref="Q453" si="4095">IF(D363="Mon", "", IF(D363="Tue", "Non-service", IF(D363="Wed", "", IF(D363="Thu", "Non-service", IF(D363="Fri", "", "")))))</f>
        <v/>
      </c>
      <c r="R453" s="38"/>
      <c r="S453" s="38" t="str">
        <f t="shared" ref="S453" si="4096">IF(D453="Mon", "Non-service", IF(D453="Tue", "", IF(D453="Wed", "", IF(D453="Thu", "", IF(D453="Fri", "Non-service", IF(D453="Sat", "", IF(D453="Sun", "", "")))))))</f>
        <v>Non-service</v>
      </c>
      <c r="T453" s="38"/>
      <c r="U453" s="38" t="str">
        <f t="shared" ref="U453" si="4097">IF(D453="Mon", "", IF(D453="Tue", "", IF(D453="Wed", "", IF(D453="Thu", "Non-service", IF(D453="Fri", "Non-service", IF(D453="Sat", "", IF(D453="Sun", "", "")))))))</f>
        <v/>
      </c>
      <c r="V453" s="38"/>
      <c r="W453" s="63" t="str">
        <f>IF(D453="Mon", "", IF(D453="Tue", "", IF(D453="Wed", "", IF(D453="Thu", "Non-service", IF(D453="Fri", "", "")))))</f>
        <v/>
      </c>
      <c r="X453" s="46"/>
      <c r="Y453" s="17" t="str">
        <f>IF(D453="Mon", "Non-service", IF(D453="Tue", "Non-service", IF(D453="Wed", "", IF(D453="Thu", "", IF(D453="Fri", "", "")))))</f>
        <v>Non-service</v>
      </c>
      <c r="Z453" s="28"/>
      <c r="AA453" s="17" t="str">
        <f>IF(D453="Mon", "", IF(D453="Tue", "", IF(D453="Wed", "", IF(D453="Thu", "Non-service", IF(D453="Fri", "", "")))))</f>
        <v/>
      </c>
      <c r="AB453" s="29"/>
      <c r="AC453" s="17" t="str">
        <f t="shared" si="4087"/>
        <v/>
      </c>
      <c r="AD453" s="17"/>
    </row>
    <row r="454" spans="1:30">
      <c r="A454" s="24" t="str">
        <f t="shared" ref="A454" si="4098">A453</f>
        <v>Mon</v>
      </c>
      <c r="B454" s="204">
        <f t="shared" ref="B454:B487" si="4099">C453</f>
        <v>45971</v>
      </c>
      <c r="C454" s="317"/>
      <c r="D454" s="307"/>
      <c r="E454" s="201">
        <f t="shared" ca="1" si="4078"/>
        <v>0</v>
      </c>
      <c r="F454" s="142" t="s">
        <v>54</v>
      </c>
      <c r="G454" s="2" t="str">
        <f t="shared" ref="G454" si="4100">IF(D453="Mon", "", IF(D453="Tue", "Non-service", IF(D453="Wed", "", IF(D453="Thu", "", IF(D453="Fri", "Non-service", "")))))</f>
        <v/>
      </c>
      <c r="H454" s="29"/>
      <c r="I454" s="37" t="str">
        <f t="shared" ref="I454" si="4101">IF(D453="Mon", "", IF(D453="Tue", "", IF(D453="Wed", "", IF(D453="Thu", "", IF(D453="Fri", "", IF(D453="Sat", "", IF(D453="Sun", "", "")))))))</f>
        <v/>
      </c>
      <c r="J454" s="37"/>
      <c r="K454" s="37" t="str">
        <f t="shared" ref="K454" si="4102">IF(D453="Mon", "", IF(D453="Tue", "Non-service", IF(D453="Wed", "", IF(D453="Thu", "Non-service", IF(D453="Fri", "", IF(D453="Sat", "", IF(D453="Sun", "", "")))))))</f>
        <v/>
      </c>
      <c r="L454" s="37"/>
      <c r="M454" s="37" t="str">
        <f t="shared" ref="M454" si="4103">IF(D453="Mon", "", IF(D453="Tue", "Non-service", IF(D453="Wed", "", IF(D453="Thu", "Non-service", IF(D453="Fri", "", IF(D453="Sat", "", IF(D453="Sun", "", "")))))))</f>
        <v/>
      </c>
      <c r="N454" s="37"/>
      <c r="O454" s="37" t="str">
        <f t="shared" ref="O454" si="4104">IF(D453="Mon", "", IF(D453="Tue", "Non-service", IF(D453="Wed", "", IF(D453="Thu", "", IF(D453="Fri", "Non-service", "")))))</f>
        <v/>
      </c>
      <c r="P454" s="37"/>
      <c r="Q454" s="72" t="str">
        <f t="shared" ref="Q454" si="4105">IF(D363="Mon", "", IF(D363="Tue", "Non-service", IF(D363="Wed", "", IF(D363="Thu", "Non-service", IF(D363="Fri", "", "")))))</f>
        <v/>
      </c>
      <c r="R454" s="37"/>
      <c r="S454" s="37" t="str">
        <f t="shared" ref="S454" si="4106">IF(D453="Mon", "Non-service", IF(D453="Tue", "", IF(D453="Wed", "", IF(D453="Thu", "", IF(D453="Fri", "Non-service", IF(D453="Sat", "", IF(D453="Sun", "", "")))))))</f>
        <v>Non-service</v>
      </c>
      <c r="T454" s="37"/>
      <c r="U454" s="37" t="str">
        <f t="shared" ref="U454" si="4107">IF(D453="Mon", "", IF(D453="Tue", "", IF(D453="Wed", "", IF(D453="Thu", "Non-service", IF(D453="Fri", "Non-service", IF(D453="Sat", "", IF(D453="Sun", "", "")))))))</f>
        <v/>
      </c>
      <c r="V454" s="37"/>
      <c r="W454" s="211" t="str">
        <f>IF(D453="Mon", "", IF(D453="Tue", "", IF(D453="Wed", "", IF(D453="Thu", "Non-service", IF(D453="Fri", "", "")))))</f>
        <v/>
      </c>
      <c r="X454" s="39"/>
      <c r="Y454" s="17" t="str">
        <f>IF(D453="Mon", "Non-service", IF(D453="Tue", "Non-service", IF(D453="Wed", "", IF(D453="Thu", "", IF(D453="Fri", "", "")))))</f>
        <v>Non-service</v>
      </c>
      <c r="Z454" s="29"/>
      <c r="AA454" s="17" t="str">
        <f>IF(D453="Mon", "", IF(D453="Tue", "", IF(D453="Wed", "", IF(D453="Thu", "Non-service", IF(D453="Fri", "", "")))))</f>
        <v/>
      </c>
      <c r="AB454" s="29"/>
      <c r="AC454" s="17" t="str">
        <f t="shared" si="4087"/>
        <v/>
      </c>
      <c r="AD454" s="17"/>
    </row>
    <row r="455" spans="1:30">
      <c r="A455" s="24" t="str">
        <f t="shared" ref="A455" si="4108">A453</f>
        <v>Mon</v>
      </c>
      <c r="B455" s="204">
        <f t="shared" ref="B455:B488" si="4109">C453</f>
        <v>45971</v>
      </c>
      <c r="C455" s="318"/>
      <c r="D455" s="308"/>
      <c r="E455" s="201">
        <f t="shared" ca="1" si="4078"/>
        <v>0</v>
      </c>
      <c r="F455" s="142" t="s">
        <v>56</v>
      </c>
      <c r="G455" s="2" t="str">
        <f t="shared" ref="G455" si="4110">IF(D453="Mon", "", IF(D453="Tue", "Non-service", IF(D453="Wed", "", IF(D453="Thu", "", IF(D453="Fri", "Non-service", "")))))</f>
        <v/>
      </c>
      <c r="H455" s="29"/>
      <c r="I455" s="37" t="str">
        <f t="shared" ref="I455" si="4111">IF(D453="Mon", "", IF(D453="Tue", "", IF(D453="Wed", "", IF(D453="Thu", "", IF(D453="Fri", "", IF(D453="Sat", "", IF(D453="Sun", "", "")))))))</f>
        <v/>
      </c>
      <c r="J455" s="37"/>
      <c r="K455" s="37" t="str">
        <f t="shared" ref="K455" si="4112">IF(D453="Mon", "", IF(D453="Tue", "Non-service", IF(D453="Wed", "", IF(D453="Thu", "Non-service", IF(D453="Fri", "", IF(D453="Sat", "", IF(D453="Sun", "", "")))))))</f>
        <v/>
      </c>
      <c r="L455" s="37"/>
      <c r="M455" s="37" t="str">
        <f t="shared" ref="M455" si="4113">IF(D453="Mon", "", IF(D453="Tue", "Non-service", IF(D453="Wed", "", IF(D453="Thu", "Non-service", IF(D453="Fri", "", IF(D453="Sat", "", IF(D453="Sun", "", "")))))))</f>
        <v/>
      </c>
      <c r="N455" s="37"/>
      <c r="O455" s="37" t="str">
        <f t="shared" ref="O455" si="4114">IF(D453="Mon", "", IF(D453="Tue", "Non-service", IF(D453="Wed", "", IF(D453="Thu", "", IF(D453="Fri", "Non-service", "")))))</f>
        <v/>
      </c>
      <c r="P455" s="37"/>
      <c r="Q455" s="72" t="str">
        <f t="shared" ref="Q455" si="4115">IF(D363="Mon", "", IF(D363="Tue", "Non-service", IF(D363="Wed", "", IF(D363="Thu", "Non-service", IF(D363="Fri", "", "")))))</f>
        <v/>
      </c>
      <c r="R455" s="37"/>
      <c r="S455" s="37" t="str">
        <f t="shared" ref="S455" si="4116">IF(D453="Mon", "Non-service", IF(D453="Tue", "", IF(D453="Wed", "", IF(D453="Thu", "", IF(D453="Fri", "Non-service", IF(D453="Sat", "", IF(D453="Sun", "", "")))))))</f>
        <v>Non-service</v>
      </c>
      <c r="T455" s="37"/>
      <c r="U455" s="37" t="str">
        <f t="shared" ref="U455" si="4117">IF(D453="Mon", "", IF(D453="Tue", "", IF(D453="Wed", "", IF(D453="Thu", "Non-service", IF(D453="Fri", "Non-service", IF(D453="Sat", "", IF(D453="Sun", "", "")))))))</f>
        <v/>
      </c>
      <c r="V455" s="37"/>
      <c r="W455" s="64" t="str">
        <f>IF(D453="Mon", "", IF(D453="Tue", "", IF(D453="Wed", "", IF(D453="Thu", "Non-service", IF(D453="Fri", "", "")))))</f>
        <v/>
      </c>
      <c r="X455" s="39"/>
      <c r="Y455" s="17" t="str">
        <f>IF(D453="Mon", "Non-service", IF(D453="Tue", "Non-service", IF(D453="Wed", "", IF(D453="Thu", "", IF(D453="Fri", "", "")))))</f>
        <v>Non-service</v>
      </c>
      <c r="Z455" s="29"/>
      <c r="AA455" s="17" t="str">
        <f>IF(D453="Mon", "", IF(D453="Tue", "", IF(D453="Wed", "", IF(D453="Thu", "Non-service", IF(D453="Fri", "", "")))))</f>
        <v/>
      </c>
      <c r="AB455" s="29"/>
      <c r="AC455" s="17" t="str">
        <f t="shared" si="4087"/>
        <v/>
      </c>
      <c r="AD455" s="17"/>
    </row>
    <row r="456" spans="1:30">
      <c r="A456" s="24" t="str">
        <f t="shared" si="3570"/>
        <v>Tue</v>
      </c>
      <c r="B456" s="204">
        <f t="shared" ref="B456:B489" si="4118">C456</f>
        <v>45972</v>
      </c>
      <c r="C456" s="319">
        <f t="shared" si="3868"/>
        <v>45972</v>
      </c>
      <c r="D456" s="303" t="str">
        <f t="shared" ref="D456" si="4119">IF(WEEKDAY(C453, 2) &lt; 5, TEXT(C453 + 1, "ddd"), TEXT(C453 + 3, "ddd"))</f>
        <v>Tue</v>
      </c>
      <c r="E456" s="201">
        <f t="shared" ca="1" si="4078"/>
        <v>0</v>
      </c>
      <c r="F456" s="138" t="s">
        <v>50</v>
      </c>
      <c r="G456" s="16" t="str">
        <f t="shared" ref="G456" si="4120">IF(D456="Mon", "", IF(D456="Tue", "Non-service", IF(D456="Wed", "", IF(D456="Thu", "", IF(D456="Fri", "Non-service", "")))))</f>
        <v>Non-service</v>
      </c>
      <c r="H456" s="28"/>
      <c r="I456" s="38" t="str">
        <f t="shared" ref="I456" si="4121">IF(D456="Mon", "", IF(D456="Tue", "", IF(D456="Wed", "", IF(D456="Thu", "", IF(D456="Fri", "", IF(D456="Sat", "", IF(D456="Sun", "", "")))))))</f>
        <v/>
      </c>
      <c r="J456" s="38"/>
      <c r="K456" s="38" t="str">
        <f t="shared" ref="K456" si="4122">IF(D456="Mon", "", IF(D456="Tue", "Non-service", IF(D456="Wed", "", IF(D456="Thu", "Non-service", IF(D456="Fri", "", IF(D456="Sat", "", IF(D456="Sun", "", "")))))))</f>
        <v>Non-service</v>
      </c>
      <c r="L456" s="38"/>
      <c r="M456" s="38" t="str">
        <f t="shared" ref="M456" si="4123">IF(D456="Mon", "", IF(D456="Tue", "Non-service", IF(D456="Wed", "", IF(D456="Thu", "Non-service", IF(D456="Fri", "", IF(D456="Sat", "", IF(D456="Sun", "", "")))))))</f>
        <v>Non-service</v>
      </c>
      <c r="N456" s="38"/>
      <c r="O456" s="38" t="str">
        <f t="shared" ref="O456" si="4124">IF(D456="Mon", "", IF(D456="Tue", "Non-service", IF(D456="Wed", "", IF(D456="Thu", "", IF(D456="Fri", "Non-service", "")))))</f>
        <v>Non-service</v>
      </c>
      <c r="P456" s="38"/>
      <c r="Q456" s="72" t="str">
        <f t="shared" ref="Q456" si="4125">IF(D366="Mon", "", IF(D366="Tue", "Non-service", IF(D366="Wed", "", IF(D366="Thu", "Non-service", IF(D366="Fri", "", "")))))</f>
        <v>Non-service</v>
      </c>
      <c r="R456" s="38"/>
      <c r="S456" s="38" t="str">
        <f t="shared" ref="S456" si="4126">IF(D456="Mon", "Non-service", IF(D456="Tue", "", IF(D456="Wed", "", IF(D456="Thu", "", IF(D456="Fri", "Non-service", IF(D456="Sat", "", IF(D456="Sun", "", "")))))))</f>
        <v/>
      </c>
      <c r="T456" s="38"/>
      <c r="U456" s="38" t="str">
        <f t="shared" ref="U456" si="4127">IF(D456="Mon", "", IF(D456="Tue", "", IF(D456="Wed", "", IF(D456="Thu", "Non-service", IF(D456="Fri", "Non-service", IF(D456="Sat", "", IF(D456="Sun", "", "")))))))</f>
        <v/>
      </c>
      <c r="V456" s="38"/>
      <c r="W456" s="63" t="str">
        <f>IF(D456="Mon", "", IF(D456="Tue", "", IF(D456="Wed", "", IF(D456="Thu", "Non-service", IF(D456="Fri", "", "")))))</f>
        <v/>
      </c>
      <c r="X456" s="46"/>
      <c r="Y456" s="17" t="str">
        <f>IF(D456="Mon", "Non-service", IF(D456="Tue", "Non-service", IF(D456="Wed", "", IF(D456="Thu", "", IF(D456="Fri", "", "")))))</f>
        <v>Non-service</v>
      </c>
      <c r="Z456" s="28"/>
      <c r="AA456" s="17" t="str">
        <f>IF(D456="Mon", "", IF(D456="Tue", "", IF(D456="Wed", "", IF(D456="Thu", "Non-service", IF(D456="Fri", "", "")))))</f>
        <v/>
      </c>
      <c r="AB456" s="29"/>
      <c r="AC456" s="17" t="str">
        <f t="shared" si="4087"/>
        <v/>
      </c>
      <c r="AD456" s="17"/>
    </row>
    <row r="457" spans="1:30">
      <c r="A457" s="24" t="str">
        <f t="shared" si="3581"/>
        <v>Tue</v>
      </c>
      <c r="B457" s="204">
        <f t="shared" ref="B457:B490" si="4128">C456</f>
        <v>45972</v>
      </c>
      <c r="C457" s="317"/>
      <c r="D457" s="304"/>
      <c r="E457" s="201">
        <f t="shared" ca="1" si="4078"/>
        <v>0</v>
      </c>
      <c r="F457" s="139" t="s">
        <v>54</v>
      </c>
      <c r="G457" s="2" t="str">
        <f t="shared" ref="G457" si="4129">IF(D456="Mon", "", IF(D456="Tue", "Non-service", IF(D456="Wed", "", IF(D456="Thu", "", IF(D456="Fri", "Non-service", "")))))</f>
        <v>Non-service</v>
      </c>
      <c r="H457" s="29"/>
      <c r="I457" s="37" t="str">
        <f t="shared" ref="I457" si="4130">IF(D456="Mon", "", IF(D456="Tue", "", IF(D456="Wed", "", IF(D456="Thu", "", IF(D456="Fri", "", IF(D456="Sat", "", IF(D456="Sun", "", "")))))))</f>
        <v/>
      </c>
      <c r="J457" s="37"/>
      <c r="K457" s="37" t="str">
        <f t="shared" ref="K457" si="4131">IF(D456="Mon", "", IF(D456="Tue", "Non-service", IF(D456="Wed", "", IF(D456="Thu", "Non-service", IF(D456="Fri", "", IF(D456="Sat", "", IF(D456="Sun", "", "")))))))</f>
        <v>Non-service</v>
      </c>
      <c r="L457" s="37"/>
      <c r="M457" s="37" t="str">
        <f t="shared" ref="M457" si="4132">IF(D456="Mon", "", IF(D456="Tue", "Non-service", IF(D456="Wed", "", IF(D456="Thu", "Non-service", IF(D456="Fri", "", IF(D456="Sat", "", IF(D456="Sun", "", "")))))))</f>
        <v>Non-service</v>
      </c>
      <c r="N457" s="37"/>
      <c r="O457" s="37" t="str">
        <f t="shared" ref="O457" si="4133">IF(D456="Mon", "", IF(D456="Tue", "Non-service", IF(D456="Wed", "", IF(D456="Thu", "", IF(D456="Fri", "Non-service", "")))))</f>
        <v>Non-service</v>
      </c>
      <c r="P457" s="37"/>
      <c r="Q457" s="72" t="str">
        <f t="shared" ref="Q457" si="4134">IF(D366="Mon", "", IF(D366="Tue", "Non-service", IF(D366="Wed", "", IF(D366="Thu", "Non-service", IF(D366="Fri", "", "")))))</f>
        <v>Non-service</v>
      </c>
      <c r="R457" s="37"/>
      <c r="S457" s="37" t="str">
        <f t="shared" ref="S457" si="4135">IF(D456="Mon", "Non-service", IF(D456="Tue", "", IF(D456="Wed", "", IF(D456="Thu", "", IF(D456="Fri", "Non-service", IF(D456="Sat", "", IF(D456="Sun", "", "")))))))</f>
        <v/>
      </c>
      <c r="T457" s="37"/>
      <c r="U457" s="37" t="str">
        <f t="shared" ref="U457" si="4136">IF(D456="Mon", "", IF(D456="Tue", "", IF(D456="Wed", "", IF(D456="Thu", "Non-service", IF(D456="Fri", "Non-service", IF(D456="Sat", "", IF(D456="Sun", "", "")))))))</f>
        <v/>
      </c>
      <c r="V457" s="37"/>
      <c r="W457" s="211" t="str">
        <f>IF(D456="Mon", "", IF(D456="Tue", "", IF(D456="Wed", "", IF(D456="Thu", "Non-service", IF(D456="Fri", "", "")))))</f>
        <v/>
      </c>
      <c r="X457" s="39"/>
      <c r="Y457" s="17" t="str">
        <f>IF(D456="Mon", "Non-service", IF(D456="Tue", "Non-service", IF(D456="Wed", "", IF(D456="Thu", "", IF(D456="Fri", "", "")))))</f>
        <v>Non-service</v>
      </c>
      <c r="Z457" s="29"/>
      <c r="AA457" s="17" t="str">
        <f>IF(D456="Mon", "", IF(D456="Tue", "", IF(D456="Wed", "", IF(D456="Thu", "Non-service", IF(D456="Fri", "", "")))))</f>
        <v/>
      </c>
      <c r="AB457" s="29"/>
      <c r="AC457" s="17" t="str">
        <f t="shared" si="4087"/>
        <v/>
      </c>
      <c r="AD457" s="17"/>
    </row>
    <row r="458" spans="1:30">
      <c r="A458" s="24" t="str">
        <f t="shared" si="3591"/>
        <v>Tue</v>
      </c>
      <c r="B458" s="204">
        <f t="shared" ref="B458:B491" si="4137">C456</f>
        <v>45972</v>
      </c>
      <c r="C458" s="318"/>
      <c r="D458" s="305"/>
      <c r="E458" s="201">
        <f t="shared" ca="1" si="4078"/>
        <v>0</v>
      </c>
      <c r="F458" s="140" t="s">
        <v>56</v>
      </c>
      <c r="G458" s="2" t="str">
        <f t="shared" ref="G458" si="4138">IF(D456="Mon", "", IF(D456="Tue", "Non-service", IF(D456="Wed", "", IF(D456="Thu", "", IF(D456="Fri", "Non-service", "")))))</f>
        <v>Non-service</v>
      </c>
      <c r="H458" s="29"/>
      <c r="I458" s="37" t="str">
        <f t="shared" ref="I458" si="4139">IF(D456="Mon", "", IF(D456="Tue", "", IF(D456="Wed", "", IF(D456="Thu", "", IF(D456="Fri", "", IF(D456="Sat", "", IF(D456="Sun", "", "")))))))</f>
        <v/>
      </c>
      <c r="J458" s="37"/>
      <c r="K458" s="37" t="str">
        <f t="shared" ref="K458" si="4140">IF(D456="Mon", "", IF(D456="Tue", "Non-service", IF(D456="Wed", "", IF(D456="Thu", "Non-service", IF(D456="Fri", "", IF(D456="Sat", "", IF(D456="Sun", "", "")))))))</f>
        <v>Non-service</v>
      </c>
      <c r="L458" s="37"/>
      <c r="M458" s="37" t="str">
        <f t="shared" ref="M458" si="4141">IF(D456="Mon", "", IF(D456="Tue", "Non-service", IF(D456="Wed", "", IF(D456="Thu", "Non-service", IF(D456="Fri", "", IF(D456="Sat", "", IF(D456="Sun", "", "")))))))</f>
        <v>Non-service</v>
      </c>
      <c r="N458" s="37"/>
      <c r="O458" s="37" t="str">
        <f t="shared" ref="O458" si="4142">IF(D456="Mon", "", IF(D456="Tue", "Non-service", IF(D456="Wed", "", IF(D456="Thu", "", IF(D456="Fri", "Non-service", "")))))</f>
        <v>Non-service</v>
      </c>
      <c r="P458" s="37"/>
      <c r="Q458" s="72" t="str">
        <f t="shared" ref="Q458" si="4143">IF(D366="Mon", "", IF(D366="Tue", "Non-service", IF(D366="Wed", "", IF(D366="Thu", "Non-service", IF(D366="Fri", "", "")))))</f>
        <v>Non-service</v>
      </c>
      <c r="R458" s="37"/>
      <c r="S458" s="37" t="str">
        <f t="shared" ref="S458" si="4144">IF(D456="Mon", "Non-service", IF(D456="Tue", "", IF(D456="Wed", "", IF(D456="Thu", "", IF(D456="Fri", "Non-service", IF(D456="Sat", "", IF(D456="Sun", "", "")))))))</f>
        <v/>
      </c>
      <c r="T458" s="37"/>
      <c r="U458" s="37" t="str">
        <f t="shared" ref="U458" si="4145">IF(D456="Mon", "", IF(D456="Tue", "", IF(D456="Wed", "", IF(D456="Thu", "Non-service", IF(D456="Fri", "Non-service", IF(D456="Sat", "", IF(D456="Sun", "", "")))))))</f>
        <v/>
      </c>
      <c r="V458" s="37"/>
      <c r="W458" s="64" t="str">
        <f>IF(D456="Mon", "", IF(D456="Tue", "", IF(D456="Wed", "", IF(D456="Thu", "Non-service", IF(D456="Fri", "", "")))))</f>
        <v/>
      </c>
      <c r="X458" s="39"/>
      <c r="Y458" s="17" t="str">
        <f>IF(D456="Mon", "Non-service", IF(D456="Tue", "Non-service", IF(D456="Wed", "", IF(D456="Thu", "", IF(D456="Fri", "", "")))))</f>
        <v>Non-service</v>
      </c>
      <c r="Z458" s="29"/>
      <c r="AA458" s="17" t="str">
        <f>IF(D456="Mon", "", IF(D456="Tue", "", IF(D456="Wed", "", IF(D456="Thu", "Non-service", IF(D456="Fri", "", "")))))</f>
        <v/>
      </c>
      <c r="AB458" s="29"/>
      <c r="AC458" s="17" t="str">
        <f t="shared" si="4087"/>
        <v/>
      </c>
      <c r="AD458" s="17"/>
    </row>
    <row r="459" spans="1:30">
      <c r="A459" s="24" t="str">
        <f t="shared" si="3601"/>
        <v>Wed</v>
      </c>
      <c r="B459" s="204">
        <f t="shared" ref="B459:B492" si="4146">C459</f>
        <v>45973</v>
      </c>
      <c r="C459" s="319">
        <f t="shared" si="3868"/>
        <v>45973</v>
      </c>
      <c r="D459" s="306" t="str">
        <f t="shared" si="3603"/>
        <v>Wed</v>
      </c>
      <c r="E459" s="201">
        <f t="shared" ca="1" si="4078"/>
        <v>0</v>
      </c>
      <c r="F459" s="141" t="s">
        <v>50</v>
      </c>
      <c r="G459" s="19" t="str">
        <f t="shared" ref="G459" si="4147">IF(D459="Mon", "", IF(D459="Tue", "Non-service", IF(D459="Wed", "", IF(D459="Thu", "", IF(D459="Fri", "Non-service", "")))))</f>
        <v/>
      </c>
      <c r="H459" s="31"/>
      <c r="I459" s="40" t="str">
        <f t="shared" ref="I459" si="4148">IF(D459="Mon", "", IF(D459="Tue", "", IF(D459="Wed", "", IF(D459="Thu", "", IF(D459="Fri", "", IF(D459="Sat", "", IF(D459="Sun", "", "")))))))</f>
        <v/>
      </c>
      <c r="J459" s="40"/>
      <c r="K459" s="40" t="str">
        <f t="shared" ref="K459" si="4149">IF(D459="Mon", "", IF(D459="Tue", "Non-service", IF(D459="Wed", "", IF(D459="Thu", "Non-service", IF(D459="Fri", "", IF(D459="Sat", "", IF(D459="Sun", "", "")))))))</f>
        <v/>
      </c>
      <c r="L459" s="40"/>
      <c r="M459" s="40" t="str">
        <f t="shared" ref="M459" si="4150">IF(D459="Mon", "", IF(D459="Tue", "Non-service", IF(D459="Wed", "", IF(D459="Thu", "Non-service", IF(D459="Fri", "", IF(D459="Sat", "", IF(D459="Sun", "", "")))))))</f>
        <v/>
      </c>
      <c r="N459" s="40"/>
      <c r="O459" s="40" t="str">
        <f t="shared" ref="O459" si="4151">IF(D459="Mon", "", IF(D459="Tue", "Non-service", IF(D459="Wed", "", IF(D459="Thu", "", IF(D459="Fri", "Non-service", "")))))</f>
        <v/>
      </c>
      <c r="P459" s="40"/>
      <c r="Q459" s="72" t="str">
        <f t="shared" ref="Q459" si="4152">IF(D369="Mon", "", IF(D369="Tue", "Non-service", IF(D369="Wed", "", IF(D369="Thu", "Non-service", IF(D369="Fri", "", "")))))</f>
        <v/>
      </c>
      <c r="R459" s="40"/>
      <c r="S459" s="40" t="str">
        <f t="shared" ref="S459" si="4153">IF(D459="Mon", "Non-service", IF(D459="Tue", "", IF(D459="Wed", "", IF(D459="Thu", "", IF(D459="Fri", "Non-service", IF(D459="Sat", "", IF(D459="Sun", "", "")))))))</f>
        <v/>
      </c>
      <c r="T459" s="40"/>
      <c r="U459" s="40" t="str">
        <f t="shared" ref="U459" si="4154">IF(D459="Mon", "", IF(D459="Tue", "", IF(D459="Wed", "", IF(D459="Thu", "Non-service", IF(D459="Fri", "Non-service", IF(D459="Sat", "", IF(D459="Sun", "", "")))))))</f>
        <v/>
      </c>
      <c r="V459" s="40"/>
      <c r="W459" s="63" t="str">
        <f>IF(D459="Mon", "", IF(D459="Tue", "", IF(D459="Wed", "", IF(D459="Thu", "Non-service", IF(D459="Fri", "", "")))))</f>
        <v/>
      </c>
      <c r="X459" s="41"/>
      <c r="Y459" s="17" t="str">
        <f>IF(D459="Mon", "Non-service", IF(D459="Tue", "Non-service", IF(D459="Wed", "", IF(D459="Thu", "", IF(D459="Fri", "", "")))))</f>
        <v/>
      </c>
      <c r="Z459" s="31"/>
      <c r="AA459" s="17" t="str">
        <f>IF(D459="Mon", "", IF(D459="Tue", "", IF(D459="Wed", "", IF(D459="Thu", "Non-service", IF(D459="Fri", "", "")))))</f>
        <v/>
      </c>
      <c r="AB459" s="33"/>
      <c r="AC459" s="17" t="str">
        <f t="shared" si="4087"/>
        <v/>
      </c>
      <c r="AD459" s="32"/>
    </row>
    <row r="460" spans="1:30">
      <c r="A460" s="24" t="str">
        <f t="shared" si="3612"/>
        <v>Wed</v>
      </c>
      <c r="B460" s="204">
        <f t="shared" ref="B460:B493" si="4155">C459</f>
        <v>45973</v>
      </c>
      <c r="C460" s="317"/>
      <c r="D460" s="307"/>
      <c r="E460" s="201">
        <f t="shared" ca="1" si="4078"/>
        <v>0</v>
      </c>
      <c r="F460" s="142" t="s">
        <v>54</v>
      </c>
      <c r="G460" s="3" t="str">
        <f t="shared" ref="G460" si="4156">IF(D459="Mon", "", IF(D459="Tue", "Non-service", IF(D459="Wed", "", IF(D459="Thu", "", IF(D459="Fri", "Non-service", "")))))</f>
        <v/>
      </c>
      <c r="H460" s="33"/>
      <c r="I460" s="42" t="str">
        <f t="shared" ref="I460" si="4157">IF(D459="Mon", "", IF(D459="Tue", "", IF(D459="Wed", "", IF(D459="Thu", "", IF(D459="Fri", "", IF(D459="Sat", "", IF(D459="Sun", "", "")))))))</f>
        <v/>
      </c>
      <c r="J460" s="42"/>
      <c r="K460" s="42" t="str">
        <f t="shared" ref="K460" si="4158">IF(D459="Mon", "", IF(D459="Tue", "Non-service", IF(D459="Wed", "", IF(D459="Thu", "Non-service", IF(D459="Fri", "", IF(D459="Sat", "", IF(D459="Sun", "", "")))))))</f>
        <v/>
      </c>
      <c r="L460" s="42"/>
      <c r="M460" s="42" t="str">
        <f t="shared" ref="M460" si="4159">IF(D459="Mon", "", IF(D459="Tue", "Non-service", IF(D459="Wed", "", IF(D459="Thu", "Non-service", IF(D459="Fri", "", IF(D459="Sat", "", IF(D459="Sun", "", "")))))))</f>
        <v/>
      </c>
      <c r="N460" s="42"/>
      <c r="O460" s="42" t="str">
        <f t="shared" ref="O460" si="4160">IF(D459="Mon", "", IF(D459="Tue", "Non-service", IF(D459="Wed", "", IF(D459="Thu", "", IF(D459="Fri", "Non-service", "")))))</f>
        <v/>
      </c>
      <c r="P460" s="42"/>
      <c r="Q460" s="72" t="str">
        <f t="shared" ref="Q460" si="4161">IF(D369="Mon", "", IF(D369="Tue", "Non-service", IF(D369="Wed", "", IF(D369="Thu", "Non-service", IF(D369="Fri", "", "")))))</f>
        <v/>
      </c>
      <c r="R460" s="42"/>
      <c r="S460" s="42" t="str">
        <f t="shared" ref="S460" si="4162">IF(D459="Mon", "Non-service", IF(D459="Tue", "", IF(D459="Wed", "", IF(D459="Thu", "", IF(D459="Fri", "Non-service", IF(D459="Sat", "", IF(D459="Sun", "", "")))))))</f>
        <v/>
      </c>
      <c r="T460" s="42"/>
      <c r="U460" s="42" t="str">
        <f t="shared" ref="U460" si="4163">IF(D459="Mon", "", IF(D459="Tue", "", IF(D459="Wed", "", IF(D459="Thu", "Non-service", IF(D459="Fri", "Non-service", IF(D459="Sat", "", IF(D459="Sun", "", "")))))))</f>
        <v/>
      </c>
      <c r="V460" s="42"/>
      <c r="W460" s="211" t="str">
        <f>IF(D459="Mon", "", IF(D459="Tue", "", IF(D459="Wed", "", IF(D459="Thu", "Non-service", IF(D459="Fri", "", "")))))</f>
        <v/>
      </c>
      <c r="X460" s="43"/>
      <c r="Y460" s="17" t="str">
        <f>IF(D459="Mon", "Non-service", IF(D459="Tue", "Non-service", IF(D459="Wed", "", IF(D459="Thu", "", IF(D459="Fri", "", "")))))</f>
        <v/>
      </c>
      <c r="Z460" s="33"/>
      <c r="AA460" s="17" t="str">
        <f>IF(D459="Mon", "", IF(D459="Tue", "", IF(D459="Wed", "", IF(D459="Thu", "Non-service", IF(D459="Fri", "", "")))))</f>
        <v/>
      </c>
      <c r="AB460" s="33"/>
      <c r="AC460" s="17" t="str">
        <f t="shared" si="4087"/>
        <v/>
      </c>
      <c r="AD460" s="32"/>
    </row>
    <row r="461" spans="1:30">
      <c r="A461" s="24" t="str">
        <f t="shared" si="3622"/>
        <v>Wed</v>
      </c>
      <c r="B461" s="204">
        <f t="shared" ref="B461:B494" si="4164">C459</f>
        <v>45973</v>
      </c>
      <c r="C461" s="318"/>
      <c r="D461" s="308"/>
      <c r="E461" s="201">
        <f t="shared" ca="1" si="4078"/>
        <v>0</v>
      </c>
      <c r="F461" s="142" t="s">
        <v>56</v>
      </c>
      <c r="G461" s="20" t="str">
        <f t="shared" ref="G461" si="4165">IF(D459="Mon", "", IF(D459="Tue", "Non-service", IF(D459="Wed", "", IF(D459="Thu", "", IF(D459="Fri", "Non-service", "")))))</f>
        <v/>
      </c>
      <c r="H461" s="35"/>
      <c r="I461" s="44" t="str">
        <f t="shared" ref="I461" si="4166">IF(D459="Mon", "", IF(D459="Tue", "", IF(D459="Wed", "", IF(D459="Thu", "", IF(D459="Fri", "", IF(D459="Sat", "", IF(D459="Sun", "", "")))))))</f>
        <v/>
      </c>
      <c r="J461" s="44"/>
      <c r="K461" s="44" t="str">
        <f t="shared" ref="K461" si="4167">IF(D459="Mon", "", IF(D459="Tue", "Non-service", IF(D459="Wed", "", IF(D459="Thu", "Non-service", IF(D459="Fri", "", IF(D459="Sat", "", IF(D459="Sun", "", "")))))))</f>
        <v/>
      </c>
      <c r="L461" s="44"/>
      <c r="M461" s="44" t="str">
        <f t="shared" ref="M461" si="4168">IF(D459="Mon", "", IF(D459="Tue", "Non-service", IF(D459="Wed", "", IF(D459="Thu", "Non-service", IF(D459="Fri", "", IF(D459="Sat", "", IF(D459="Sun", "", "")))))))</f>
        <v/>
      </c>
      <c r="N461" s="44"/>
      <c r="O461" s="44" t="str">
        <f t="shared" ref="O461" si="4169">IF(D459="Mon", "", IF(D459="Tue", "Non-service", IF(D459="Wed", "", IF(D459="Thu", "", IF(D459="Fri", "Non-service", "")))))</f>
        <v/>
      </c>
      <c r="P461" s="44"/>
      <c r="Q461" s="72" t="str">
        <f t="shared" ref="Q461" si="4170">IF(D369="Mon", "", IF(D369="Tue", "Non-service", IF(D369="Wed", "", IF(D369="Thu", "Non-service", IF(D369="Fri", "", "")))))</f>
        <v/>
      </c>
      <c r="R461" s="44"/>
      <c r="S461" s="44" t="str">
        <f t="shared" ref="S461" si="4171">IF(D459="Mon", "Non-service", IF(D459="Tue", "", IF(D459="Wed", "", IF(D459="Thu", "", IF(D459="Fri", "Non-service", IF(D459="Sat", "", IF(D459="Sun", "", "")))))))</f>
        <v/>
      </c>
      <c r="T461" s="44"/>
      <c r="U461" s="44" t="str">
        <f t="shared" ref="U461" si="4172">IF(D459="Mon", "", IF(D459="Tue", "", IF(D459="Wed", "", IF(D459="Thu", "Non-service", IF(D459="Fri", "Non-service", IF(D459="Sat", "", IF(D459="Sun", "", "")))))))</f>
        <v/>
      </c>
      <c r="V461" s="44"/>
      <c r="W461" s="64" t="str">
        <f>IF(D459="Mon", "", IF(D459="Tue", "", IF(D459="Wed", "", IF(D459="Thu", "Non-service", IF(D459="Fri", "", "")))))</f>
        <v/>
      </c>
      <c r="X461" s="45"/>
      <c r="Y461" s="17" t="str">
        <f>IF(D459="Mon", "Non-service", IF(D459="Tue", "Non-service", IF(D459="Wed", "", IF(D459="Thu", "", IF(D459="Fri", "", "")))))</f>
        <v/>
      </c>
      <c r="Z461" s="35"/>
      <c r="AA461" s="17" t="str">
        <f>IF(D459="Mon", "", IF(D459="Tue", "", IF(D459="Wed", "", IF(D459="Thu", "Non-service", IF(D459="Fri", "", "")))))</f>
        <v/>
      </c>
      <c r="AB461" s="33"/>
      <c r="AC461" s="17" t="str">
        <f t="shared" si="4087"/>
        <v/>
      </c>
      <c r="AD461" s="32"/>
    </row>
    <row r="462" spans="1:30">
      <c r="A462" s="24" t="str">
        <f t="shared" si="3632"/>
        <v>Thu</v>
      </c>
      <c r="B462" s="204">
        <f t="shared" ref="B462:B495" si="4173">C462</f>
        <v>45974</v>
      </c>
      <c r="C462" s="319">
        <f t="shared" si="3868"/>
        <v>45974</v>
      </c>
      <c r="D462" s="303" t="str">
        <f t="shared" si="3634"/>
        <v>Thu</v>
      </c>
      <c r="E462" s="201">
        <f t="shared" ca="1" si="4078"/>
        <v>0</v>
      </c>
      <c r="F462" s="138" t="s">
        <v>50</v>
      </c>
      <c r="G462" s="16" t="str">
        <f t="shared" ref="G462" si="4174">IF(D462="Mon", "", IF(D462="Tue", "Non-service", IF(D462="Wed", "", IF(D462="Thu", "", IF(D462="Fri", "Non-service", "")))))</f>
        <v/>
      </c>
      <c r="H462" s="28"/>
      <c r="I462" s="38" t="str">
        <f t="shared" ref="I462" si="4175">IF(D462="Mon", "", IF(D462="Tue", "", IF(D462="Wed", "", IF(D462="Thu", "", IF(D462="Fri", "", IF(D462="Sat", "", IF(D462="Sun", "", "")))))))</f>
        <v/>
      </c>
      <c r="J462" s="38"/>
      <c r="K462" s="38" t="str">
        <f t="shared" ref="K462" si="4176">IF(D462="Mon", "", IF(D462="Tue", "Non-service", IF(D462="Wed", "", IF(D462="Thu", "Non-service", IF(D462="Fri", "", IF(D462="Sat", "", IF(D462="Sun", "", "")))))))</f>
        <v>Non-service</v>
      </c>
      <c r="L462" s="38"/>
      <c r="M462" s="38" t="str">
        <f t="shared" ref="M462" si="4177">IF(D462="Mon", "", IF(D462="Tue", "Non-service", IF(D462="Wed", "", IF(D462="Thu", "Non-service", IF(D462="Fri", "", IF(D462="Sat", "", IF(D462="Sun", "", "")))))))</f>
        <v>Non-service</v>
      </c>
      <c r="N462" s="38"/>
      <c r="O462" s="38" t="str">
        <f t="shared" ref="O462" si="4178">IF(D462="Mon", "", IF(D462="Tue", "Non-service", IF(D462="Wed", "", IF(D462="Thu", "", IF(D462="Fri", "Non-service", "")))))</f>
        <v/>
      </c>
      <c r="P462" s="38"/>
      <c r="Q462" s="72" t="str">
        <f t="shared" ref="Q462" si="4179">IF(D372="Mon", "", IF(D372="Tue", "Non-service", IF(D372="Wed", "", IF(D372="Thu", "Non-service", IF(D372="Fri", "", "")))))</f>
        <v>Non-service</v>
      </c>
      <c r="R462" s="38"/>
      <c r="S462" s="38" t="str">
        <f t="shared" ref="S462" si="4180">IF(D462="Mon", "Non-service", IF(D462="Tue", "", IF(D462="Wed", "", IF(D462="Thu", "", IF(D462="Fri", "Non-service", IF(D462="Sat", "", IF(D462="Sun", "", "")))))))</f>
        <v/>
      </c>
      <c r="T462" s="38"/>
      <c r="U462" s="38" t="str">
        <f t="shared" ref="U462" si="4181">IF(D462="Mon", "", IF(D462="Tue", "", IF(D462="Wed", "", IF(D462="Thu", "Non-service", IF(D462="Fri", "Non-service", IF(D462="Sat", "", IF(D462="Sun", "", "")))))))</f>
        <v>Non-service</v>
      </c>
      <c r="V462" s="38"/>
      <c r="W462" s="63" t="str">
        <f>IF(D462="Mon", "", IF(D462="Tue", "", IF(D462="Wed", "", IF(D462="Thu", "Non-service", IF(D462="Fri", "", "")))))</f>
        <v>Non-service</v>
      </c>
      <c r="X462" s="46"/>
      <c r="Y462" s="17" t="str">
        <f>IF(D462="Mon", "Non-service", IF(D462="Tue", "Non-service", IF(D462="Wed", "", IF(D462="Thu", "", IF(D462="Fri", "", "")))))</f>
        <v/>
      </c>
      <c r="Z462" s="28"/>
      <c r="AA462" s="17" t="str">
        <f>IF(D462="Mon", "", IF(D462="Tue", "", IF(D462="Wed", "", IF(D462="Thu", "Non-service", IF(D462="Fri", "", "")))))</f>
        <v>Non-service</v>
      </c>
      <c r="AB462" s="29"/>
      <c r="AC462" s="17" t="str">
        <f t="shared" si="4087"/>
        <v/>
      </c>
      <c r="AD462" s="17"/>
    </row>
    <row r="463" spans="1:30">
      <c r="A463" s="24" t="str">
        <f t="shared" si="3643"/>
        <v>Thu</v>
      </c>
      <c r="B463" s="204">
        <f t="shared" ref="B463:B496" si="4182">C462</f>
        <v>45974</v>
      </c>
      <c r="C463" s="317"/>
      <c r="D463" s="304"/>
      <c r="E463" s="201">
        <f t="shared" ca="1" si="4078"/>
        <v>0</v>
      </c>
      <c r="F463" s="139" t="s">
        <v>54</v>
      </c>
      <c r="G463" s="2" t="str">
        <f t="shared" ref="G463" si="4183">IF(D462="Mon", "", IF(D462="Tue", "Non-service", IF(D462="Wed", "", IF(D462="Thu", "", IF(D462="Fri", "Non-service", "")))))</f>
        <v/>
      </c>
      <c r="H463" s="29"/>
      <c r="I463" s="37" t="str">
        <f t="shared" ref="I463" si="4184">IF(D462="Mon", "", IF(D462="Tue", "", IF(D462="Wed", "", IF(D462="Thu", "", IF(D462="Fri", "", IF(D462="Sat", "", IF(D462="Sun", "", "")))))))</f>
        <v/>
      </c>
      <c r="J463" s="37"/>
      <c r="K463" s="37" t="str">
        <f t="shared" ref="K463" si="4185">IF(D462="Mon", "", IF(D462="Tue", "Non-service", IF(D462="Wed", "", IF(D462="Thu", "Non-service", IF(D462="Fri", "", IF(D462="Sat", "", IF(D462="Sun", "", "")))))))</f>
        <v>Non-service</v>
      </c>
      <c r="L463" s="37"/>
      <c r="M463" s="37" t="str">
        <f t="shared" ref="M463" si="4186">IF(D462="Mon", "", IF(D462="Tue", "Non-service", IF(D462="Wed", "", IF(D462="Thu", "Non-service", IF(D462="Fri", "", IF(D462="Sat", "", IF(D462="Sun", "", "")))))))</f>
        <v>Non-service</v>
      </c>
      <c r="N463" s="37"/>
      <c r="O463" s="37" t="str">
        <f t="shared" ref="O463" si="4187">IF(D462="Mon", "", IF(D462="Tue", "Non-service", IF(D462="Wed", "", IF(D462="Thu", "", IF(D462="Fri", "Non-service", "")))))</f>
        <v/>
      </c>
      <c r="P463" s="37"/>
      <c r="Q463" s="72" t="str">
        <f t="shared" ref="Q463" si="4188">IF(D372="Mon", "", IF(D372="Tue", "Non-service", IF(D372="Wed", "", IF(D372="Thu", "Non-service", IF(D372="Fri", "", "")))))</f>
        <v>Non-service</v>
      </c>
      <c r="R463" s="37"/>
      <c r="S463" s="37" t="str">
        <f t="shared" ref="S463" si="4189">IF(D462="Mon", "Non-service", IF(D462="Tue", "", IF(D462="Wed", "", IF(D462="Thu", "", IF(D462="Fri", "Non-service", IF(D462="Sat", "", IF(D462="Sun", "", "")))))))</f>
        <v/>
      </c>
      <c r="T463" s="37"/>
      <c r="U463" s="37" t="str">
        <f t="shared" ref="U463" si="4190">IF(D462="Mon", "", IF(D462="Tue", "", IF(D462="Wed", "", IF(D462="Thu", "Non-service", IF(D462="Fri", "Non-service", IF(D462="Sat", "", IF(D462="Sun", "", "")))))))</f>
        <v>Non-service</v>
      </c>
      <c r="V463" s="37"/>
      <c r="W463" s="211" t="str">
        <f>IF(D462="Mon", "", IF(D462="Tue", "", IF(D462="Wed", "", IF(D462="Thu", "Non-service", IF(D462="Fri", "", "")))))</f>
        <v>Non-service</v>
      </c>
      <c r="X463" s="39"/>
      <c r="Y463" s="17" t="str">
        <f>IF(D462="Mon", "Non-service", IF(D462="Tue", "Non-service", IF(D462="Wed", "", IF(D462="Thu", "", IF(D462="Fri", "", "")))))</f>
        <v/>
      </c>
      <c r="Z463" s="29"/>
      <c r="AA463" s="17" t="str">
        <f>IF(D462="Mon", "", IF(D462="Tue", "", IF(D462="Wed", "", IF(D462="Thu", "Non-service", IF(D462="Fri", "", "")))))</f>
        <v>Non-service</v>
      </c>
      <c r="AB463" s="29"/>
      <c r="AC463" s="17" t="str">
        <f t="shared" si="4087"/>
        <v/>
      </c>
      <c r="AD463" s="17"/>
    </row>
    <row r="464" spans="1:30">
      <c r="A464" s="24" t="str">
        <f t="shared" si="3653"/>
        <v>Thu</v>
      </c>
      <c r="B464" s="204">
        <f t="shared" ref="B464:B497" si="4191">C462</f>
        <v>45974</v>
      </c>
      <c r="C464" s="318"/>
      <c r="D464" s="305"/>
      <c r="E464" s="201">
        <f t="shared" ca="1" si="4078"/>
        <v>0</v>
      </c>
      <c r="F464" s="140" t="s">
        <v>56</v>
      </c>
      <c r="G464" s="2" t="str">
        <f t="shared" ref="G464" si="4192">IF(D462="Mon", "", IF(D462="Tue", "Non-service", IF(D462="Wed", "", IF(D462="Thu", "", IF(D462="Fri", "Non-service", "")))))</f>
        <v/>
      </c>
      <c r="H464" s="29"/>
      <c r="I464" s="37" t="str">
        <f t="shared" ref="I464" si="4193">IF(D462="Mon", "", IF(D462="Tue", "", IF(D462="Wed", "", IF(D462="Thu", "", IF(D462="Fri", "", IF(D462="Sat", "", IF(D462="Sun", "", "")))))))</f>
        <v/>
      </c>
      <c r="J464" s="37"/>
      <c r="K464" s="37" t="str">
        <f t="shared" ref="K464" si="4194">IF(D462="Mon", "", IF(D462="Tue", "Non-service", IF(D462="Wed", "", IF(D462="Thu", "Non-service", IF(D462="Fri", "", IF(D462="Sat", "", IF(D462="Sun", "", "")))))))</f>
        <v>Non-service</v>
      </c>
      <c r="L464" s="37"/>
      <c r="M464" s="37" t="str">
        <f t="shared" ref="M464" si="4195">IF(D462="Mon", "", IF(D462="Tue", "Non-service", IF(D462="Wed", "", IF(D462="Thu", "Non-service", IF(D462="Fri", "", IF(D462="Sat", "", IF(D462="Sun", "", "")))))))</f>
        <v>Non-service</v>
      </c>
      <c r="N464" s="37"/>
      <c r="O464" s="37" t="str">
        <f t="shared" ref="O464" si="4196">IF(D462="Mon", "", IF(D462="Tue", "Non-service", IF(D462="Wed", "", IF(D462="Thu", "", IF(D462="Fri", "Non-service", "")))))</f>
        <v/>
      </c>
      <c r="P464" s="37"/>
      <c r="Q464" s="72" t="str">
        <f t="shared" ref="Q464" si="4197">IF(D372="Mon", "", IF(D372="Tue", "Non-service", IF(D372="Wed", "", IF(D372="Thu", "Non-service", IF(D372="Fri", "", "")))))</f>
        <v>Non-service</v>
      </c>
      <c r="R464" s="37"/>
      <c r="S464" s="37" t="str">
        <f t="shared" ref="S464" si="4198">IF(D462="Mon", "Non-service", IF(D462="Tue", "", IF(D462="Wed", "", IF(D462="Thu", "", IF(D462="Fri", "Non-service", IF(D462="Sat", "", IF(D462="Sun", "", "")))))))</f>
        <v/>
      </c>
      <c r="T464" s="37"/>
      <c r="U464" s="37" t="str">
        <f t="shared" ref="U464" si="4199">IF(D462="Mon", "", IF(D462="Tue", "", IF(D462="Wed", "", IF(D462="Thu", "Non-service", IF(D462="Fri", "Non-service", IF(D462="Sat", "", IF(D462="Sun", "", "")))))))</f>
        <v>Non-service</v>
      </c>
      <c r="V464" s="37"/>
      <c r="W464" s="64" t="str">
        <f>IF(D462="Mon", "", IF(D462="Tue", "", IF(D462="Wed", "", IF(D462="Thu", "Non-service", IF(D462="Fri", "", "")))))</f>
        <v>Non-service</v>
      </c>
      <c r="X464" s="39"/>
      <c r="Y464" s="17" t="str">
        <f>IF(D462="Mon", "Non-service", IF(D462="Tue", "Non-service", IF(D462="Wed", "", IF(D462="Thu", "", IF(D462="Fri", "", "")))))</f>
        <v/>
      </c>
      <c r="Z464" s="29"/>
      <c r="AA464" s="17" t="str">
        <f>IF(D462="Mon", "", IF(D462="Tue", "", IF(D462="Wed", "", IF(D462="Thu", "Non-service", IF(D462="Fri", "", "")))))</f>
        <v>Non-service</v>
      </c>
      <c r="AB464" s="29"/>
      <c r="AC464" s="17" t="str">
        <f t="shared" si="4087"/>
        <v/>
      </c>
      <c r="AD464" s="17"/>
    </row>
    <row r="465" spans="1:30">
      <c r="A465" s="24" t="str">
        <f t="shared" si="3663"/>
        <v>Fri</v>
      </c>
      <c r="B465" s="204">
        <f t="shared" ref="B465" si="4200">C465</f>
        <v>45975</v>
      </c>
      <c r="C465" s="319">
        <f t="shared" si="3868"/>
        <v>45975</v>
      </c>
      <c r="D465" s="306" t="str">
        <f t="shared" si="3664"/>
        <v>Fri</v>
      </c>
      <c r="E465" s="201">
        <f t="shared" ca="1" si="4078"/>
        <v>0</v>
      </c>
      <c r="F465" s="141" t="s">
        <v>50</v>
      </c>
      <c r="G465" s="19" t="str">
        <f t="shared" ref="G465" si="4201">IF(D465="Mon", "", IF(D465="Tue", "Non-service", IF(D465="Wed", "", IF(D465="Thu", "", IF(D465="Fri", "Non-service", "")))))</f>
        <v>Non-service</v>
      </c>
      <c r="H465" s="31"/>
      <c r="I465" s="40" t="str">
        <f t="shared" ref="I465" si="4202">IF(D465="Mon", "", IF(D465="Tue", "", IF(D465="Wed", "", IF(D465="Thu", "", IF(D465="Fri", "", IF(D465="Sat", "", IF(D465="Sun", "", "")))))))</f>
        <v/>
      </c>
      <c r="J465" s="40"/>
      <c r="K465" s="40" t="str">
        <f t="shared" ref="K465" si="4203">IF(D465="Mon", "", IF(D465="Tue", "Non-service", IF(D465="Wed", "", IF(D465="Thu", "Non-service", IF(D465="Fri", "", IF(D465="Sat", "", IF(D465="Sun", "", "")))))))</f>
        <v/>
      </c>
      <c r="L465" s="40"/>
      <c r="M465" s="40" t="str">
        <f t="shared" ref="M465" si="4204">IF(D465="Mon", "", IF(D465="Tue", "Non-service", IF(D465="Wed", "", IF(D465="Thu", "Non-service", IF(D465="Fri", "", IF(D465="Sat", "", IF(D465="Sun", "", "")))))))</f>
        <v/>
      </c>
      <c r="N465" s="40"/>
      <c r="O465" s="40" t="str">
        <f t="shared" ref="O465" si="4205">IF(D465="Mon", "", IF(D465="Tue", "Non-service", IF(D465="Wed", "", IF(D465="Thu", "", IF(D465="Fri", "Non-service", "")))))</f>
        <v>Non-service</v>
      </c>
      <c r="P465" s="40"/>
      <c r="Q465" s="72" t="str">
        <f t="shared" ref="Q465" si="4206">IF(D375="Mon", "", IF(D375="Tue", "Non-service", IF(D375="Wed", "", IF(D375="Thu", "Non-service", IF(D375="Fri", "", "")))))</f>
        <v/>
      </c>
      <c r="R465" s="40"/>
      <c r="S465" s="40" t="str">
        <f t="shared" ref="S465" si="4207">IF(D465="Mon", "Non-service", IF(D465="Tue", "", IF(D465="Wed", "", IF(D465="Thu", "", IF(D465="Fri", "Non-service", IF(D465="Sat", "", IF(D465="Sun", "", "")))))))</f>
        <v>Non-service</v>
      </c>
      <c r="T465" s="40"/>
      <c r="U465" s="40" t="str">
        <f t="shared" ref="U465" si="4208">IF(D465="Mon", "", IF(D465="Tue", "", IF(D465="Wed", "", IF(D465="Thu", "Non-service", IF(D465="Fri", "Non-service", IF(D465="Sat", "", IF(D465="Sun", "", "")))))))</f>
        <v>Non-service</v>
      </c>
      <c r="V465" s="40"/>
      <c r="W465" s="63" t="str">
        <f>IF(D465="Mon", "", IF(D465="Tue", "", IF(D465="Wed", "", IF(D465="Thu", "Non-service", IF(D465="Fri", "", "")))))</f>
        <v/>
      </c>
      <c r="X465" s="41"/>
      <c r="Y465" s="17" t="str">
        <f>IF(D465="Mon", "Non-service", IF(D465="Tue", "Non-service", IF(D465="Wed", "", IF(D465="Thu", "", IF(D465="Fri", "", "")))))</f>
        <v/>
      </c>
      <c r="Z465" s="31"/>
      <c r="AA465" s="17" t="str">
        <f>IF(D465="Mon", "", IF(D465="Tue", "", IF(D465="Wed", "", IF(D465="Thu", "Non-service", IF(D465="Fri", "", "")))))</f>
        <v/>
      </c>
      <c r="AB465" s="33"/>
      <c r="AC465" s="17" t="str">
        <f t="shared" si="4087"/>
        <v/>
      </c>
      <c r="AD465" s="32"/>
    </row>
    <row r="466" spans="1:30">
      <c r="A466" s="24" t="str">
        <f t="shared" si="3673"/>
        <v>Fri</v>
      </c>
      <c r="B466" s="204">
        <f t="shared" ref="B466" si="4209">C465</f>
        <v>45975</v>
      </c>
      <c r="C466" s="317"/>
      <c r="D466" s="307"/>
      <c r="E466" s="201">
        <f t="shared" ca="1" si="4078"/>
        <v>0</v>
      </c>
      <c r="F466" s="142" t="s">
        <v>54</v>
      </c>
      <c r="G466" s="3" t="str">
        <f t="shared" ref="G466" si="4210">IF(D465="Mon", "", IF(D465="Tue", "Non-service", IF(D465="Wed", "", IF(D465="Thu", "", IF(D465="Fri", "Non-service", "")))))</f>
        <v>Non-service</v>
      </c>
      <c r="H466" s="33"/>
      <c r="I466" s="42" t="str">
        <f t="shared" ref="I466" si="4211">IF(D465="Mon", "", IF(D465="Tue", "", IF(D465="Wed", "", IF(D465="Thu", "", IF(D465="Fri", "", IF(D465="Sat", "", IF(D465="Sun", "", "")))))))</f>
        <v/>
      </c>
      <c r="J466" s="42"/>
      <c r="K466" s="42" t="str">
        <f t="shared" ref="K466" si="4212">IF(D465="Mon", "", IF(D465="Tue", "Non-service", IF(D465="Wed", "", IF(D465="Thu", "Non-service", IF(D465="Fri", "", IF(D465="Sat", "", IF(D465="Sun", "", "")))))))</f>
        <v/>
      </c>
      <c r="L466" s="42"/>
      <c r="M466" s="42" t="str">
        <f t="shared" ref="M466" si="4213">IF(D465="Mon", "", IF(D465="Tue", "Non-service", IF(D465="Wed", "", IF(D465="Thu", "Non-service", IF(D465="Fri", "", IF(D465="Sat", "", IF(D465="Sun", "", "")))))))</f>
        <v/>
      </c>
      <c r="N466" s="42"/>
      <c r="O466" s="42" t="str">
        <f t="shared" ref="O466" si="4214">IF(D465="Mon", "", IF(D465="Tue", "Non-service", IF(D465="Wed", "", IF(D465="Thu", "", IF(D465="Fri", "Non-service", "")))))</f>
        <v>Non-service</v>
      </c>
      <c r="P466" s="42"/>
      <c r="Q466" s="72" t="str">
        <f t="shared" ref="Q466" si="4215">IF(D375="Mon", "", IF(D375="Tue", "Non-service", IF(D375="Wed", "", IF(D375="Thu", "Non-service", IF(D375="Fri", "", "")))))</f>
        <v/>
      </c>
      <c r="R466" s="42"/>
      <c r="S466" s="42" t="str">
        <f t="shared" ref="S466" si="4216">IF(D465="Mon", "Non-service", IF(D465="Tue", "", IF(D465="Wed", "", IF(D465="Thu", "", IF(D465="Fri", "Non-service", IF(D465="Sat", "", IF(D465="Sun", "", "")))))))</f>
        <v>Non-service</v>
      </c>
      <c r="T466" s="42"/>
      <c r="U466" s="42" t="str">
        <f t="shared" ref="U466" si="4217">IF(D465="Mon", "", IF(D465="Tue", "", IF(D465="Wed", "", IF(D465="Thu", "Non-service", IF(D465="Fri", "Non-service", IF(D465="Sat", "", IF(D465="Sun", "", "")))))))</f>
        <v>Non-service</v>
      </c>
      <c r="V466" s="42"/>
      <c r="W466" s="211" t="str">
        <f>IF(D465="Mon", "", IF(D465="Tue", "", IF(D465="Wed", "", IF(D465="Thu", "Non-service", IF(D465="Fri", "", "")))))</f>
        <v/>
      </c>
      <c r="X466" s="43"/>
      <c r="Y466" s="17" t="str">
        <f>IF(D465="Mon", "Non-service", IF(D465="Tue", "Non-service", IF(D465="Wed", "", IF(D465="Thu", "", IF(D465="Fri", "", "")))))</f>
        <v/>
      </c>
      <c r="Z466" s="33"/>
      <c r="AA466" s="17" t="str">
        <f>IF(D465="Mon", "", IF(D465="Tue", "", IF(D465="Wed", "", IF(D465="Thu", "Non-service", IF(D465="Fri", "", "")))))</f>
        <v/>
      </c>
      <c r="AB466" s="33"/>
      <c r="AC466" s="17" t="str">
        <f t="shared" si="4087"/>
        <v/>
      </c>
      <c r="AD466" s="32"/>
    </row>
    <row r="467" spans="1:30">
      <c r="A467" s="24" t="str">
        <f t="shared" si="3682"/>
        <v>Fri</v>
      </c>
      <c r="B467" s="204">
        <f t="shared" ref="B467" si="4218">C465</f>
        <v>45975</v>
      </c>
      <c r="C467" s="318"/>
      <c r="D467" s="308"/>
      <c r="E467" s="201">
        <f t="shared" ca="1" si="4078"/>
        <v>0</v>
      </c>
      <c r="F467" s="142" t="s">
        <v>56</v>
      </c>
      <c r="G467" s="20" t="str">
        <f t="shared" ref="G467" si="4219">IF(D465="Mon", "", IF(D465="Tue", "Non-service", IF(D465="Wed", "", IF(D465="Thu", "", IF(D465="Fri", "Non-service", "")))))</f>
        <v>Non-service</v>
      </c>
      <c r="H467" s="35"/>
      <c r="I467" s="44" t="str">
        <f t="shared" ref="I467" si="4220">IF(D465="Mon", "", IF(D465="Tue", "", IF(D465="Wed", "", IF(D465="Thu", "", IF(D465="Fri", "", IF(D465="Sat", "", IF(D465="Sun", "", "")))))))</f>
        <v/>
      </c>
      <c r="J467" s="44"/>
      <c r="K467" s="44" t="str">
        <f t="shared" ref="K467" si="4221">IF(D465="Mon", "", IF(D465="Tue", "Non-service", IF(D465="Wed", "", IF(D465="Thu", "Non-service", IF(D465="Fri", "", IF(D465="Sat", "", IF(D465="Sun", "", "")))))))</f>
        <v/>
      </c>
      <c r="L467" s="44"/>
      <c r="M467" s="44" t="str">
        <f t="shared" ref="M467" si="4222">IF(D465="Mon", "", IF(D465="Tue", "Non-service", IF(D465="Wed", "", IF(D465="Thu", "Non-service", IF(D465="Fri", "", IF(D465="Sat", "", IF(D465="Sun", "", "")))))))</f>
        <v/>
      </c>
      <c r="N467" s="44"/>
      <c r="O467" s="44" t="str">
        <f t="shared" ref="O467" si="4223">IF(D465="Mon", "", IF(D465="Tue", "Non-service", IF(D465="Wed", "", IF(D465="Thu", "", IF(D465="Fri", "Non-service", "")))))</f>
        <v>Non-service</v>
      </c>
      <c r="P467" s="44"/>
      <c r="Q467" s="72" t="str">
        <f t="shared" ref="Q467" si="4224">IF(D375="Mon", "", IF(D375="Tue", "Non-service", IF(D375="Wed", "", IF(D375="Thu", "Non-service", IF(D375="Fri", "", "")))))</f>
        <v/>
      </c>
      <c r="R467" s="44"/>
      <c r="S467" s="44" t="str">
        <f t="shared" ref="S467" si="4225">IF(D465="Mon", "Non-service", IF(D465="Tue", "", IF(D465="Wed", "", IF(D465="Thu", "", IF(D465="Fri", "Non-service", IF(D465="Sat", "", IF(D465="Sun", "", "")))))))</f>
        <v>Non-service</v>
      </c>
      <c r="T467" s="44"/>
      <c r="U467" s="44" t="str">
        <f t="shared" ref="U467" si="4226">IF(D465="Mon", "", IF(D465="Tue", "", IF(D465="Wed", "", IF(D465="Thu", "Non-service", IF(D465="Fri", "Non-service", IF(D465="Sat", "", IF(D465="Sun", "", "")))))))</f>
        <v>Non-service</v>
      </c>
      <c r="V467" s="44"/>
      <c r="W467" s="64" t="str">
        <f>IF(D465="Mon", "", IF(D465="Tue", "", IF(D465="Wed", "", IF(D465="Thu", "Non-service", IF(D465="Fri", "", "")))))</f>
        <v/>
      </c>
      <c r="X467" s="45"/>
      <c r="Y467" s="17" t="str">
        <f>IF(D465="Mon", "Non-service", IF(D465="Tue", "Non-service", IF(D465="Wed", "", IF(D465="Thu", "", IF(D465="Fri", "", "")))))</f>
        <v/>
      </c>
      <c r="Z467" s="35"/>
      <c r="AA467" s="17" t="str">
        <f>IF(D465="Mon", "", IF(D465="Tue", "", IF(D465="Wed", "", IF(D465="Thu", "Non-service", IF(D465="Fri", "", "")))))</f>
        <v/>
      </c>
      <c r="AB467" s="33"/>
      <c r="AC467" s="17" t="str">
        <f t="shared" si="4087"/>
        <v/>
      </c>
      <c r="AD467" s="32"/>
    </row>
    <row r="468" spans="1:30">
      <c r="A468" s="24" t="str">
        <f t="shared" ref="A468" si="4227">TEXT(C468, "ddd")</f>
        <v>Mon</v>
      </c>
      <c r="B468" s="204">
        <f t="shared" ref="B468" si="4228">C468</f>
        <v>45978</v>
      </c>
      <c r="C468" s="319">
        <f t="shared" si="3868"/>
        <v>45978</v>
      </c>
      <c r="D468" s="303" t="str">
        <f t="shared" si="3692"/>
        <v>Mon</v>
      </c>
      <c r="E468" s="201">
        <f t="shared" ca="1" si="4078"/>
        <v>0</v>
      </c>
      <c r="F468" s="138" t="s">
        <v>50</v>
      </c>
      <c r="G468" s="16" t="str">
        <f t="shared" ref="G468" si="4229">IF(D468="Mon", "", IF(D468="Tue", "Non-service", IF(D468="Wed", "", IF(D468="Thu", "", IF(D468="Fri", "Non-service", "")))))</f>
        <v/>
      </c>
      <c r="H468" s="28"/>
      <c r="I468" s="38" t="str">
        <f t="shared" ref="I468" si="4230">IF(D468="Mon", "", IF(D468="Tue", "", IF(D468="Wed", "", IF(D468="Thu", "", IF(D468="Fri", "", IF(D468="Sat", "", IF(D468="Sun", "", "")))))))</f>
        <v/>
      </c>
      <c r="J468" s="38"/>
      <c r="K468" s="38" t="str">
        <f t="shared" ref="K468" si="4231">IF(D468="Mon", "", IF(D468="Tue", "Non-service", IF(D468="Wed", "", IF(D468="Thu", "Non-service", IF(D468="Fri", "", IF(D468="Sat", "", IF(D468="Sun", "", "")))))))</f>
        <v/>
      </c>
      <c r="L468" s="38"/>
      <c r="M468" s="38" t="str">
        <f t="shared" ref="M468" si="4232">IF(D468="Mon", "", IF(D468="Tue", "Non-service", IF(D468="Wed", "", IF(D468="Thu", "Non-service", IF(D468="Fri", "", IF(D468="Sat", "", IF(D468="Sun", "", "")))))))</f>
        <v/>
      </c>
      <c r="N468" s="38"/>
      <c r="O468" s="38" t="str">
        <f t="shared" ref="O468" si="4233">IF(D468="Mon", "", IF(D468="Tue", "Non-service", IF(D468="Wed", "", IF(D468="Thu", "", IF(D468="Fri", "Non-service", "")))))</f>
        <v/>
      </c>
      <c r="P468" s="38"/>
      <c r="Q468" s="72" t="str">
        <f t="shared" ref="Q468" si="4234">IF(D378="Mon", "", IF(D378="Tue", "Non-service", IF(D378="Wed", "", IF(D378="Thu", "Non-service", IF(D378="Fri", "", "")))))</f>
        <v/>
      </c>
      <c r="R468" s="38"/>
      <c r="S468" s="38" t="str">
        <f t="shared" ref="S468" si="4235">IF(D468="Mon", "Non-service", IF(D468="Tue", "", IF(D468="Wed", "", IF(D468="Thu", "", IF(D468="Fri", "Non-service", IF(D468="Sat", "", IF(D468="Sun", "", "")))))))</f>
        <v>Non-service</v>
      </c>
      <c r="T468" s="38"/>
      <c r="U468" s="38" t="str">
        <f t="shared" ref="U468" si="4236">IF(D468="Mon", "", IF(D468="Tue", "", IF(D468="Wed", "", IF(D468="Thu", "Non-service", IF(D468="Fri", "Non-service", IF(D468="Sat", "", IF(D468="Sun", "", "")))))))</f>
        <v/>
      </c>
      <c r="V468" s="38"/>
      <c r="W468" s="63" t="str">
        <f>IF(D468="Mon", "", IF(D468="Tue", "", IF(D468="Wed", "", IF(D468="Thu", "Non-service", IF(D468="Fri", "", "")))))</f>
        <v/>
      </c>
      <c r="X468" s="46"/>
      <c r="Y468" s="17" t="str">
        <f>IF(D468="Mon", "Non-service", IF(D468="Tue", "Non-service", IF(D468="Wed", "", IF(D468="Thu", "", IF(D468="Fri", "", "")))))</f>
        <v>Non-service</v>
      </c>
      <c r="Z468" s="28"/>
      <c r="AA468" s="17" t="str">
        <f>IF(D468="Mon", "", IF(D468="Tue", "", IF(D468="Wed", "", IF(D468="Thu", "Non-service", IF(D468="Fri", "", "")))))</f>
        <v/>
      </c>
      <c r="AB468" s="29"/>
      <c r="AC468" s="17" t="str">
        <f t="shared" si="4087"/>
        <v/>
      </c>
      <c r="AD468" s="17"/>
    </row>
    <row r="469" spans="1:30">
      <c r="A469" s="24" t="str">
        <f t="shared" ref="A469" si="4237">A468</f>
        <v>Mon</v>
      </c>
      <c r="B469" s="204">
        <f t="shared" ref="B469" si="4238">C468</f>
        <v>45978</v>
      </c>
      <c r="C469" s="317"/>
      <c r="D469" s="304"/>
      <c r="E469" s="201">
        <f t="shared" ca="1" si="4078"/>
        <v>0</v>
      </c>
      <c r="F469" s="139" t="s">
        <v>54</v>
      </c>
      <c r="G469" s="2" t="str">
        <f t="shared" ref="G469" si="4239">IF(D468="Mon", "", IF(D468="Tue", "Non-service", IF(D468="Wed", "", IF(D468="Thu", "", IF(D468="Fri", "Non-service", "")))))</f>
        <v/>
      </c>
      <c r="H469" s="29"/>
      <c r="I469" s="37" t="str">
        <f t="shared" ref="I469" si="4240">IF(D468="Mon", "", IF(D468="Tue", "", IF(D468="Wed", "", IF(D468="Thu", "", IF(D468="Fri", "", IF(D468="Sat", "", IF(D468="Sun", "", "")))))))</f>
        <v/>
      </c>
      <c r="J469" s="37"/>
      <c r="K469" s="37" t="str">
        <f t="shared" ref="K469" si="4241">IF(D468="Mon", "", IF(D468="Tue", "Non-service", IF(D468="Wed", "", IF(D468="Thu", "Non-service", IF(D468="Fri", "", IF(D468="Sat", "", IF(D468="Sun", "", "")))))))</f>
        <v/>
      </c>
      <c r="L469" s="37"/>
      <c r="M469" s="37" t="str">
        <f t="shared" ref="M469" si="4242">IF(D468="Mon", "", IF(D468="Tue", "Non-service", IF(D468="Wed", "", IF(D468="Thu", "Non-service", IF(D468="Fri", "", IF(D468="Sat", "", IF(D468="Sun", "", "")))))))</f>
        <v/>
      </c>
      <c r="N469" s="37"/>
      <c r="O469" s="37" t="str">
        <f t="shared" ref="O469" si="4243">IF(D468="Mon", "", IF(D468="Tue", "Non-service", IF(D468="Wed", "", IF(D468="Thu", "", IF(D468="Fri", "Non-service", "")))))</f>
        <v/>
      </c>
      <c r="P469" s="37"/>
      <c r="Q469" s="72" t="str">
        <f t="shared" ref="Q469" si="4244">IF(D378="Mon", "", IF(D378="Tue", "Non-service", IF(D378="Wed", "", IF(D378="Thu", "Non-service", IF(D378="Fri", "", "")))))</f>
        <v/>
      </c>
      <c r="R469" s="37"/>
      <c r="S469" s="37" t="str">
        <f t="shared" ref="S469" si="4245">IF(D468="Mon", "Non-service", IF(D468="Tue", "", IF(D468="Wed", "", IF(D468="Thu", "", IF(D468="Fri", "Non-service", IF(D468="Sat", "", IF(D468="Sun", "", "")))))))</f>
        <v>Non-service</v>
      </c>
      <c r="T469" s="37"/>
      <c r="U469" s="37" t="str">
        <f t="shared" ref="U469" si="4246">IF(D468="Mon", "", IF(D468="Tue", "", IF(D468="Wed", "", IF(D468="Thu", "Non-service", IF(D468="Fri", "Non-service", IF(D468="Sat", "", IF(D468="Sun", "", "")))))))</f>
        <v/>
      </c>
      <c r="V469" s="37"/>
      <c r="W469" s="211" t="str">
        <f>IF(D468="Mon", "", IF(D468="Tue", "", IF(D468="Wed", "", IF(D468="Thu", "Non-service", IF(D468="Fri", "", "")))))</f>
        <v/>
      </c>
      <c r="X469" s="39"/>
      <c r="Y469" s="17" t="str">
        <f>IF(D468="Mon", "Non-service", IF(D468="Tue", "Non-service", IF(D468="Wed", "", IF(D468="Thu", "", IF(D468="Fri", "", "")))))</f>
        <v>Non-service</v>
      </c>
      <c r="Z469" s="29"/>
      <c r="AA469" s="17" t="str">
        <f>IF(D468="Mon", "", IF(D468="Tue", "", IF(D468="Wed", "", IF(D468="Thu", "Non-service", IF(D468="Fri", "", "")))))</f>
        <v/>
      </c>
      <c r="AB469" s="29"/>
      <c r="AC469" s="17" t="str">
        <f t="shared" si="4087"/>
        <v/>
      </c>
      <c r="AD469" s="17"/>
    </row>
    <row r="470" spans="1:30">
      <c r="A470" s="24" t="str">
        <f t="shared" ref="A470" si="4247">A468</f>
        <v>Mon</v>
      </c>
      <c r="B470" s="204">
        <f t="shared" ref="B470" si="4248">C468</f>
        <v>45978</v>
      </c>
      <c r="C470" s="318"/>
      <c r="D470" s="305"/>
      <c r="E470" s="201">
        <f t="shared" ca="1" si="4078"/>
        <v>0</v>
      </c>
      <c r="F470" s="140" t="s">
        <v>56</v>
      </c>
      <c r="G470" s="2" t="str">
        <f t="shared" ref="G470" si="4249">IF(D468="Mon", "", IF(D468="Tue", "Non-service", IF(D468="Wed", "", IF(D468="Thu", "", IF(D468="Fri", "Non-service", "")))))</f>
        <v/>
      </c>
      <c r="H470" s="29"/>
      <c r="I470" s="37" t="str">
        <f t="shared" ref="I470" si="4250">IF(D468="Mon", "", IF(D468="Tue", "", IF(D468="Wed", "", IF(D468="Thu", "", IF(D468="Fri", "", IF(D468="Sat", "", IF(D468="Sun", "", "")))))))</f>
        <v/>
      </c>
      <c r="J470" s="37"/>
      <c r="K470" s="37" t="str">
        <f t="shared" ref="K470" si="4251">IF(D468="Mon", "", IF(D468="Tue", "Non-service", IF(D468="Wed", "", IF(D468="Thu", "Non-service", IF(D468="Fri", "", IF(D468="Sat", "", IF(D468="Sun", "", "")))))))</f>
        <v/>
      </c>
      <c r="L470" s="37"/>
      <c r="M470" s="37" t="str">
        <f t="shared" ref="M470" si="4252">IF(D468="Mon", "", IF(D468="Tue", "Non-service", IF(D468="Wed", "", IF(D468="Thu", "Non-service", IF(D468="Fri", "", IF(D468="Sat", "", IF(D468="Sun", "", "")))))))</f>
        <v/>
      </c>
      <c r="N470" s="37"/>
      <c r="O470" s="37" t="str">
        <f t="shared" ref="O470" si="4253">IF(D468="Mon", "", IF(D468="Tue", "Non-service", IF(D468="Wed", "", IF(D468="Thu", "", IF(D468="Fri", "Non-service", "")))))</f>
        <v/>
      </c>
      <c r="P470" s="37"/>
      <c r="Q470" s="72" t="str">
        <f t="shared" ref="Q470" si="4254">IF(D378="Mon", "", IF(D378="Tue", "Non-service", IF(D378="Wed", "", IF(D378="Thu", "Non-service", IF(D378="Fri", "", "")))))</f>
        <v/>
      </c>
      <c r="R470" s="37"/>
      <c r="S470" s="37" t="str">
        <f t="shared" ref="S470" si="4255">IF(D468="Mon", "Non-service", IF(D468="Tue", "", IF(D468="Wed", "", IF(D468="Thu", "", IF(D468="Fri", "Non-service", IF(D468="Sat", "", IF(D468="Sun", "", "")))))))</f>
        <v>Non-service</v>
      </c>
      <c r="T470" s="37"/>
      <c r="U470" s="37" t="str">
        <f t="shared" ref="U470" si="4256">IF(D468="Mon", "", IF(D468="Tue", "", IF(D468="Wed", "", IF(D468="Thu", "Non-service", IF(D468="Fri", "Non-service", IF(D468="Sat", "", IF(D468="Sun", "", "")))))))</f>
        <v/>
      </c>
      <c r="V470" s="37"/>
      <c r="W470" s="64" t="str">
        <f>IF(D468="Mon", "", IF(D468="Tue", "", IF(D468="Wed", "", IF(D468="Thu", "Non-service", IF(D468="Fri", "", "")))))</f>
        <v/>
      </c>
      <c r="X470" s="39"/>
      <c r="Y470" s="17" t="str">
        <f>IF(D468="Mon", "Non-service", IF(D468="Tue", "Non-service", IF(D468="Wed", "", IF(D468="Thu", "", IF(D468="Fri", "", "")))))</f>
        <v>Non-service</v>
      </c>
      <c r="Z470" s="29"/>
      <c r="AA470" s="17" t="str">
        <f>IF(D468="Mon", "", IF(D468="Tue", "", IF(D468="Wed", "", IF(D468="Thu", "Non-service", IF(D468="Fri", "", "")))))</f>
        <v/>
      </c>
      <c r="AB470" s="29"/>
      <c r="AC470" s="17" t="str">
        <f t="shared" si="4087"/>
        <v/>
      </c>
      <c r="AD470" s="17"/>
    </row>
    <row r="471" spans="1:30">
      <c r="A471" s="24" t="str">
        <f t="shared" ref="A471:A531" si="4257">TEXT(C471, "ddd")</f>
        <v>Tue</v>
      </c>
      <c r="B471" s="204">
        <f t="shared" si="3948"/>
        <v>45979</v>
      </c>
      <c r="C471" s="319">
        <f t="shared" si="3868"/>
        <v>45979</v>
      </c>
      <c r="D471" s="306" t="str">
        <f t="shared" ref="D471" si="4258">IF(WEEKDAY(C468, 2) &lt; 5, TEXT(C468 + 1, "ddd"), TEXT(C468 + 3, "ddd"))</f>
        <v>Tue</v>
      </c>
      <c r="E471" s="201">
        <f t="shared" ca="1" si="4078"/>
        <v>0</v>
      </c>
      <c r="F471" s="141" t="s">
        <v>50</v>
      </c>
      <c r="G471" s="16" t="str">
        <f t="shared" ref="G471" si="4259">IF(D471="Mon", "", IF(D471="Tue", "Non-service", IF(D471="Wed", "", IF(D471="Thu", "", IF(D471="Fri", "Non-service", "")))))</f>
        <v>Non-service</v>
      </c>
      <c r="H471" s="28"/>
      <c r="I471" s="38" t="str">
        <f t="shared" ref="I471" si="4260">IF(D471="Mon", "", IF(D471="Tue", "", IF(D471="Wed", "", IF(D471="Thu", "", IF(D471="Fri", "", IF(D471="Sat", "", IF(D471="Sun", "", "")))))))</f>
        <v/>
      </c>
      <c r="J471" s="38"/>
      <c r="K471" s="38" t="str">
        <f t="shared" ref="K471" si="4261">IF(D471="Mon", "", IF(D471="Tue", "Non-service", IF(D471="Wed", "", IF(D471="Thu", "Non-service", IF(D471="Fri", "", IF(D471="Sat", "", IF(D471="Sun", "", "")))))))</f>
        <v>Non-service</v>
      </c>
      <c r="L471" s="38"/>
      <c r="M471" s="38" t="str">
        <f t="shared" ref="M471" si="4262">IF(D471="Mon", "", IF(D471="Tue", "Non-service", IF(D471="Wed", "", IF(D471="Thu", "Non-service", IF(D471="Fri", "", IF(D471="Sat", "", IF(D471="Sun", "", "")))))))</f>
        <v>Non-service</v>
      </c>
      <c r="N471" s="38"/>
      <c r="O471" s="38" t="str">
        <f t="shared" ref="O471" si="4263">IF(D471="Mon", "", IF(D471="Tue", "Non-service", IF(D471="Wed", "", IF(D471="Thu", "", IF(D471="Fri", "Non-service", "")))))</f>
        <v>Non-service</v>
      </c>
      <c r="P471" s="38"/>
      <c r="Q471" s="72" t="str">
        <f t="shared" ref="Q471" si="4264">IF(D381="Mon", "", IF(D381="Tue", "Non-service", IF(D381="Wed", "", IF(D381="Thu", "Non-service", IF(D381="Fri", "", "")))))</f>
        <v>Non-service</v>
      </c>
      <c r="R471" s="38"/>
      <c r="S471" s="38" t="str">
        <f t="shared" ref="S471" si="4265">IF(D471="Mon", "Non-service", IF(D471="Tue", "", IF(D471="Wed", "", IF(D471="Thu", "", IF(D471="Fri", "Non-service", IF(D471="Sat", "", IF(D471="Sun", "", "")))))))</f>
        <v/>
      </c>
      <c r="T471" s="38"/>
      <c r="U471" s="38" t="str">
        <f t="shared" ref="U471" si="4266">IF(D471="Mon", "", IF(D471="Tue", "", IF(D471="Wed", "", IF(D471="Thu", "Non-service", IF(D471="Fri", "Non-service", IF(D471="Sat", "", IF(D471="Sun", "", "")))))))</f>
        <v/>
      </c>
      <c r="V471" s="38"/>
      <c r="W471" s="63" t="str">
        <f>IF(D471="Mon", "", IF(D471="Tue", "", IF(D471="Wed", "", IF(D471="Thu", "Non-service", IF(D471="Fri", "", "")))))</f>
        <v/>
      </c>
      <c r="X471" s="46"/>
      <c r="Y471" s="17" t="str">
        <f>IF(D471="Mon", "Non-service", IF(D471="Tue", "Non-service", IF(D471="Wed", "", IF(D471="Thu", "", IF(D471="Fri", "", "")))))</f>
        <v>Non-service</v>
      </c>
      <c r="Z471" s="28"/>
      <c r="AA471" s="17" t="str">
        <f>IF(D471="Mon", "", IF(D471="Tue", "", IF(D471="Wed", "", IF(D471="Thu", "Non-service", IF(D471="Fri", "", "")))))</f>
        <v/>
      </c>
      <c r="AB471" s="29"/>
      <c r="AC471" s="17" t="str">
        <f t="shared" si="4087"/>
        <v/>
      </c>
      <c r="AD471" s="17"/>
    </row>
    <row r="472" spans="1:30">
      <c r="A472" s="24" t="str">
        <f t="shared" ref="A472:A532" si="4267">A471</f>
        <v>Tue</v>
      </c>
      <c r="B472" s="204">
        <f t="shared" si="3958"/>
        <v>45979</v>
      </c>
      <c r="C472" s="317"/>
      <c r="D472" s="307"/>
      <c r="E472" s="201">
        <f t="shared" ca="1" si="4078"/>
        <v>0</v>
      </c>
      <c r="F472" s="142" t="s">
        <v>54</v>
      </c>
      <c r="G472" s="2" t="str">
        <f t="shared" ref="G472" si="4268">IF(D471="Mon", "", IF(D471="Tue", "Non-service", IF(D471="Wed", "", IF(D471="Thu", "", IF(D471="Fri", "Non-service", "")))))</f>
        <v>Non-service</v>
      </c>
      <c r="H472" s="29"/>
      <c r="I472" s="37" t="str">
        <f t="shared" ref="I472" si="4269">IF(D471="Mon", "", IF(D471="Tue", "", IF(D471="Wed", "", IF(D471="Thu", "", IF(D471="Fri", "", IF(D471="Sat", "", IF(D471="Sun", "", "")))))))</f>
        <v/>
      </c>
      <c r="J472" s="37"/>
      <c r="K472" s="37" t="str">
        <f t="shared" ref="K472" si="4270">IF(D471="Mon", "", IF(D471="Tue", "Non-service", IF(D471="Wed", "", IF(D471="Thu", "Non-service", IF(D471="Fri", "", IF(D471="Sat", "", IF(D471="Sun", "", "")))))))</f>
        <v>Non-service</v>
      </c>
      <c r="L472" s="37"/>
      <c r="M472" s="37" t="str">
        <f t="shared" ref="M472" si="4271">IF(D471="Mon", "", IF(D471="Tue", "Non-service", IF(D471="Wed", "", IF(D471="Thu", "Non-service", IF(D471="Fri", "", IF(D471="Sat", "", IF(D471="Sun", "", "")))))))</f>
        <v>Non-service</v>
      </c>
      <c r="N472" s="37"/>
      <c r="O472" s="37" t="str">
        <f t="shared" ref="O472" si="4272">IF(D471="Mon", "", IF(D471="Tue", "Non-service", IF(D471="Wed", "", IF(D471="Thu", "", IF(D471="Fri", "Non-service", "")))))</f>
        <v>Non-service</v>
      </c>
      <c r="P472" s="37"/>
      <c r="Q472" s="72" t="str">
        <f t="shared" ref="Q472" si="4273">IF(D381="Mon", "", IF(D381="Tue", "Non-service", IF(D381="Wed", "", IF(D381="Thu", "Non-service", IF(D381="Fri", "", "")))))</f>
        <v>Non-service</v>
      </c>
      <c r="R472" s="37"/>
      <c r="S472" s="37" t="str">
        <f t="shared" ref="S472" si="4274">IF(D471="Mon", "Non-service", IF(D471="Tue", "", IF(D471="Wed", "", IF(D471="Thu", "", IF(D471="Fri", "Non-service", IF(D471="Sat", "", IF(D471="Sun", "", "")))))))</f>
        <v/>
      </c>
      <c r="T472" s="37"/>
      <c r="U472" s="37" t="str">
        <f t="shared" ref="U472" si="4275">IF(D471="Mon", "", IF(D471="Tue", "", IF(D471="Wed", "", IF(D471="Thu", "Non-service", IF(D471="Fri", "Non-service", IF(D471="Sat", "", IF(D471="Sun", "", "")))))))</f>
        <v/>
      </c>
      <c r="V472" s="37"/>
      <c r="W472" s="211" t="str">
        <f>IF(D471="Mon", "", IF(D471="Tue", "", IF(D471="Wed", "", IF(D471="Thu", "Non-service", IF(D471="Fri", "", "")))))</f>
        <v/>
      </c>
      <c r="X472" s="39"/>
      <c r="Y472" s="17" t="str">
        <f>IF(D471="Mon", "Non-service", IF(D471="Tue", "Non-service", IF(D471="Wed", "", IF(D471="Thu", "", IF(D471="Fri", "", "")))))</f>
        <v>Non-service</v>
      </c>
      <c r="Z472" s="29"/>
      <c r="AA472" s="17" t="str">
        <f>IF(D471="Mon", "", IF(D471="Tue", "", IF(D471="Wed", "", IF(D471="Thu", "Non-service", IF(D471="Fri", "", "")))))</f>
        <v/>
      </c>
      <c r="AB472" s="29"/>
      <c r="AC472" s="17" t="str">
        <f t="shared" si="4087"/>
        <v/>
      </c>
      <c r="AD472" s="17"/>
    </row>
    <row r="473" spans="1:30">
      <c r="A473" s="24" t="str">
        <f t="shared" ref="A473:A533" si="4276">A471</f>
        <v>Tue</v>
      </c>
      <c r="B473" s="204">
        <f t="shared" si="3968"/>
        <v>45979</v>
      </c>
      <c r="C473" s="318"/>
      <c r="D473" s="308"/>
      <c r="E473" s="201">
        <f t="shared" ca="1" si="4078"/>
        <v>0</v>
      </c>
      <c r="F473" s="142" t="s">
        <v>56</v>
      </c>
      <c r="G473" s="2" t="str">
        <f t="shared" ref="G473" si="4277">IF(D471="Mon", "", IF(D471="Tue", "Non-service", IF(D471="Wed", "", IF(D471="Thu", "", IF(D471="Fri", "Non-service", "")))))</f>
        <v>Non-service</v>
      </c>
      <c r="H473" s="29"/>
      <c r="I473" s="37" t="str">
        <f t="shared" ref="I473" si="4278">IF(D471="Mon", "", IF(D471="Tue", "", IF(D471="Wed", "", IF(D471="Thu", "", IF(D471="Fri", "", IF(D471="Sat", "", IF(D471="Sun", "", "")))))))</f>
        <v/>
      </c>
      <c r="J473" s="37"/>
      <c r="K473" s="37" t="str">
        <f t="shared" ref="K473" si="4279">IF(D471="Mon", "", IF(D471="Tue", "Non-service", IF(D471="Wed", "", IF(D471="Thu", "Non-service", IF(D471="Fri", "", IF(D471="Sat", "", IF(D471="Sun", "", "")))))))</f>
        <v>Non-service</v>
      </c>
      <c r="L473" s="37"/>
      <c r="M473" s="37" t="str">
        <f t="shared" ref="M473" si="4280">IF(D471="Mon", "", IF(D471="Tue", "Non-service", IF(D471="Wed", "", IF(D471="Thu", "Non-service", IF(D471="Fri", "", IF(D471="Sat", "", IF(D471="Sun", "", "")))))))</f>
        <v>Non-service</v>
      </c>
      <c r="N473" s="37"/>
      <c r="O473" s="37" t="str">
        <f t="shared" ref="O473" si="4281">IF(D471="Mon", "", IF(D471="Tue", "Non-service", IF(D471="Wed", "", IF(D471="Thu", "", IF(D471="Fri", "Non-service", "")))))</f>
        <v>Non-service</v>
      </c>
      <c r="P473" s="37"/>
      <c r="Q473" s="72" t="str">
        <f t="shared" ref="Q473" si="4282">IF(D381="Mon", "", IF(D381="Tue", "Non-service", IF(D381="Wed", "", IF(D381="Thu", "Non-service", IF(D381="Fri", "", "")))))</f>
        <v>Non-service</v>
      </c>
      <c r="R473" s="37"/>
      <c r="S473" s="37" t="str">
        <f t="shared" ref="S473" si="4283">IF(D471="Mon", "Non-service", IF(D471="Tue", "", IF(D471="Wed", "", IF(D471="Thu", "", IF(D471="Fri", "Non-service", IF(D471="Sat", "", IF(D471="Sun", "", "")))))))</f>
        <v/>
      </c>
      <c r="T473" s="37"/>
      <c r="U473" s="37" t="str">
        <f t="shared" ref="U473" si="4284">IF(D471="Mon", "", IF(D471="Tue", "", IF(D471="Wed", "", IF(D471="Thu", "Non-service", IF(D471="Fri", "Non-service", IF(D471="Sat", "", IF(D471="Sun", "", "")))))))</f>
        <v/>
      </c>
      <c r="V473" s="37"/>
      <c r="W473" s="64" t="str">
        <f>IF(D471="Mon", "", IF(D471="Tue", "", IF(D471="Wed", "", IF(D471="Thu", "Non-service", IF(D471="Fri", "", "")))))</f>
        <v/>
      </c>
      <c r="X473" s="39"/>
      <c r="Y473" s="17" t="str">
        <f>IF(D471="Mon", "Non-service", IF(D471="Tue", "Non-service", IF(D471="Wed", "", IF(D471="Thu", "", IF(D471="Fri", "", "")))))</f>
        <v>Non-service</v>
      </c>
      <c r="Z473" s="29"/>
      <c r="AA473" s="17" t="str">
        <f>IF(D471="Mon", "", IF(D471="Tue", "", IF(D471="Wed", "", IF(D471="Thu", "Non-service", IF(D471="Fri", "", "")))))</f>
        <v/>
      </c>
      <c r="AB473" s="29"/>
      <c r="AC473" s="17" t="str">
        <f t="shared" si="4087"/>
        <v/>
      </c>
      <c r="AD473" s="17"/>
    </row>
    <row r="474" spans="1:30">
      <c r="A474" s="24" t="str">
        <f t="shared" ref="A474:A534" si="4285">TEXT(C474, "ddd")</f>
        <v>Wed</v>
      </c>
      <c r="B474" s="204">
        <f t="shared" si="3977"/>
        <v>45980</v>
      </c>
      <c r="C474" s="319">
        <f t="shared" si="3868"/>
        <v>45980</v>
      </c>
      <c r="D474" s="303" t="str">
        <f t="shared" ref="D474:D534" si="4286">IF(WEEKDAY(C471, 2) &lt; 5, TEXT(C471 + 1, "ddd"), TEXT(C471 + 3, "ddd"))</f>
        <v>Wed</v>
      </c>
      <c r="E474" s="201">
        <f t="shared" ca="1" si="4078"/>
        <v>0</v>
      </c>
      <c r="F474" s="138" t="s">
        <v>50</v>
      </c>
      <c r="G474" s="19" t="str">
        <f t="shared" ref="G474" si="4287">IF(D474="Mon", "", IF(D474="Tue", "Non-service", IF(D474="Wed", "", IF(D474="Thu", "", IF(D474="Fri", "Non-service", "")))))</f>
        <v/>
      </c>
      <c r="H474" s="31"/>
      <c r="I474" s="40" t="str">
        <f t="shared" ref="I474" si="4288">IF(D474="Mon", "", IF(D474="Tue", "", IF(D474="Wed", "", IF(D474="Thu", "", IF(D474="Fri", "", IF(D474="Sat", "", IF(D474="Sun", "", "")))))))</f>
        <v/>
      </c>
      <c r="J474" s="40"/>
      <c r="K474" s="40" t="str">
        <f t="shared" ref="K474" si="4289">IF(D474="Mon", "", IF(D474="Tue", "Non-service", IF(D474="Wed", "", IF(D474="Thu", "Non-service", IF(D474="Fri", "", IF(D474="Sat", "", IF(D474="Sun", "", "")))))))</f>
        <v/>
      </c>
      <c r="L474" s="40"/>
      <c r="M474" s="40" t="str">
        <f t="shared" ref="M474" si="4290">IF(D474="Mon", "", IF(D474="Tue", "Non-service", IF(D474="Wed", "", IF(D474="Thu", "Non-service", IF(D474="Fri", "", IF(D474="Sat", "", IF(D474="Sun", "", "")))))))</f>
        <v/>
      </c>
      <c r="N474" s="40"/>
      <c r="O474" s="40" t="str">
        <f t="shared" ref="O474" si="4291">IF(D474="Mon", "", IF(D474="Tue", "Non-service", IF(D474="Wed", "", IF(D474="Thu", "", IF(D474="Fri", "Non-service", "")))))</f>
        <v/>
      </c>
      <c r="P474" s="40"/>
      <c r="Q474" s="72" t="str">
        <f t="shared" ref="Q474" si="4292">IF(D384="Mon", "", IF(D384="Tue", "Non-service", IF(D384="Wed", "", IF(D384="Thu", "Non-service", IF(D384="Fri", "", "")))))</f>
        <v/>
      </c>
      <c r="R474" s="40"/>
      <c r="S474" s="40" t="str">
        <f t="shared" ref="S474" si="4293">IF(D474="Mon", "Non-service", IF(D474="Tue", "", IF(D474="Wed", "", IF(D474="Thu", "", IF(D474="Fri", "Non-service", IF(D474="Sat", "", IF(D474="Sun", "", "")))))))</f>
        <v/>
      </c>
      <c r="T474" s="40"/>
      <c r="U474" s="40" t="str">
        <f t="shared" ref="U474" si="4294">IF(D474="Mon", "", IF(D474="Tue", "", IF(D474="Wed", "", IF(D474="Thu", "Non-service", IF(D474="Fri", "Non-service", IF(D474="Sat", "", IF(D474="Sun", "", "")))))))</f>
        <v/>
      </c>
      <c r="V474" s="40"/>
      <c r="W474" s="63" t="str">
        <f>IF(D474="Mon", "", IF(D474="Tue", "", IF(D474="Wed", "", IF(D474="Thu", "Non-service", IF(D474="Fri", "", "")))))</f>
        <v/>
      </c>
      <c r="X474" s="41"/>
      <c r="Y474" s="17" t="str">
        <f>IF(D474="Mon", "Non-service", IF(D474="Tue", "Non-service", IF(D474="Wed", "", IF(D474="Thu", "", IF(D474="Fri", "", "")))))</f>
        <v/>
      </c>
      <c r="Z474" s="31"/>
      <c r="AA474" s="17" t="str">
        <f>IF(D474="Mon", "", IF(D474="Tue", "", IF(D474="Wed", "", IF(D474="Thu", "Non-service", IF(D474="Fri", "", "")))))</f>
        <v/>
      </c>
      <c r="AB474" s="33"/>
      <c r="AC474" s="17" t="str">
        <f t="shared" si="4087"/>
        <v/>
      </c>
      <c r="AD474" s="32"/>
    </row>
    <row r="475" spans="1:30">
      <c r="A475" s="24" t="str">
        <f t="shared" ref="A475:A535" si="4295">A474</f>
        <v>Wed</v>
      </c>
      <c r="B475" s="204">
        <f t="shared" si="3987"/>
        <v>45980</v>
      </c>
      <c r="C475" s="317"/>
      <c r="D475" s="304"/>
      <c r="E475" s="201">
        <f t="shared" ca="1" si="4078"/>
        <v>0</v>
      </c>
      <c r="F475" s="139" t="s">
        <v>54</v>
      </c>
      <c r="G475" s="3" t="str">
        <f t="shared" ref="G475" si="4296">IF(D474="Mon", "", IF(D474="Tue", "Non-service", IF(D474="Wed", "", IF(D474="Thu", "", IF(D474="Fri", "Non-service", "")))))</f>
        <v/>
      </c>
      <c r="H475" s="33"/>
      <c r="I475" s="42" t="str">
        <f t="shared" ref="I475" si="4297">IF(D474="Mon", "", IF(D474="Tue", "", IF(D474="Wed", "", IF(D474="Thu", "", IF(D474="Fri", "", IF(D474="Sat", "", IF(D474="Sun", "", "")))))))</f>
        <v/>
      </c>
      <c r="J475" s="42"/>
      <c r="K475" s="42" t="str">
        <f t="shared" ref="K475" si="4298">IF(D474="Mon", "", IF(D474="Tue", "Non-service", IF(D474="Wed", "", IF(D474="Thu", "Non-service", IF(D474="Fri", "", IF(D474="Sat", "", IF(D474="Sun", "", "")))))))</f>
        <v/>
      </c>
      <c r="L475" s="42"/>
      <c r="M475" s="42" t="str">
        <f t="shared" ref="M475" si="4299">IF(D474="Mon", "", IF(D474="Tue", "Non-service", IF(D474="Wed", "", IF(D474="Thu", "Non-service", IF(D474="Fri", "", IF(D474="Sat", "", IF(D474="Sun", "", "")))))))</f>
        <v/>
      </c>
      <c r="N475" s="42"/>
      <c r="O475" s="42" t="str">
        <f t="shared" ref="O475" si="4300">IF(D474="Mon", "", IF(D474="Tue", "Non-service", IF(D474="Wed", "", IF(D474="Thu", "", IF(D474="Fri", "Non-service", "")))))</f>
        <v/>
      </c>
      <c r="P475" s="42"/>
      <c r="Q475" s="72" t="str">
        <f t="shared" ref="Q475" si="4301">IF(D384="Mon", "", IF(D384="Tue", "Non-service", IF(D384="Wed", "", IF(D384="Thu", "Non-service", IF(D384="Fri", "", "")))))</f>
        <v/>
      </c>
      <c r="R475" s="42"/>
      <c r="S475" s="42" t="str">
        <f t="shared" ref="S475" si="4302">IF(D474="Mon", "Non-service", IF(D474="Tue", "", IF(D474="Wed", "", IF(D474="Thu", "", IF(D474="Fri", "Non-service", IF(D474="Sat", "", IF(D474="Sun", "", "")))))))</f>
        <v/>
      </c>
      <c r="T475" s="42"/>
      <c r="U475" s="42" t="str">
        <f t="shared" ref="U475" si="4303">IF(D474="Mon", "", IF(D474="Tue", "", IF(D474="Wed", "", IF(D474="Thu", "Non-service", IF(D474="Fri", "Non-service", IF(D474="Sat", "", IF(D474="Sun", "", "")))))))</f>
        <v/>
      </c>
      <c r="V475" s="42"/>
      <c r="W475" s="211" t="str">
        <f>IF(D474="Mon", "", IF(D474="Tue", "", IF(D474="Wed", "", IF(D474="Thu", "Non-service", IF(D474="Fri", "", "")))))</f>
        <v/>
      </c>
      <c r="X475" s="43"/>
      <c r="Y475" s="17" t="str">
        <f>IF(D474="Mon", "Non-service", IF(D474="Tue", "Non-service", IF(D474="Wed", "", IF(D474="Thu", "", IF(D474="Fri", "", "")))))</f>
        <v/>
      </c>
      <c r="Z475" s="33"/>
      <c r="AA475" s="17" t="str">
        <f>IF(D474="Mon", "", IF(D474="Tue", "", IF(D474="Wed", "", IF(D474="Thu", "Non-service", IF(D474="Fri", "", "")))))</f>
        <v/>
      </c>
      <c r="AB475" s="33"/>
      <c r="AC475" s="17" t="str">
        <f t="shared" si="4087"/>
        <v/>
      </c>
      <c r="AD475" s="32"/>
    </row>
    <row r="476" spans="1:30">
      <c r="A476" s="24" t="str">
        <f t="shared" ref="A476:A536" si="4304">A474</f>
        <v>Wed</v>
      </c>
      <c r="B476" s="204">
        <f t="shared" si="3996"/>
        <v>45980</v>
      </c>
      <c r="C476" s="318"/>
      <c r="D476" s="305"/>
      <c r="E476" s="201">
        <f t="shared" ca="1" si="4078"/>
        <v>0</v>
      </c>
      <c r="F476" s="140" t="s">
        <v>56</v>
      </c>
      <c r="G476" s="20" t="str">
        <f t="shared" ref="G476" si="4305">IF(D474="Mon", "", IF(D474="Tue", "Non-service", IF(D474="Wed", "", IF(D474="Thu", "", IF(D474="Fri", "Non-service", "")))))</f>
        <v/>
      </c>
      <c r="H476" s="35"/>
      <c r="I476" s="44" t="str">
        <f t="shared" ref="I476" si="4306">IF(D474="Mon", "", IF(D474="Tue", "", IF(D474="Wed", "", IF(D474="Thu", "", IF(D474="Fri", "", IF(D474="Sat", "", IF(D474="Sun", "", "")))))))</f>
        <v/>
      </c>
      <c r="J476" s="44"/>
      <c r="K476" s="44" t="str">
        <f t="shared" ref="K476" si="4307">IF(D474="Mon", "", IF(D474="Tue", "Non-service", IF(D474="Wed", "", IF(D474="Thu", "Non-service", IF(D474="Fri", "", IF(D474="Sat", "", IF(D474="Sun", "", "")))))))</f>
        <v/>
      </c>
      <c r="L476" s="44"/>
      <c r="M476" s="44" t="str">
        <f t="shared" ref="M476" si="4308">IF(D474="Mon", "", IF(D474="Tue", "Non-service", IF(D474="Wed", "", IF(D474="Thu", "Non-service", IF(D474="Fri", "", IF(D474="Sat", "", IF(D474="Sun", "", "")))))))</f>
        <v/>
      </c>
      <c r="N476" s="44"/>
      <c r="O476" s="44" t="str">
        <f t="shared" ref="O476" si="4309">IF(D474="Mon", "", IF(D474="Tue", "Non-service", IF(D474="Wed", "", IF(D474="Thu", "", IF(D474="Fri", "Non-service", "")))))</f>
        <v/>
      </c>
      <c r="P476" s="44"/>
      <c r="Q476" s="72" t="str">
        <f t="shared" ref="Q476" si="4310">IF(D384="Mon", "", IF(D384="Tue", "Non-service", IF(D384="Wed", "", IF(D384="Thu", "Non-service", IF(D384="Fri", "", "")))))</f>
        <v/>
      </c>
      <c r="R476" s="44"/>
      <c r="S476" s="44" t="str">
        <f t="shared" ref="S476" si="4311">IF(D474="Mon", "Non-service", IF(D474="Tue", "", IF(D474="Wed", "", IF(D474="Thu", "", IF(D474="Fri", "Non-service", IF(D474="Sat", "", IF(D474="Sun", "", "")))))))</f>
        <v/>
      </c>
      <c r="T476" s="44"/>
      <c r="U476" s="44" t="str">
        <f t="shared" ref="U476" si="4312">IF(D474="Mon", "", IF(D474="Tue", "", IF(D474="Wed", "", IF(D474="Thu", "Non-service", IF(D474="Fri", "Non-service", IF(D474="Sat", "", IF(D474="Sun", "", "")))))))</f>
        <v/>
      </c>
      <c r="V476" s="44"/>
      <c r="W476" s="64" t="str">
        <f>IF(D474="Mon", "", IF(D474="Tue", "", IF(D474="Wed", "", IF(D474="Thu", "Non-service", IF(D474="Fri", "", "")))))</f>
        <v/>
      </c>
      <c r="X476" s="45"/>
      <c r="Y476" s="17" t="str">
        <f>IF(D474="Mon", "Non-service", IF(D474="Tue", "Non-service", IF(D474="Wed", "", IF(D474="Thu", "", IF(D474="Fri", "", "")))))</f>
        <v/>
      </c>
      <c r="Z476" s="35"/>
      <c r="AA476" s="17" t="str">
        <f>IF(D474="Mon", "", IF(D474="Tue", "", IF(D474="Wed", "", IF(D474="Thu", "Non-service", IF(D474="Fri", "", "")))))</f>
        <v/>
      </c>
      <c r="AB476" s="33"/>
      <c r="AC476" s="17" t="str">
        <f t="shared" si="4087"/>
        <v/>
      </c>
      <c r="AD476" s="32"/>
    </row>
    <row r="477" spans="1:30">
      <c r="A477" s="24" t="str">
        <f t="shared" ref="A477:A537" si="4313">TEXT(C477, "ddd")</f>
        <v>Thu</v>
      </c>
      <c r="B477" s="204">
        <f t="shared" si="4005"/>
        <v>45981</v>
      </c>
      <c r="C477" s="319">
        <f t="shared" si="3868"/>
        <v>45981</v>
      </c>
      <c r="D477" s="306" t="str">
        <f t="shared" ref="D477:D537" si="4314">IF(WEEKDAY(C474, 2) &lt; 5, TEXT(C474 + 1, "ddd"), TEXT(C474 + 3, "ddd"))</f>
        <v>Thu</v>
      </c>
      <c r="E477" s="201">
        <f t="shared" ca="1" si="4078"/>
        <v>0</v>
      </c>
      <c r="F477" s="141" t="s">
        <v>50</v>
      </c>
      <c r="G477" s="16" t="str">
        <f t="shared" ref="G477" si="4315">IF(D477="Mon", "", IF(D477="Tue", "Non-service", IF(D477="Wed", "", IF(D477="Thu", "", IF(D477="Fri", "Non-service", "")))))</f>
        <v/>
      </c>
      <c r="H477" s="28"/>
      <c r="I477" s="38" t="str">
        <f t="shared" ref="I477" si="4316">IF(D477="Mon", "", IF(D477="Tue", "", IF(D477="Wed", "", IF(D477="Thu", "", IF(D477="Fri", "", IF(D477="Sat", "", IF(D477="Sun", "", "")))))))</f>
        <v/>
      </c>
      <c r="J477" s="38"/>
      <c r="K477" s="38" t="str">
        <f t="shared" ref="K477" si="4317">IF(D477="Mon", "", IF(D477="Tue", "Non-service", IF(D477="Wed", "", IF(D477="Thu", "Non-service", IF(D477="Fri", "", IF(D477="Sat", "", IF(D477="Sun", "", "")))))))</f>
        <v>Non-service</v>
      </c>
      <c r="L477" s="38"/>
      <c r="M477" s="38" t="str">
        <f t="shared" ref="M477" si="4318">IF(D477="Mon", "", IF(D477="Tue", "Non-service", IF(D477="Wed", "", IF(D477="Thu", "Non-service", IF(D477="Fri", "", IF(D477="Sat", "", IF(D477="Sun", "", "")))))))</f>
        <v>Non-service</v>
      </c>
      <c r="N477" s="38"/>
      <c r="O477" s="38" t="str">
        <f t="shared" ref="O477" si="4319">IF(D477="Mon", "", IF(D477="Tue", "Non-service", IF(D477="Wed", "", IF(D477="Thu", "", IF(D477="Fri", "Non-service", "")))))</f>
        <v/>
      </c>
      <c r="P477" s="38"/>
      <c r="Q477" s="72" t="str">
        <f t="shared" ref="Q477" si="4320">IF(D387="Mon", "", IF(D387="Tue", "Non-service", IF(D387="Wed", "", IF(D387="Thu", "Non-service", IF(D387="Fri", "", "")))))</f>
        <v>Non-service</v>
      </c>
      <c r="R477" s="38"/>
      <c r="S477" s="38" t="str">
        <f t="shared" ref="S477" si="4321">IF(D477="Mon", "Non-service", IF(D477="Tue", "", IF(D477="Wed", "", IF(D477="Thu", "", IF(D477="Fri", "Non-service", IF(D477="Sat", "", IF(D477="Sun", "", "")))))))</f>
        <v/>
      </c>
      <c r="T477" s="38"/>
      <c r="U477" s="38" t="str">
        <f t="shared" ref="U477" si="4322">IF(D477="Mon", "", IF(D477="Tue", "", IF(D477="Wed", "", IF(D477="Thu", "Non-service", IF(D477="Fri", "Non-service", IF(D477="Sat", "", IF(D477="Sun", "", "")))))))</f>
        <v>Non-service</v>
      </c>
      <c r="V477" s="38"/>
      <c r="W477" s="63" t="str">
        <f>IF(D477="Mon", "", IF(D477="Tue", "", IF(D477="Wed", "", IF(D477="Thu", "Non-service", IF(D477="Fri", "", "")))))</f>
        <v>Non-service</v>
      </c>
      <c r="X477" s="46"/>
      <c r="Y477" s="17" t="str">
        <f>IF(D477="Mon", "Non-service", IF(D477="Tue", "Non-service", IF(D477="Wed", "", IF(D477="Thu", "", IF(D477="Fri", "", "")))))</f>
        <v/>
      </c>
      <c r="Z477" s="28"/>
      <c r="AA477" s="17" t="str">
        <f>IF(D477="Mon", "", IF(D477="Tue", "", IF(D477="Wed", "", IF(D477="Thu", "Non-service", IF(D477="Fri", "", "")))))</f>
        <v>Non-service</v>
      </c>
      <c r="AB477" s="29"/>
      <c r="AC477" s="17" t="str">
        <f t="shared" si="4087"/>
        <v/>
      </c>
      <c r="AD477" s="17"/>
    </row>
    <row r="478" spans="1:30">
      <c r="A478" s="24" t="str">
        <f t="shared" ref="A478:A538" si="4323">A477</f>
        <v>Thu</v>
      </c>
      <c r="B478" s="204">
        <f t="shared" si="4014"/>
        <v>45981</v>
      </c>
      <c r="C478" s="317"/>
      <c r="D478" s="307"/>
      <c r="E478" s="201">
        <f t="shared" ca="1" si="4078"/>
        <v>0</v>
      </c>
      <c r="F478" s="142" t="s">
        <v>54</v>
      </c>
      <c r="G478" s="2" t="str">
        <f t="shared" ref="G478" si="4324">IF(D477="Mon", "", IF(D477="Tue", "Non-service", IF(D477="Wed", "", IF(D477="Thu", "", IF(D477="Fri", "Non-service", "")))))</f>
        <v/>
      </c>
      <c r="H478" s="29"/>
      <c r="I478" s="37" t="str">
        <f t="shared" ref="I478" si="4325">IF(D477="Mon", "", IF(D477="Tue", "", IF(D477="Wed", "", IF(D477="Thu", "", IF(D477="Fri", "", IF(D477="Sat", "", IF(D477="Sun", "", "")))))))</f>
        <v/>
      </c>
      <c r="J478" s="37"/>
      <c r="K478" s="37" t="str">
        <f t="shared" ref="K478" si="4326">IF(D477="Mon", "", IF(D477="Tue", "Non-service", IF(D477="Wed", "", IF(D477="Thu", "Non-service", IF(D477="Fri", "", IF(D477="Sat", "", IF(D477="Sun", "", "")))))))</f>
        <v>Non-service</v>
      </c>
      <c r="L478" s="37"/>
      <c r="M478" s="37" t="str">
        <f t="shared" ref="M478" si="4327">IF(D477="Mon", "", IF(D477="Tue", "Non-service", IF(D477="Wed", "", IF(D477="Thu", "Non-service", IF(D477="Fri", "", IF(D477="Sat", "", IF(D477="Sun", "", "")))))))</f>
        <v>Non-service</v>
      </c>
      <c r="N478" s="37"/>
      <c r="O478" s="37" t="str">
        <f t="shared" ref="O478" si="4328">IF(D477="Mon", "", IF(D477="Tue", "Non-service", IF(D477="Wed", "", IF(D477="Thu", "", IF(D477="Fri", "Non-service", "")))))</f>
        <v/>
      </c>
      <c r="P478" s="37"/>
      <c r="Q478" s="72" t="str">
        <f t="shared" ref="Q478" si="4329">IF(D387="Mon", "", IF(D387="Tue", "Non-service", IF(D387="Wed", "", IF(D387="Thu", "Non-service", IF(D387="Fri", "", "")))))</f>
        <v>Non-service</v>
      </c>
      <c r="R478" s="37"/>
      <c r="S478" s="37" t="str">
        <f t="shared" ref="S478" si="4330">IF(D477="Mon", "Non-service", IF(D477="Tue", "", IF(D477="Wed", "", IF(D477="Thu", "", IF(D477="Fri", "Non-service", IF(D477="Sat", "", IF(D477="Sun", "", "")))))))</f>
        <v/>
      </c>
      <c r="T478" s="37"/>
      <c r="U478" s="37" t="str">
        <f t="shared" ref="U478" si="4331">IF(D477="Mon", "", IF(D477="Tue", "", IF(D477="Wed", "", IF(D477="Thu", "Non-service", IF(D477="Fri", "Non-service", IF(D477="Sat", "", IF(D477="Sun", "", "")))))))</f>
        <v>Non-service</v>
      </c>
      <c r="V478" s="37"/>
      <c r="W478" s="211" t="str">
        <f>IF(D477="Mon", "", IF(D477="Tue", "", IF(D477="Wed", "", IF(D477="Thu", "Non-service", IF(D477="Fri", "", "")))))</f>
        <v>Non-service</v>
      </c>
      <c r="X478" s="39"/>
      <c r="Y478" s="17" t="str">
        <f>IF(D477="Mon", "Non-service", IF(D477="Tue", "Non-service", IF(D477="Wed", "", IF(D477="Thu", "", IF(D477="Fri", "", "")))))</f>
        <v/>
      </c>
      <c r="Z478" s="29"/>
      <c r="AA478" s="17" t="str">
        <f>IF(D477="Mon", "", IF(D477="Tue", "", IF(D477="Wed", "", IF(D477="Thu", "Non-service", IF(D477="Fri", "", "")))))</f>
        <v>Non-service</v>
      </c>
      <c r="AB478" s="29"/>
      <c r="AC478" s="17" t="str">
        <f t="shared" si="4087"/>
        <v/>
      </c>
      <c r="AD478" s="17"/>
    </row>
    <row r="479" spans="1:30">
      <c r="A479" s="24" t="str">
        <f t="shared" ref="A479:A539" si="4332">A477</f>
        <v>Thu</v>
      </c>
      <c r="B479" s="204">
        <f t="shared" si="4023"/>
        <v>45981</v>
      </c>
      <c r="C479" s="318"/>
      <c r="D479" s="308"/>
      <c r="E479" s="201">
        <f t="shared" ca="1" si="4078"/>
        <v>0</v>
      </c>
      <c r="F479" s="142" t="s">
        <v>56</v>
      </c>
      <c r="G479" s="2" t="str">
        <f t="shared" ref="G479" si="4333">IF(D477="Mon", "", IF(D477="Tue", "Non-service", IF(D477="Wed", "", IF(D477="Thu", "", IF(D477="Fri", "Non-service", "")))))</f>
        <v/>
      </c>
      <c r="H479" s="29"/>
      <c r="I479" s="37" t="str">
        <f t="shared" ref="I479" si="4334">IF(D477="Mon", "", IF(D477="Tue", "", IF(D477="Wed", "", IF(D477="Thu", "", IF(D477="Fri", "", IF(D477="Sat", "", IF(D477="Sun", "", "")))))))</f>
        <v/>
      </c>
      <c r="J479" s="37"/>
      <c r="K479" s="37" t="str">
        <f t="shared" ref="K479" si="4335">IF(D477="Mon", "", IF(D477="Tue", "Non-service", IF(D477="Wed", "", IF(D477="Thu", "Non-service", IF(D477="Fri", "", IF(D477="Sat", "", IF(D477="Sun", "", "")))))))</f>
        <v>Non-service</v>
      </c>
      <c r="L479" s="37"/>
      <c r="M479" s="37" t="str">
        <f t="shared" ref="M479" si="4336">IF(D477="Mon", "", IF(D477="Tue", "Non-service", IF(D477="Wed", "", IF(D477="Thu", "Non-service", IF(D477="Fri", "", IF(D477="Sat", "", IF(D477="Sun", "", "")))))))</f>
        <v>Non-service</v>
      </c>
      <c r="N479" s="37"/>
      <c r="O479" s="37" t="str">
        <f t="shared" ref="O479" si="4337">IF(D477="Mon", "", IF(D477="Tue", "Non-service", IF(D477="Wed", "", IF(D477="Thu", "", IF(D477="Fri", "Non-service", "")))))</f>
        <v/>
      </c>
      <c r="P479" s="37"/>
      <c r="Q479" s="72" t="str">
        <f t="shared" ref="Q479" si="4338">IF(D387="Mon", "", IF(D387="Tue", "Non-service", IF(D387="Wed", "", IF(D387="Thu", "Non-service", IF(D387="Fri", "", "")))))</f>
        <v>Non-service</v>
      </c>
      <c r="R479" s="37"/>
      <c r="S479" s="37" t="str">
        <f t="shared" ref="S479" si="4339">IF(D477="Mon", "Non-service", IF(D477="Tue", "", IF(D477="Wed", "", IF(D477="Thu", "", IF(D477="Fri", "Non-service", IF(D477="Sat", "", IF(D477="Sun", "", "")))))))</f>
        <v/>
      </c>
      <c r="T479" s="37"/>
      <c r="U479" s="37" t="str">
        <f t="shared" ref="U479" si="4340">IF(D477="Mon", "", IF(D477="Tue", "", IF(D477="Wed", "", IF(D477="Thu", "Non-service", IF(D477="Fri", "Non-service", IF(D477="Sat", "", IF(D477="Sun", "", "")))))))</f>
        <v>Non-service</v>
      </c>
      <c r="V479" s="37"/>
      <c r="W479" s="64" t="str">
        <f>IF(D477="Mon", "", IF(D477="Tue", "", IF(D477="Wed", "", IF(D477="Thu", "Non-service", IF(D477="Fri", "", "")))))</f>
        <v>Non-service</v>
      </c>
      <c r="X479" s="39"/>
      <c r="Y479" s="17" t="str">
        <f>IF(D477="Mon", "Non-service", IF(D477="Tue", "Non-service", IF(D477="Wed", "", IF(D477="Thu", "", IF(D477="Fri", "", "")))))</f>
        <v/>
      </c>
      <c r="Z479" s="29"/>
      <c r="AA479" s="17" t="str">
        <f>IF(D477="Mon", "", IF(D477="Tue", "", IF(D477="Wed", "", IF(D477="Thu", "Non-service", IF(D477="Fri", "", "")))))</f>
        <v>Non-service</v>
      </c>
      <c r="AB479" s="29"/>
      <c r="AC479" s="17" t="str">
        <f t="shared" si="4087"/>
        <v/>
      </c>
      <c r="AD479" s="17"/>
    </row>
    <row r="480" spans="1:30">
      <c r="A480" s="24" t="str">
        <f t="shared" ref="A480:A540" si="4341">TEXT(C480, "ddd")</f>
        <v>Fri</v>
      </c>
      <c r="B480" s="204">
        <f t="shared" si="4032"/>
        <v>45982</v>
      </c>
      <c r="C480" s="319">
        <f t="shared" si="3868"/>
        <v>45982</v>
      </c>
      <c r="D480" s="303" t="str">
        <f t="shared" ref="D480:D540" si="4342">IF(WEEKDAY(C477, 2) &lt; 5, TEXT(C477 + 1, "ddd"), TEXT(C477 + 3, "ddd"))</f>
        <v>Fri</v>
      </c>
      <c r="E480" s="201">
        <f t="shared" ca="1" si="4078"/>
        <v>0</v>
      </c>
      <c r="F480" s="138" t="s">
        <v>50</v>
      </c>
      <c r="G480" s="19" t="str">
        <f t="shared" ref="G480" si="4343">IF(D480="Mon", "", IF(D480="Tue", "Non-service", IF(D480="Wed", "", IF(D480="Thu", "", IF(D480="Fri", "Non-service", "")))))</f>
        <v>Non-service</v>
      </c>
      <c r="H480" s="31"/>
      <c r="I480" s="40" t="str">
        <f t="shared" ref="I480" si="4344">IF(D480="Mon", "", IF(D480="Tue", "", IF(D480="Wed", "", IF(D480="Thu", "", IF(D480="Fri", "", IF(D480="Sat", "", IF(D480="Sun", "", "")))))))</f>
        <v/>
      </c>
      <c r="J480" s="40"/>
      <c r="K480" s="40" t="str">
        <f t="shared" ref="K480" si="4345">IF(D480="Mon", "", IF(D480="Tue", "Non-service", IF(D480="Wed", "", IF(D480="Thu", "Non-service", IF(D480="Fri", "", IF(D480="Sat", "", IF(D480="Sun", "", "")))))))</f>
        <v/>
      </c>
      <c r="L480" s="40"/>
      <c r="M480" s="40" t="str">
        <f t="shared" ref="M480" si="4346">IF(D480="Mon", "", IF(D480="Tue", "Non-service", IF(D480="Wed", "", IF(D480="Thu", "Non-service", IF(D480="Fri", "", IF(D480="Sat", "", IF(D480="Sun", "", "")))))))</f>
        <v/>
      </c>
      <c r="N480" s="40"/>
      <c r="O480" s="40" t="str">
        <f t="shared" ref="O480" si="4347">IF(D480="Mon", "", IF(D480="Tue", "Non-service", IF(D480="Wed", "", IF(D480="Thu", "", IF(D480="Fri", "Non-service", "")))))</f>
        <v>Non-service</v>
      </c>
      <c r="P480" s="40"/>
      <c r="Q480" s="72" t="str">
        <f t="shared" ref="Q480" si="4348">IF(D390="Mon", "", IF(D390="Tue", "Non-service", IF(D390="Wed", "", IF(D390="Thu", "Non-service", IF(D390="Fri", "", "")))))</f>
        <v/>
      </c>
      <c r="R480" s="40"/>
      <c r="S480" s="40" t="str">
        <f t="shared" ref="S480" si="4349">IF(D480="Mon", "Non-service", IF(D480="Tue", "", IF(D480="Wed", "", IF(D480="Thu", "", IF(D480="Fri", "Non-service", IF(D480="Sat", "", IF(D480="Sun", "", "")))))))</f>
        <v>Non-service</v>
      </c>
      <c r="T480" s="40"/>
      <c r="U480" s="40" t="str">
        <f t="shared" ref="U480" si="4350">IF(D480="Mon", "", IF(D480="Tue", "", IF(D480="Wed", "", IF(D480="Thu", "Non-service", IF(D480="Fri", "Non-service", IF(D480="Sat", "", IF(D480="Sun", "", "")))))))</f>
        <v>Non-service</v>
      </c>
      <c r="V480" s="40"/>
      <c r="W480" s="63" t="str">
        <f>IF(D480="Mon", "", IF(D480="Tue", "", IF(D480="Wed", "", IF(D480="Thu", "Non-service", IF(D480="Fri", "", "")))))</f>
        <v/>
      </c>
      <c r="X480" s="41"/>
      <c r="Y480" s="17" t="str">
        <f>IF(D480="Mon", "Non-service", IF(D480="Tue", "Non-service", IF(D480="Wed", "", IF(D480="Thu", "", IF(D480="Fri", "", "")))))</f>
        <v/>
      </c>
      <c r="Z480" s="31"/>
      <c r="AA480" s="17" t="str">
        <f>IF(D480="Mon", "", IF(D480="Tue", "", IF(D480="Wed", "", IF(D480="Thu", "Non-service", IF(D480="Fri", "", "")))))</f>
        <v/>
      </c>
      <c r="AB480" s="33"/>
      <c r="AC480" s="17" t="str">
        <f t="shared" si="4087"/>
        <v/>
      </c>
      <c r="AD480" s="32"/>
    </row>
    <row r="481" spans="1:30">
      <c r="A481" s="24" t="str">
        <f t="shared" ref="A481:A541" si="4351">A480</f>
        <v>Fri</v>
      </c>
      <c r="B481" s="204">
        <f t="shared" si="4041"/>
        <v>45982</v>
      </c>
      <c r="C481" s="317"/>
      <c r="D481" s="304"/>
      <c r="E481" s="201">
        <f t="shared" ca="1" si="4078"/>
        <v>0</v>
      </c>
      <c r="F481" s="139" t="s">
        <v>54</v>
      </c>
      <c r="G481" s="3" t="str">
        <f t="shared" ref="G481" si="4352">IF(D480="Mon", "", IF(D480="Tue", "Non-service", IF(D480="Wed", "", IF(D480="Thu", "", IF(D480="Fri", "Non-service", "")))))</f>
        <v>Non-service</v>
      </c>
      <c r="H481" s="33"/>
      <c r="I481" s="42" t="str">
        <f t="shared" ref="I481" si="4353">IF(D480="Mon", "", IF(D480="Tue", "", IF(D480="Wed", "", IF(D480="Thu", "", IF(D480="Fri", "", IF(D480="Sat", "", IF(D480="Sun", "", "")))))))</f>
        <v/>
      </c>
      <c r="J481" s="42"/>
      <c r="K481" s="42" t="str">
        <f t="shared" ref="K481" si="4354">IF(D480="Mon", "", IF(D480="Tue", "Non-service", IF(D480="Wed", "", IF(D480="Thu", "Non-service", IF(D480="Fri", "", IF(D480="Sat", "", IF(D480="Sun", "", "")))))))</f>
        <v/>
      </c>
      <c r="L481" s="42"/>
      <c r="M481" s="42" t="str">
        <f t="shared" ref="M481" si="4355">IF(D480="Mon", "", IF(D480="Tue", "Non-service", IF(D480="Wed", "", IF(D480="Thu", "Non-service", IF(D480="Fri", "", IF(D480="Sat", "", IF(D480="Sun", "", "")))))))</f>
        <v/>
      </c>
      <c r="N481" s="42"/>
      <c r="O481" s="42" t="str">
        <f t="shared" ref="O481" si="4356">IF(D480="Mon", "", IF(D480="Tue", "Non-service", IF(D480="Wed", "", IF(D480="Thu", "", IF(D480="Fri", "Non-service", "")))))</f>
        <v>Non-service</v>
      </c>
      <c r="P481" s="42"/>
      <c r="Q481" s="72" t="str">
        <f t="shared" ref="Q481" si="4357">IF(D390="Mon", "", IF(D390="Tue", "Non-service", IF(D390="Wed", "", IF(D390="Thu", "Non-service", IF(D390="Fri", "", "")))))</f>
        <v/>
      </c>
      <c r="R481" s="42"/>
      <c r="S481" s="42" t="str">
        <f t="shared" ref="S481" si="4358">IF(D480="Mon", "Non-service", IF(D480="Tue", "", IF(D480="Wed", "", IF(D480="Thu", "", IF(D480="Fri", "Non-service", IF(D480="Sat", "", IF(D480="Sun", "", "")))))))</f>
        <v>Non-service</v>
      </c>
      <c r="T481" s="42"/>
      <c r="U481" s="42" t="str">
        <f t="shared" ref="U481" si="4359">IF(D480="Mon", "", IF(D480="Tue", "", IF(D480="Wed", "", IF(D480="Thu", "Non-service", IF(D480="Fri", "Non-service", IF(D480="Sat", "", IF(D480="Sun", "", "")))))))</f>
        <v>Non-service</v>
      </c>
      <c r="V481" s="42"/>
      <c r="W481" s="211" t="str">
        <f>IF(D480="Mon", "", IF(D480="Tue", "", IF(D480="Wed", "", IF(D480="Thu", "Non-service", IF(D480="Fri", "", "")))))</f>
        <v/>
      </c>
      <c r="X481" s="43"/>
      <c r="Y481" s="17" t="str">
        <f>IF(D480="Mon", "Non-service", IF(D480="Tue", "Non-service", IF(D480="Wed", "", IF(D480="Thu", "", IF(D480="Fri", "", "")))))</f>
        <v/>
      </c>
      <c r="Z481" s="33"/>
      <c r="AA481" s="17" t="str">
        <f>IF(D480="Mon", "", IF(D480="Tue", "", IF(D480="Wed", "", IF(D480="Thu", "Non-service", IF(D480="Fri", "", "")))))</f>
        <v/>
      </c>
      <c r="AB481" s="33"/>
      <c r="AC481" s="17" t="str">
        <f t="shared" si="4087"/>
        <v/>
      </c>
      <c r="AD481" s="32"/>
    </row>
    <row r="482" spans="1:30">
      <c r="A482" s="24" t="str">
        <f t="shared" ref="A482:A542" si="4360">A480</f>
        <v>Fri</v>
      </c>
      <c r="B482" s="204">
        <f t="shared" si="4050"/>
        <v>45982</v>
      </c>
      <c r="C482" s="318"/>
      <c r="D482" s="305"/>
      <c r="E482" s="201">
        <f t="shared" ca="1" si="4078"/>
        <v>0</v>
      </c>
      <c r="F482" s="140" t="s">
        <v>56</v>
      </c>
      <c r="G482" s="20" t="str">
        <f t="shared" ref="G482" si="4361">IF(D480="Mon", "", IF(D480="Tue", "Non-service", IF(D480="Wed", "", IF(D480="Thu", "", IF(D480="Fri", "Non-service", "")))))</f>
        <v>Non-service</v>
      </c>
      <c r="H482" s="35"/>
      <c r="I482" s="44" t="str">
        <f t="shared" ref="I482" si="4362">IF(D480="Mon", "", IF(D480="Tue", "", IF(D480="Wed", "", IF(D480="Thu", "", IF(D480="Fri", "", IF(D480="Sat", "", IF(D480="Sun", "", "")))))))</f>
        <v/>
      </c>
      <c r="J482" s="44"/>
      <c r="K482" s="44" t="str">
        <f t="shared" ref="K482" si="4363">IF(D480="Mon", "", IF(D480="Tue", "Non-service", IF(D480="Wed", "", IF(D480="Thu", "Non-service", IF(D480="Fri", "", IF(D480="Sat", "", IF(D480="Sun", "", "")))))))</f>
        <v/>
      </c>
      <c r="L482" s="44"/>
      <c r="M482" s="44" t="str">
        <f t="shared" ref="M482" si="4364">IF(D480="Mon", "", IF(D480="Tue", "Non-service", IF(D480="Wed", "", IF(D480="Thu", "Non-service", IF(D480="Fri", "", IF(D480="Sat", "", IF(D480="Sun", "", "")))))))</f>
        <v/>
      </c>
      <c r="N482" s="44"/>
      <c r="O482" s="44" t="str">
        <f t="shared" ref="O482" si="4365">IF(D480="Mon", "", IF(D480="Tue", "Non-service", IF(D480="Wed", "", IF(D480="Thu", "", IF(D480="Fri", "Non-service", "")))))</f>
        <v>Non-service</v>
      </c>
      <c r="P482" s="44"/>
      <c r="Q482" s="72" t="str">
        <f t="shared" ref="Q482" si="4366">IF(D390="Mon", "", IF(D390="Tue", "Non-service", IF(D390="Wed", "", IF(D390="Thu", "Non-service", IF(D390="Fri", "", "")))))</f>
        <v/>
      </c>
      <c r="R482" s="44"/>
      <c r="S482" s="44" t="str">
        <f t="shared" ref="S482" si="4367">IF(D480="Mon", "Non-service", IF(D480="Tue", "", IF(D480="Wed", "", IF(D480="Thu", "", IF(D480="Fri", "Non-service", IF(D480="Sat", "", IF(D480="Sun", "", "")))))))</f>
        <v>Non-service</v>
      </c>
      <c r="T482" s="44"/>
      <c r="U482" s="44" t="str">
        <f t="shared" ref="U482" si="4368">IF(D480="Mon", "", IF(D480="Tue", "", IF(D480="Wed", "", IF(D480="Thu", "Non-service", IF(D480="Fri", "Non-service", IF(D480="Sat", "", IF(D480="Sun", "", "")))))))</f>
        <v>Non-service</v>
      </c>
      <c r="V482" s="44"/>
      <c r="W482" s="64" t="str">
        <f>IF(D480="Mon", "", IF(D480="Tue", "", IF(D480="Wed", "", IF(D480="Thu", "Non-service", IF(D480="Fri", "", "")))))</f>
        <v/>
      </c>
      <c r="X482" s="45"/>
      <c r="Y482" s="17" t="str">
        <f>IF(D480="Mon", "Non-service", IF(D480="Tue", "Non-service", IF(D480="Wed", "", IF(D480="Thu", "", IF(D480="Fri", "", "")))))</f>
        <v/>
      </c>
      <c r="Z482" s="35"/>
      <c r="AA482" s="17" t="str">
        <f>IF(D480="Mon", "", IF(D480="Tue", "", IF(D480="Wed", "", IF(D480="Thu", "Non-service", IF(D480="Fri", "", "")))))</f>
        <v/>
      </c>
      <c r="AB482" s="33"/>
      <c r="AC482" s="17" t="str">
        <f t="shared" si="4087"/>
        <v/>
      </c>
      <c r="AD482" s="32"/>
    </row>
    <row r="483" spans="1:30">
      <c r="A483" s="24" t="str">
        <f t="shared" ref="A483" si="4369">TEXT(C483, "ddd")</f>
        <v>Mon</v>
      </c>
      <c r="B483" s="204">
        <f t="shared" si="4059"/>
        <v>45985</v>
      </c>
      <c r="C483" s="319">
        <f t="shared" si="3868"/>
        <v>45985</v>
      </c>
      <c r="D483" s="306" t="str">
        <f t="shared" ref="D483:D543" si="4370">IF(WEEKDAY(C480, 2) &lt; 5, TEXT(C480 + 1, "ddd"), TEXT(C480 + 3, "ddd"))</f>
        <v>Mon</v>
      </c>
      <c r="E483" s="201">
        <f t="shared" ca="1" si="4078"/>
        <v>0</v>
      </c>
      <c r="F483" s="141" t="s">
        <v>50</v>
      </c>
      <c r="G483" s="16" t="str">
        <f t="shared" ref="G483" si="4371">IF(D483="Mon", "", IF(D483="Tue", "Non-service", IF(D483="Wed", "", IF(D483="Thu", "", IF(D483="Fri", "Non-service", "")))))</f>
        <v/>
      </c>
      <c r="H483" s="28"/>
      <c r="I483" s="38" t="str">
        <f t="shared" ref="I483" si="4372">IF(D483="Mon", "", IF(D483="Tue", "", IF(D483="Wed", "", IF(D483="Thu", "", IF(D483="Fri", "", IF(D483="Sat", "", IF(D483="Sun", "", "")))))))</f>
        <v/>
      </c>
      <c r="J483" s="38"/>
      <c r="K483" s="38" t="str">
        <f t="shared" ref="K483" si="4373">IF(D483="Mon", "", IF(D483="Tue", "Non-service", IF(D483="Wed", "", IF(D483="Thu", "Non-service", IF(D483="Fri", "", IF(D483="Sat", "", IF(D483="Sun", "", "")))))))</f>
        <v/>
      </c>
      <c r="L483" s="38"/>
      <c r="M483" s="38" t="str">
        <f t="shared" ref="M483" si="4374">IF(D483="Mon", "", IF(D483="Tue", "Non-service", IF(D483="Wed", "", IF(D483="Thu", "Non-service", IF(D483="Fri", "", IF(D483="Sat", "", IF(D483="Sun", "", "")))))))</f>
        <v/>
      </c>
      <c r="N483" s="38"/>
      <c r="O483" s="38" t="str">
        <f t="shared" ref="O483" si="4375">IF(D483="Mon", "", IF(D483="Tue", "Non-service", IF(D483="Wed", "", IF(D483="Thu", "", IF(D483="Fri", "Non-service", "")))))</f>
        <v/>
      </c>
      <c r="P483" s="38"/>
      <c r="Q483" s="72" t="str">
        <f t="shared" ref="Q483" si="4376">IF(D393="Mon", "", IF(D393="Tue", "Non-service", IF(D393="Wed", "", IF(D393="Thu", "Non-service", IF(D393="Fri", "", "")))))</f>
        <v/>
      </c>
      <c r="R483" s="38"/>
      <c r="S483" s="38" t="str">
        <f t="shared" ref="S483" si="4377">IF(D483="Mon", "Non-service", IF(D483="Tue", "", IF(D483="Wed", "", IF(D483="Thu", "", IF(D483="Fri", "Non-service", IF(D483="Sat", "", IF(D483="Sun", "", "")))))))</f>
        <v>Non-service</v>
      </c>
      <c r="T483" s="38"/>
      <c r="U483" s="38" t="str">
        <f t="shared" ref="U483" si="4378">IF(D483="Mon", "", IF(D483="Tue", "", IF(D483="Wed", "", IF(D483="Thu", "Non-service", IF(D483="Fri", "Non-service", IF(D483="Sat", "", IF(D483="Sun", "", "")))))))</f>
        <v/>
      </c>
      <c r="V483" s="38"/>
      <c r="W483" s="63" t="str">
        <f>IF(D483="Mon", "", IF(D483="Tue", "", IF(D483="Wed", "", IF(D483="Thu", "Non-service", IF(D483="Fri", "", "")))))</f>
        <v/>
      </c>
      <c r="X483" s="46"/>
      <c r="Y483" s="17" t="str">
        <f>IF(D483="Mon", "Non-service", IF(D483="Tue", "Non-service", IF(D483="Wed", "", IF(D483="Thu", "", IF(D483="Fri", "", "")))))</f>
        <v>Non-service</v>
      </c>
      <c r="Z483" s="28"/>
      <c r="AA483" s="17" t="str">
        <f>IF(D483="Mon", "", IF(D483="Tue", "", IF(D483="Wed", "", IF(D483="Thu", "Non-service", IF(D483="Fri", "", "")))))</f>
        <v/>
      </c>
      <c r="AB483" s="29"/>
      <c r="AC483" s="17" t="str">
        <f t="shared" si="4087"/>
        <v/>
      </c>
      <c r="AD483" s="17"/>
    </row>
    <row r="484" spans="1:30">
      <c r="A484" s="24" t="str">
        <f t="shared" ref="A484" si="4379">A483</f>
        <v>Mon</v>
      </c>
      <c r="B484" s="204">
        <f t="shared" si="4068"/>
        <v>45985</v>
      </c>
      <c r="C484" s="317"/>
      <c r="D484" s="307"/>
      <c r="E484" s="201">
        <f t="shared" ca="1" si="4078"/>
        <v>0</v>
      </c>
      <c r="F484" s="142" t="s">
        <v>54</v>
      </c>
      <c r="G484" s="2" t="str">
        <f t="shared" ref="G484" si="4380">IF(D483="Mon", "", IF(D483="Tue", "Non-service", IF(D483="Wed", "", IF(D483="Thu", "", IF(D483="Fri", "Non-service", "")))))</f>
        <v/>
      </c>
      <c r="H484" s="29"/>
      <c r="I484" s="37" t="str">
        <f t="shared" ref="I484" si="4381">IF(D483="Mon", "", IF(D483="Tue", "", IF(D483="Wed", "", IF(D483="Thu", "", IF(D483="Fri", "", IF(D483="Sat", "", IF(D483="Sun", "", "")))))))</f>
        <v/>
      </c>
      <c r="J484" s="37"/>
      <c r="K484" s="37" t="str">
        <f t="shared" ref="K484" si="4382">IF(D483="Mon", "", IF(D483="Tue", "Non-service", IF(D483="Wed", "", IF(D483="Thu", "Non-service", IF(D483="Fri", "", IF(D483="Sat", "", IF(D483="Sun", "", "")))))))</f>
        <v/>
      </c>
      <c r="L484" s="37"/>
      <c r="M484" s="37" t="str">
        <f t="shared" ref="M484" si="4383">IF(D483="Mon", "", IF(D483="Tue", "Non-service", IF(D483="Wed", "", IF(D483="Thu", "Non-service", IF(D483="Fri", "", IF(D483="Sat", "", IF(D483="Sun", "", "")))))))</f>
        <v/>
      </c>
      <c r="N484" s="37"/>
      <c r="O484" s="37" t="str">
        <f t="shared" ref="O484" si="4384">IF(D483="Mon", "", IF(D483="Tue", "Non-service", IF(D483="Wed", "", IF(D483="Thu", "", IF(D483="Fri", "Non-service", "")))))</f>
        <v/>
      </c>
      <c r="P484" s="37"/>
      <c r="Q484" s="72" t="str">
        <f t="shared" ref="Q484" si="4385">IF(D393="Mon", "", IF(D393="Tue", "Non-service", IF(D393="Wed", "", IF(D393="Thu", "Non-service", IF(D393="Fri", "", "")))))</f>
        <v/>
      </c>
      <c r="R484" s="37"/>
      <c r="S484" s="37" t="str">
        <f t="shared" ref="S484" si="4386">IF(D483="Mon", "Non-service", IF(D483="Tue", "", IF(D483="Wed", "", IF(D483="Thu", "", IF(D483="Fri", "Non-service", IF(D483="Sat", "", IF(D483="Sun", "", "")))))))</f>
        <v>Non-service</v>
      </c>
      <c r="T484" s="37"/>
      <c r="U484" s="37" t="str">
        <f t="shared" ref="U484" si="4387">IF(D483="Mon", "", IF(D483="Tue", "", IF(D483="Wed", "", IF(D483="Thu", "Non-service", IF(D483="Fri", "Non-service", IF(D483="Sat", "", IF(D483="Sun", "", "")))))))</f>
        <v/>
      </c>
      <c r="V484" s="37"/>
      <c r="W484" s="211" t="str">
        <f>IF(D483="Mon", "", IF(D483="Tue", "", IF(D483="Wed", "", IF(D483="Thu", "Non-service", IF(D483="Fri", "", "")))))</f>
        <v/>
      </c>
      <c r="X484" s="39"/>
      <c r="Y484" s="17" t="str">
        <f>IF(D483="Mon", "Non-service", IF(D483="Tue", "Non-service", IF(D483="Wed", "", IF(D483="Thu", "", IF(D483="Fri", "", "")))))</f>
        <v>Non-service</v>
      </c>
      <c r="Z484" s="29"/>
      <c r="AA484" s="17" t="str">
        <f>IF(D483="Mon", "", IF(D483="Tue", "", IF(D483="Wed", "", IF(D483="Thu", "Non-service", IF(D483="Fri", "", "")))))</f>
        <v/>
      </c>
      <c r="AB484" s="29"/>
      <c r="AC484" s="17" t="str">
        <f t="shared" si="4087"/>
        <v/>
      </c>
      <c r="AD484" s="17"/>
    </row>
    <row r="485" spans="1:30">
      <c r="A485" s="24" t="str">
        <f t="shared" ref="A485" si="4388">A483</f>
        <v>Mon</v>
      </c>
      <c r="B485" s="204">
        <f t="shared" si="4077"/>
        <v>45985</v>
      </c>
      <c r="C485" s="318"/>
      <c r="D485" s="308"/>
      <c r="E485" s="201">
        <f t="shared" ca="1" si="4078"/>
        <v>0</v>
      </c>
      <c r="F485" s="142" t="s">
        <v>56</v>
      </c>
      <c r="G485" s="2" t="str">
        <f t="shared" ref="G485" si="4389">IF(D483="Mon", "", IF(D483="Tue", "Non-service", IF(D483="Wed", "", IF(D483="Thu", "", IF(D483="Fri", "Non-service", "")))))</f>
        <v/>
      </c>
      <c r="H485" s="29"/>
      <c r="I485" s="37" t="str">
        <f t="shared" ref="I485" si="4390">IF(D483="Mon", "", IF(D483="Tue", "", IF(D483="Wed", "", IF(D483="Thu", "", IF(D483="Fri", "", IF(D483="Sat", "", IF(D483="Sun", "", "")))))))</f>
        <v/>
      </c>
      <c r="J485" s="37"/>
      <c r="K485" s="37" t="str">
        <f t="shared" ref="K485" si="4391">IF(D483="Mon", "", IF(D483="Tue", "Non-service", IF(D483="Wed", "", IF(D483="Thu", "Non-service", IF(D483="Fri", "", IF(D483="Sat", "", IF(D483="Sun", "", "")))))))</f>
        <v/>
      </c>
      <c r="L485" s="37"/>
      <c r="M485" s="37" t="str">
        <f t="shared" ref="M485" si="4392">IF(D483="Mon", "", IF(D483="Tue", "Non-service", IF(D483="Wed", "", IF(D483="Thu", "Non-service", IF(D483="Fri", "", IF(D483="Sat", "", IF(D483="Sun", "", "")))))))</f>
        <v/>
      </c>
      <c r="N485" s="37"/>
      <c r="O485" s="37" t="str">
        <f t="shared" ref="O485" si="4393">IF(D483="Mon", "", IF(D483="Tue", "Non-service", IF(D483="Wed", "", IF(D483="Thu", "", IF(D483="Fri", "Non-service", "")))))</f>
        <v/>
      </c>
      <c r="P485" s="37"/>
      <c r="Q485" s="72" t="str">
        <f t="shared" ref="Q485" si="4394">IF(D393="Mon", "", IF(D393="Tue", "Non-service", IF(D393="Wed", "", IF(D393="Thu", "Non-service", IF(D393="Fri", "", "")))))</f>
        <v/>
      </c>
      <c r="R485" s="37"/>
      <c r="S485" s="37" t="str">
        <f t="shared" ref="S485" si="4395">IF(D483="Mon", "Non-service", IF(D483="Tue", "", IF(D483="Wed", "", IF(D483="Thu", "", IF(D483="Fri", "Non-service", IF(D483="Sat", "", IF(D483="Sun", "", "")))))))</f>
        <v>Non-service</v>
      </c>
      <c r="T485" s="37"/>
      <c r="U485" s="37" t="str">
        <f t="shared" ref="U485" si="4396">IF(D483="Mon", "", IF(D483="Tue", "", IF(D483="Wed", "", IF(D483="Thu", "Non-service", IF(D483="Fri", "Non-service", IF(D483="Sat", "", IF(D483="Sun", "", "")))))))</f>
        <v/>
      </c>
      <c r="V485" s="37"/>
      <c r="W485" s="64" t="str">
        <f>IF(D483="Mon", "", IF(D483="Tue", "", IF(D483="Wed", "", IF(D483="Thu", "Non-service", IF(D483="Fri", "", "")))))</f>
        <v/>
      </c>
      <c r="X485" s="39"/>
      <c r="Y485" s="17" t="str">
        <f>IF(D483="Mon", "Non-service", IF(D483="Tue", "Non-service", IF(D483="Wed", "", IF(D483="Thu", "", IF(D483="Fri", "", "")))))</f>
        <v>Non-service</v>
      </c>
      <c r="Z485" s="29"/>
      <c r="AA485" s="17" t="str">
        <f>IF(D483="Mon", "", IF(D483="Tue", "", IF(D483="Wed", "", IF(D483="Thu", "Non-service", IF(D483="Fri", "", "")))))</f>
        <v/>
      </c>
      <c r="AB485" s="29"/>
      <c r="AC485" s="17" t="str">
        <f t="shared" si="4087"/>
        <v/>
      </c>
      <c r="AD485" s="17"/>
    </row>
    <row r="486" spans="1:30">
      <c r="A486" s="24" t="str">
        <f t="shared" si="4257"/>
        <v>Tue</v>
      </c>
      <c r="B486" s="204">
        <f t="shared" si="4089"/>
        <v>45986</v>
      </c>
      <c r="C486" s="319">
        <f t="shared" si="3868"/>
        <v>45986</v>
      </c>
      <c r="D486" s="303" t="str">
        <f t="shared" ref="D486" si="4397">IF(WEEKDAY(C483, 2) &lt; 5, TEXT(C483 + 1, "ddd"), TEXT(C483 + 3, "ddd"))</f>
        <v>Tue</v>
      </c>
      <c r="E486" s="201">
        <f t="shared" ca="1" si="4078"/>
        <v>0</v>
      </c>
      <c r="F486" s="138" t="s">
        <v>50</v>
      </c>
      <c r="G486" s="16" t="str">
        <f t="shared" ref="G486" si="4398">IF(D486="Mon", "", IF(D486="Tue", "Non-service", IF(D486="Wed", "", IF(D486="Thu", "", IF(D486="Fri", "Non-service", "")))))</f>
        <v>Non-service</v>
      </c>
      <c r="H486" s="28"/>
      <c r="I486" s="38" t="str">
        <f t="shared" ref="I486" si="4399">IF(D486="Mon", "", IF(D486="Tue", "", IF(D486="Wed", "", IF(D486="Thu", "", IF(D486="Fri", "", IF(D486="Sat", "", IF(D486="Sun", "", "")))))))</f>
        <v/>
      </c>
      <c r="J486" s="38"/>
      <c r="K486" s="38" t="str">
        <f t="shared" ref="K486" si="4400">IF(D486="Mon", "", IF(D486="Tue", "Non-service", IF(D486="Wed", "", IF(D486="Thu", "Non-service", IF(D486="Fri", "", IF(D486="Sat", "", IF(D486="Sun", "", "")))))))</f>
        <v>Non-service</v>
      </c>
      <c r="L486" s="38"/>
      <c r="M486" s="38" t="str">
        <f t="shared" ref="M486" si="4401">IF(D486="Mon", "", IF(D486="Tue", "Non-service", IF(D486="Wed", "", IF(D486="Thu", "Non-service", IF(D486="Fri", "", IF(D486="Sat", "", IF(D486="Sun", "", "")))))))</f>
        <v>Non-service</v>
      </c>
      <c r="N486" s="38"/>
      <c r="O486" s="38" t="str">
        <f t="shared" ref="O486" si="4402">IF(D486="Mon", "", IF(D486="Tue", "Non-service", IF(D486="Wed", "", IF(D486="Thu", "", IF(D486="Fri", "Non-service", "")))))</f>
        <v>Non-service</v>
      </c>
      <c r="P486" s="38"/>
      <c r="Q486" s="72" t="str">
        <f t="shared" ref="Q486" si="4403">IF(D396="Mon", "", IF(D396="Tue", "Non-service", IF(D396="Wed", "", IF(D396="Thu", "Non-service", IF(D396="Fri", "", "")))))</f>
        <v>Non-service</v>
      </c>
      <c r="R486" s="38"/>
      <c r="S486" s="38" t="str">
        <f t="shared" ref="S486" si="4404">IF(D486="Mon", "Non-service", IF(D486="Tue", "", IF(D486="Wed", "", IF(D486="Thu", "", IF(D486="Fri", "Non-service", IF(D486="Sat", "", IF(D486="Sun", "", "")))))))</f>
        <v/>
      </c>
      <c r="T486" s="38"/>
      <c r="U486" s="38" t="str">
        <f t="shared" ref="U486" si="4405">IF(D486="Mon", "", IF(D486="Tue", "", IF(D486="Wed", "", IF(D486="Thu", "Non-service", IF(D486="Fri", "Non-service", IF(D486="Sat", "", IF(D486="Sun", "", "")))))))</f>
        <v/>
      </c>
      <c r="V486" s="38"/>
      <c r="W486" s="63" t="str">
        <f>IF(D486="Mon", "", IF(D486="Tue", "", IF(D486="Wed", "", IF(D486="Thu", "Non-service", IF(D486="Fri", "", "")))))</f>
        <v/>
      </c>
      <c r="X486" s="46"/>
      <c r="Y486" s="17" t="str">
        <f>IF(D486="Mon", "Non-service", IF(D486="Tue", "Non-service", IF(D486="Wed", "", IF(D486="Thu", "", IF(D486="Fri", "", "")))))</f>
        <v>Non-service</v>
      </c>
      <c r="Z486" s="28"/>
      <c r="AA486" s="17" t="str">
        <f>IF(D486="Mon", "", IF(D486="Tue", "", IF(D486="Wed", "", IF(D486="Thu", "Non-service", IF(D486="Fri", "", "")))))</f>
        <v/>
      </c>
      <c r="AB486" s="29"/>
      <c r="AC486" s="17" t="str">
        <f t="shared" si="4087"/>
        <v/>
      </c>
      <c r="AD486" s="17"/>
    </row>
    <row r="487" spans="1:30">
      <c r="A487" s="24" t="str">
        <f t="shared" si="4267"/>
        <v>Tue</v>
      </c>
      <c r="B487" s="204">
        <f t="shared" si="4099"/>
        <v>45986</v>
      </c>
      <c r="C487" s="317"/>
      <c r="D487" s="304"/>
      <c r="E487" s="201">
        <f t="shared" ca="1" si="4078"/>
        <v>0</v>
      </c>
      <c r="F487" s="139" t="s">
        <v>54</v>
      </c>
      <c r="G487" s="2" t="str">
        <f t="shared" ref="G487" si="4406">IF(D486="Mon", "", IF(D486="Tue", "Non-service", IF(D486="Wed", "", IF(D486="Thu", "", IF(D486="Fri", "Non-service", "")))))</f>
        <v>Non-service</v>
      </c>
      <c r="H487" s="29"/>
      <c r="I487" s="37" t="str">
        <f t="shared" ref="I487" si="4407">IF(D486="Mon", "", IF(D486="Tue", "", IF(D486="Wed", "", IF(D486="Thu", "", IF(D486="Fri", "", IF(D486="Sat", "", IF(D486="Sun", "", "")))))))</f>
        <v/>
      </c>
      <c r="J487" s="37"/>
      <c r="K487" s="37" t="str">
        <f t="shared" ref="K487" si="4408">IF(D486="Mon", "", IF(D486="Tue", "Non-service", IF(D486="Wed", "", IF(D486="Thu", "Non-service", IF(D486="Fri", "", IF(D486="Sat", "", IF(D486="Sun", "", "")))))))</f>
        <v>Non-service</v>
      </c>
      <c r="L487" s="37"/>
      <c r="M487" s="37" t="str">
        <f t="shared" ref="M487" si="4409">IF(D486="Mon", "", IF(D486="Tue", "Non-service", IF(D486="Wed", "", IF(D486="Thu", "Non-service", IF(D486="Fri", "", IF(D486="Sat", "", IF(D486="Sun", "", "")))))))</f>
        <v>Non-service</v>
      </c>
      <c r="N487" s="37"/>
      <c r="O487" s="37" t="str">
        <f t="shared" ref="O487" si="4410">IF(D486="Mon", "", IF(D486="Tue", "Non-service", IF(D486="Wed", "", IF(D486="Thu", "", IF(D486="Fri", "Non-service", "")))))</f>
        <v>Non-service</v>
      </c>
      <c r="P487" s="37"/>
      <c r="Q487" s="72" t="str">
        <f t="shared" ref="Q487" si="4411">IF(D396="Mon", "", IF(D396="Tue", "Non-service", IF(D396="Wed", "", IF(D396="Thu", "Non-service", IF(D396="Fri", "", "")))))</f>
        <v>Non-service</v>
      </c>
      <c r="R487" s="37"/>
      <c r="S487" s="37" t="str">
        <f t="shared" ref="S487" si="4412">IF(D486="Mon", "Non-service", IF(D486="Tue", "", IF(D486="Wed", "", IF(D486="Thu", "", IF(D486="Fri", "Non-service", IF(D486="Sat", "", IF(D486="Sun", "", "")))))))</f>
        <v/>
      </c>
      <c r="T487" s="37"/>
      <c r="U487" s="37" t="str">
        <f t="shared" ref="U487" si="4413">IF(D486="Mon", "", IF(D486="Tue", "", IF(D486="Wed", "", IF(D486="Thu", "Non-service", IF(D486="Fri", "Non-service", IF(D486="Sat", "", IF(D486="Sun", "", "")))))))</f>
        <v/>
      </c>
      <c r="V487" s="37"/>
      <c r="W487" s="211" t="str">
        <f>IF(D486="Mon", "", IF(D486="Tue", "", IF(D486="Wed", "", IF(D486="Thu", "Non-service", IF(D486="Fri", "", "")))))</f>
        <v/>
      </c>
      <c r="X487" s="39"/>
      <c r="Y487" s="17" t="str">
        <f>IF(D486="Mon", "Non-service", IF(D486="Tue", "Non-service", IF(D486="Wed", "", IF(D486="Thu", "", IF(D486="Fri", "", "")))))</f>
        <v>Non-service</v>
      </c>
      <c r="Z487" s="29"/>
      <c r="AA487" s="17" t="str">
        <f>IF(D486="Mon", "", IF(D486="Tue", "", IF(D486="Wed", "", IF(D486="Thu", "Non-service", IF(D486="Fri", "", "")))))</f>
        <v/>
      </c>
      <c r="AB487" s="29"/>
      <c r="AC487" s="17" t="str">
        <f t="shared" si="4087"/>
        <v/>
      </c>
      <c r="AD487" s="17"/>
    </row>
    <row r="488" spans="1:30">
      <c r="A488" s="24" t="str">
        <f t="shared" si="4276"/>
        <v>Tue</v>
      </c>
      <c r="B488" s="204">
        <f t="shared" si="4109"/>
        <v>45986</v>
      </c>
      <c r="C488" s="318"/>
      <c r="D488" s="305"/>
      <c r="E488" s="201">
        <f t="shared" ca="1" si="4078"/>
        <v>0</v>
      </c>
      <c r="F488" s="140" t="s">
        <v>56</v>
      </c>
      <c r="G488" s="2" t="str">
        <f t="shared" ref="G488" si="4414">IF(D486="Mon", "", IF(D486="Tue", "Non-service", IF(D486="Wed", "", IF(D486="Thu", "", IF(D486="Fri", "Non-service", "")))))</f>
        <v>Non-service</v>
      </c>
      <c r="H488" s="29"/>
      <c r="I488" s="37" t="str">
        <f t="shared" ref="I488" si="4415">IF(D486="Mon", "", IF(D486="Tue", "", IF(D486="Wed", "", IF(D486="Thu", "", IF(D486="Fri", "", IF(D486="Sat", "", IF(D486="Sun", "", "")))))))</f>
        <v/>
      </c>
      <c r="J488" s="37"/>
      <c r="K488" s="37" t="str">
        <f t="shared" ref="K488" si="4416">IF(D486="Mon", "", IF(D486="Tue", "Non-service", IF(D486="Wed", "", IF(D486="Thu", "Non-service", IF(D486="Fri", "", IF(D486="Sat", "", IF(D486="Sun", "", "")))))))</f>
        <v>Non-service</v>
      </c>
      <c r="L488" s="37"/>
      <c r="M488" s="37" t="str">
        <f t="shared" ref="M488" si="4417">IF(D486="Mon", "", IF(D486="Tue", "Non-service", IF(D486="Wed", "", IF(D486="Thu", "Non-service", IF(D486="Fri", "", IF(D486="Sat", "", IF(D486="Sun", "", "")))))))</f>
        <v>Non-service</v>
      </c>
      <c r="N488" s="37"/>
      <c r="O488" s="37" t="str">
        <f t="shared" ref="O488" si="4418">IF(D486="Mon", "", IF(D486="Tue", "Non-service", IF(D486="Wed", "", IF(D486="Thu", "", IF(D486="Fri", "Non-service", "")))))</f>
        <v>Non-service</v>
      </c>
      <c r="P488" s="37"/>
      <c r="Q488" s="72" t="str">
        <f t="shared" ref="Q488" si="4419">IF(D396="Mon", "", IF(D396="Tue", "Non-service", IF(D396="Wed", "", IF(D396="Thu", "Non-service", IF(D396="Fri", "", "")))))</f>
        <v>Non-service</v>
      </c>
      <c r="R488" s="37"/>
      <c r="S488" s="37" t="str">
        <f t="shared" ref="S488" si="4420">IF(D486="Mon", "Non-service", IF(D486="Tue", "", IF(D486="Wed", "", IF(D486="Thu", "", IF(D486="Fri", "Non-service", IF(D486="Sat", "", IF(D486="Sun", "", "")))))))</f>
        <v/>
      </c>
      <c r="T488" s="37"/>
      <c r="U488" s="37" t="str">
        <f t="shared" ref="U488" si="4421">IF(D486="Mon", "", IF(D486="Tue", "", IF(D486="Wed", "", IF(D486="Thu", "Non-service", IF(D486="Fri", "Non-service", IF(D486="Sat", "", IF(D486="Sun", "", "")))))))</f>
        <v/>
      </c>
      <c r="V488" s="37"/>
      <c r="W488" s="64" t="str">
        <f>IF(D486="Mon", "", IF(D486="Tue", "", IF(D486="Wed", "", IF(D486="Thu", "Non-service", IF(D486="Fri", "", "")))))</f>
        <v/>
      </c>
      <c r="X488" s="39"/>
      <c r="Y488" s="17" t="str">
        <f>IF(D486="Mon", "Non-service", IF(D486="Tue", "Non-service", IF(D486="Wed", "", IF(D486="Thu", "", IF(D486="Fri", "", "")))))</f>
        <v>Non-service</v>
      </c>
      <c r="Z488" s="29"/>
      <c r="AA488" s="17" t="str">
        <f>IF(D486="Mon", "", IF(D486="Tue", "", IF(D486="Wed", "", IF(D486="Thu", "Non-service", IF(D486="Fri", "", "")))))</f>
        <v/>
      </c>
      <c r="AB488" s="29"/>
      <c r="AC488" s="17" t="str">
        <f t="shared" si="4087"/>
        <v/>
      </c>
      <c r="AD488" s="17"/>
    </row>
    <row r="489" spans="1:30">
      <c r="A489" s="24" t="str">
        <f t="shared" si="4285"/>
        <v>Wed</v>
      </c>
      <c r="B489" s="204">
        <f t="shared" si="4118"/>
        <v>45987</v>
      </c>
      <c r="C489" s="319">
        <f t="shared" si="3868"/>
        <v>45987</v>
      </c>
      <c r="D489" s="306" t="str">
        <f t="shared" si="4286"/>
        <v>Wed</v>
      </c>
      <c r="E489" s="201">
        <f t="shared" ca="1" si="4078"/>
        <v>0</v>
      </c>
      <c r="F489" s="141" t="s">
        <v>50</v>
      </c>
      <c r="G489" s="19" t="str">
        <f t="shared" ref="G489" si="4422">IF(D489="Mon", "", IF(D489="Tue", "Non-service", IF(D489="Wed", "", IF(D489="Thu", "", IF(D489="Fri", "Non-service", "")))))</f>
        <v/>
      </c>
      <c r="H489" s="31"/>
      <c r="I489" s="40" t="str">
        <f t="shared" ref="I489" si="4423">IF(D489="Mon", "", IF(D489="Tue", "", IF(D489="Wed", "", IF(D489="Thu", "", IF(D489="Fri", "", IF(D489="Sat", "", IF(D489="Sun", "", "")))))))</f>
        <v/>
      </c>
      <c r="J489" s="40"/>
      <c r="K489" s="40" t="str">
        <f t="shared" ref="K489" si="4424">IF(D489="Mon", "", IF(D489="Tue", "Non-service", IF(D489="Wed", "", IF(D489="Thu", "Non-service", IF(D489="Fri", "", IF(D489="Sat", "", IF(D489="Sun", "", "")))))))</f>
        <v/>
      </c>
      <c r="L489" s="40"/>
      <c r="M489" s="40" t="str">
        <f t="shared" ref="M489" si="4425">IF(D489="Mon", "", IF(D489="Tue", "Non-service", IF(D489="Wed", "", IF(D489="Thu", "Non-service", IF(D489="Fri", "", IF(D489="Sat", "", IF(D489="Sun", "", "")))))))</f>
        <v/>
      </c>
      <c r="N489" s="40"/>
      <c r="O489" s="40" t="str">
        <f t="shared" ref="O489" si="4426">IF(D489="Mon", "", IF(D489="Tue", "Non-service", IF(D489="Wed", "", IF(D489="Thu", "", IF(D489="Fri", "Non-service", "")))))</f>
        <v/>
      </c>
      <c r="P489" s="40"/>
      <c r="Q489" s="72" t="str">
        <f t="shared" ref="Q489" si="4427">IF(D399="Mon", "", IF(D399="Tue", "Non-service", IF(D399="Wed", "", IF(D399="Thu", "Non-service", IF(D399="Fri", "", "")))))</f>
        <v/>
      </c>
      <c r="R489" s="40"/>
      <c r="S489" s="40" t="str">
        <f t="shared" ref="S489" si="4428">IF(D489="Mon", "Non-service", IF(D489="Tue", "", IF(D489="Wed", "", IF(D489="Thu", "", IF(D489="Fri", "Non-service", IF(D489="Sat", "", IF(D489="Sun", "", "")))))))</f>
        <v/>
      </c>
      <c r="T489" s="40"/>
      <c r="U489" s="40" t="str">
        <f t="shared" ref="U489" si="4429">IF(D489="Mon", "", IF(D489="Tue", "", IF(D489="Wed", "", IF(D489="Thu", "Non-service", IF(D489="Fri", "Non-service", IF(D489="Sat", "", IF(D489="Sun", "", "")))))))</f>
        <v/>
      </c>
      <c r="V489" s="40"/>
      <c r="W489" s="63" t="str">
        <f>IF(D489="Mon", "", IF(D489="Tue", "", IF(D489="Wed", "", IF(D489="Thu", "Non-service", IF(D489="Fri", "", "")))))</f>
        <v/>
      </c>
      <c r="X489" s="41"/>
      <c r="Y489" s="17" t="str">
        <f>IF(D489="Mon", "Non-service", IF(D489="Tue", "Non-service", IF(D489="Wed", "", IF(D489="Thu", "", IF(D489="Fri", "", "")))))</f>
        <v/>
      </c>
      <c r="Z489" s="31"/>
      <c r="AA489" s="17" t="str">
        <f>IF(D489="Mon", "", IF(D489="Tue", "", IF(D489="Wed", "", IF(D489="Thu", "Non-service", IF(D489="Fri", "", "")))))</f>
        <v/>
      </c>
      <c r="AB489" s="33"/>
      <c r="AC489" s="17" t="str">
        <f t="shared" si="4087"/>
        <v/>
      </c>
      <c r="AD489" s="32"/>
    </row>
    <row r="490" spans="1:30">
      <c r="A490" s="24" t="str">
        <f t="shared" si="4295"/>
        <v>Wed</v>
      </c>
      <c r="B490" s="204">
        <f t="shared" si="4128"/>
        <v>45987</v>
      </c>
      <c r="C490" s="317"/>
      <c r="D490" s="307"/>
      <c r="E490" s="201">
        <f t="shared" ca="1" si="4078"/>
        <v>0</v>
      </c>
      <c r="F490" s="142" t="s">
        <v>54</v>
      </c>
      <c r="G490" s="3" t="str">
        <f t="shared" ref="G490" si="4430">IF(D489="Mon", "", IF(D489="Tue", "Non-service", IF(D489="Wed", "", IF(D489="Thu", "", IF(D489="Fri", "Non-service", "")))))</f>
        <v/>
      </c>
      <c r="H490" s="33"/>
      <c r="I490" s="42" t="str">
        <f t="shared" ref="I490" si="4431">IF(D489="Mon", "", IF(D489="Tue", "", IF(D489="Wed", "", IF(D489="Thu", "", IF(D489="Fri", "", IF(D489="Sat", "", IF(D489="Sun", "", "")))))))</f>
        <v/>
      </c>
      <c r="J490" s="42"/>
      <c r="K490" s="42" t="str">
        <f t="shared" ref="K490" si="4432">IF(D489="Mon", "", IF(D489="Tue", "Non-service", IF(D489="Wed", "", IF(D489="Thu", "Non-service", IF(D489="Fri", "", IF(D489="Sat", "", IF(D489="Sun", "", "")))))))</f>
        <v/>
      </c>
      <c r="L490" s="42"/>
      <c r="M490" s="42" t="str">
        <f t="shared" ref="M490" si="4433">IF(D489="Mon", "", IF(D489="Tue", "Non-service", IF(D489="Wed", "", IF(D489="Thu", "Non-service", IF(D489="Fri", "", IF(D489="Sat", "", IF(D489="Sun", "", "")))))))</f>
        <v/>
      </c>
      <c r="N490" s="42"/>
      <c r="O490" s="42" t="str">
        <f t="shared" ref="O490" si="4434">IF(D489="Mon", "", IF(D489="Tue", "Non-service", IF(D489="Wed", "", IF(D489="Thu", "", IF(D489="Fri", "Non-service", "")))))</f>
        <v/>
      </c>
      <c r="P490" s="42"/>
      <c r="Q490" s="72" t="str">
        <f t="shared" ref="Q490" si="4435">IF(D399="Mon", "", IF(D399="Tue", "Non-service", IF(D399="Wed", "", IF(D399="Thu", "Non-service", IF(D399="Fri", "", "")))))</f>
        <v/>
      </c>
      <c r="R490" s="42"/>
      <c r="S490" s="42" t="str">
        <f t="shared" ref="S490" si="4436">IF(D489="Mon", "Non-service", IF(D489="Tue", "", IF(D489="Wed", "", IF(D489="Thu", "", IF(D489="Fri", "Non-service", IF(D489="Sat", "", IF(D489="Sun", "", "")))))))</f>
        <v/>
      </c>
      <c r="T490" s="42"/>
      <c r="U490" s="42" t="str">
        <f t="shared" ref="U490" si="4437">IF(D489="Mon", "", IF(D489="Tue", "", IF(D489="Wed", "", IF(D489="Thu", "Non-service", IF(D489="Fri", "Non-service", IF(D489="Sat", "", IF(D489="Sun", "", "")))))))</f>
        <v/>
      </c>
      <c r="V490" s="42"/>
      <c r="W490" s="211" t="str">
        <f>IF(D489="Mon", "", IF(D489="Tue", "", IF(D489="Wed", "", IF(D489="Thu", "Non-service", IF(D489="Fri", "", "")))))</f>
        <v/>
      </c>
      <c r="X490" s="43"/>
      <c r="Y490" s="17" t="str">
        <f>IF(D489="Mon", "Non-service", IF(D489="Tue", "Non-service", IF(D489="Wed", "", IF(D489="Thu", "", IF(D489="Fri", "", "")))))</f>
        <v/>
      </c>
      <c r="Z490" s="33"/>
      <c r="AA490" s="17" t="str">
        <f>IF(D489="Mon", "", IF(D489="Tue", "", IF(D489="Wed", "", IF(D489="Thu", "Non-service", IF(D489="Fri", "", "")))))</f>
        <v/>
      </c>
      <c r="AB490" s="33"/>
      <c r="AC490" s="17" t="str">
        <f t="shared" si="4087"/>
        <v/>
      </c>
      <c r="AD490" s="32"/>
    </row>
    <row r="491" spans="1:30">
      <c r="A491" s="24" t="str">
        <f t="shared" si="4304"/>
        <v>Wed</v>
      </c>
      <c r="B491" s="204">
        <f t="shared" si="4137"/>
        <v>45987</v>
      </c>
      <c r="C491" s="318"/>
      <c r="D491" s="308"/>
      <c r="E491" s="201">
        <f t="shared" ca="1" si="4078"/>
        <v>0</v>
      </c>
      <c r="F491" s="142" t="s">
        <v>56</v>
      </c>
      <c r="G491" s="20" t="str">
        <f t="shared" ref="G491" si="4438">IF(D489="Mon", "", IF(D489="Tue", "Non-service", IF(D489="Wed", "", IF(D489="Thu", "", IF(D489="Fri", "Non-service", "")))))</f>
        <v/>
      </c>
      <c r="H491" s="35"/>
      <c r="I491" s="44" t="str">
        <f t="shared" ref="I491" si="4439">IF(D489="Mon", "", IF(D489="Tue", "", IF(D489="Wed", "", IF(D489="Thu", "", IF(D489="Fri", "", IF(D489="Sat", "", IF(D489="Sun", "", "")))))))</f>
        <v/>
      </c>
      <c r="J491" s="44"/>
      <c r="K491" s="44" t="str">
        <f t="shared" ref="K491" si="4440">IF(D489="Mon", "", IF(D489="Tue", "Non-service", IF(D489="Wed", "", IF(D489="Thu", "Non-service", IF(D489="Fri", "", IF(D489="Sat", "", IF(D489="Sun", "", "")))))))</f>
        <v/>
      </c>
      <c r="L491" s="44"/>
      <c r="M491" s="44" t="str">
        <f t="shared" ref="M491" si="4441">IF(D489="Mon", "", IF(D489="Tue", "Non-service", IF(D489="Wed", "", IF(D489="Thu", "Non-service", IF(D489="Fri", "", IF(D489="Sat", "", IF(D489="Sun", "", "")))))))</f>
        <v/>
      </c>
      <c r="N491" s="44"/>
      <c r="O491" s="44" t="str">
        <f t="shared" ref="O491" si="4442">IF(D489="Mon", "", IF(D489="Tue", "Non-service", IF(D489="Wed", "", IF(D489="Thu", "", IF(D489="Fri", "Non-service", "")))))</f>
        <v/>
      </c>
      <c r="P491" s="44"/>
      <c r="Q491" s="72" t="str">
        <f t="shared" ref="Q491" si="4443">IF(D399="Mon", "", IF(D399="Tue", "Non-service", IF(D399="Wed", "", IF(D399="Thu", "Non-service", IF(D399="Fri", "", "")))))</f>
        <v/>
      </c>
      <c r="R491" s="44"/>
      <c r="S491" s="44" t="str">
        <f t="shared" ref="S491" si="4444">IF(D489="Mon", "Non-service", IF(D489="Tue", "", IF(D489="Wed", "", IF(D489="Thu", "", IF(D489="Fri", "Non-service", IF(D489="Sat", "", IF(D489="Sun", "", "")))))))</f>
        <v/>
      </c>
      <c r="T491" s="44"/>
      <c r="U491" s="44" t="str">
        <f t="shared" ref="U491" si="4445">IF(D489="Mon", "", IF(D489="Tue", "", IF(D489="Wed", "", IF(D489="Thu", "Non-service", IF(D489="Fri", "Non-service", IF(D489="Sat", "", IF(D489="Sun", "", "")))))))</f>
        <v/>
      </c>
      <c r="V491" s="44"/>
      <c r="W491" s="64" t="str">
        <f>IF(D489="Mon", "", IF(D489="Tue", "", IF(D489="Wed", "", IF(D489="Thu", "Non-service", IF(D489="Fri", "", "")))))</f>
        <v/>
      </c>
      <c r="X491" s="45"/>
      <c r="Y491" s="17" t="str">
        <f>IF(D489="Mon", "Non-service", IF(D489="Tue", "Non-service", IF(D489="Wed", "", IF(D489="Thu", "", IF(D489="Fri", "", "")))))</f>
        <v/>
      </c>
      <c r="Z491" s="35"/>
      <c r="AA491" s="17" t="str">
        <f>IF(D489="Mon", "", IF(D489="Tue", "", IF(D489="Wed", "", IF(D489="Thu", "Non-service", IF(D489="Fri", "", "")))))</f>
        <v/>
      </c>
      <c r="AB491" s="33"/>
      <c r="AC491" s="17" t="str">
        <f t="shared" si="4087"/>
        <v/>
      </c>
      <c r="AD491" s="32"/>
    </row>
    <row r="492" spans="1:30">
      <c r="A492" s="24" t="str">
        <f t="shared" si="4313"/>
        <v>Thu</v>
      </c>
      <c r="B492" s="204">
        <f t="shared" si="4146"/>
        <v>45988</v>
      </c>
      <c r="C492" s="319">
        <f t="shared" si="3868"/>
        <v>45988</v>
      </c>
      <c r="D492" s="303" t="str">
        <f t="shared" si="4314"/>
        <v>Thu</v>
      </c>
      <c r="E492" s="201">
        <f t="shared" ca="1" si="4078"/>
        <v>0</v>
      </c>
      <c r="F492" s="138" t="s">
        <v>50</v>
      </c>
      <c r="G492" s="16" t="str">
        <f t="shared" ref="G492" si="4446">IF(D492="Mon", "", IF(D492="Tue", "Non-service", IF(D492="Wed", "", IF(D492="Thu", "", IF(D492="Fri", "Non-service", "")))))</f>
        <v/>
      </c>
      <c r="H492" s="28"/>
      <c r="I492" s="38" t="str">
        <f t="shared" ref="I492" si="4447">IF(D492="Mon", "", IF(D492="Tue", "", IF(D492="Wed", "", IF(D492="Thu", "", IF(D492="Fri", "", IF(D492="Sat", "", IF(D492="Sun", "", "")))))))</f>
        <v/>
      </c>
      <c r="J492" s="38"/>
      <c r="K492" s="38" t="str">
        <f t="shared" ref="K492" si="4448">IF(D492="Mon", "", IF(D492="Tue", "Non-service", IF(D492="Wed", "", IF(D492="Thu", "Non-service", IF(D492="Fri", "", IF(D492="Sat", "", IF(D492="Sun", "", "")))))))</f>
        <v>Non-service</v>
      </c>
      <c r="L492" s="38"/>
      <c r="M492" s="38" t="str">
        <f t="shared" ref="M492" si="4449">IF(D492="Mon", "", IF(D492="Tue", "Non-service", IF(D492="Wed", "", IF(D492="Thu", "Non-service", IF(D492="Fri", "", IF(D492="Sat", "", IF(D492="Sun", "", "")))))))</f>
        <v>Non-service</v>
      </c>
      <c r="N492" s="38"/>
      <c r="O492" s="38" t="str">
        <f t="shared" ref="O492" si="4450">IF(D492="Mon", "", IF(D492="Tue", "Non-service", IF(D492="Wed", "", IF(D492="Thu", "", IF(D492="Fri", "Non-service", "")))))</f>
        <v/>
      </c>
      <c r="P492" s="38"/>
      <c r="Q492" s="72" t="str">
        <f t="shared" ref="Q492" si="4451">IF(D402="Mon", "", IF(D402="Tue", "Non-service", IF(D402="Wed", "", IF(D402="Thu", "Non-service", IF(D402="Fri", "", "")))))</f>
        <v>Non-service</v>
      </c>
      <c r="R492" s="38"/>
      <c r="S492" s="38" t="str">
        <f t="shared" ref="S492" si="4452">IF(D492="Mon", "Non-service", IF(D492="Tue", "", IF(D492="Wed", "", IF(D492="Thu", "", IF(D492="Fri", "Non-service", IF(D492="Sat", "", IF(D492="Sun", "", "")))))))</f>
        <v/>
      </c>
      <c r="T492" s="38"/>
      <c r="U492" s="38" t="str">
        <f t="shared" ref="U492" si="4453">IF(D492="Mon", "", IF(D492="Tue", "", IF(D492="Wed", "", IF(D492="Thu", "Non-service", IF(D492="Fri", "Non-service", IF(D492="Sat", "", IF(D492="Sun", "", "")))))))</f>
        <v>Non-service</v>
      </c>
      <c r="V492" s="38"/>
      <c r="W492" s="63" t="str">
        <f>IF(D492="Mon", "", IF(D492="Tue", "", IF(D492="Wed", "", IF(D492="Thu", "Non-service", IF(D492="Fri", "", "")))))</f>
        <v>Non-service</v>
      </c>
      <c r="X492" s="46"/>
      <c r="Y492" s="17" t="str">
        <f>IF(D492="Mon", "Non-service", IF(D492="Tue", "Non-service", IF(D492="Wed", "", IF(D492="Thu", "", IF(D492="Fri", "", "")))))</f>
        <v/>
      </c>
      <c r="Z492" s="28"/>
      <c r="AA492" s="17" t="str">
        <f>IF(D492="Mon", "", IF(D492="Tue", "", IF(D492="Wed", "", IF(D492="Thu", "Non-service", IF(D492="Fri", "", "")))))</f>
        <v>Non-service</v>
      </c>
      <c r="AB492" s="29"/>
      <c r="AC492" s="17" t="str">
        <f t="shared" si="4087"/>
        <v/>
      </c>
      <c r="AD492" s="17"/>
    </row>
    <row r="493" spans="1:30">
      <c r="A493" s="24" t="str">
        <f t="shared" si="4323"/>
        <v>Thu</v>
      </c>
      <c r="B493" s="204">
        <f t="shared" si="4155"/>
        <v>45988</v>
      </c>
      <c r="C493" s="317"/>
      <c r="D493" s="304"/>
      <c r="E493" s="201">
        <f t="shared" ca="1" si="4078"/>
        <v>0</v>
      </c>
      <c r="F493" s="139" t="s">
        <v>54</v>
      </c>
      <c r="G493" s="2" t="str">
        <f t="shared" ref="G493" si="4454">IF(D492="Mon", "", IF(D492="Tue", "Non-service", IF(D492="Wed", "", IF(D492="Thu", "", IF(D492="Fri", "Non-service", "")))))</f>
        <v/>
      </c>
      <c r="H493" s="29"/>
      <c r="I493" s="37" t="str">
        <f t="shared" ref="I493" si="4455">IF(D492="Mon", "", IF(D492="Tue", "", IF(D492="Wed", "", IF(D492="Thu", "", IF(D492="Fri", "", IF(D492="Sat", "", IF(D492="Sun", "", "")))))))</f>
        <v/>
      </c>
      <c r="J493" s="37"/>
      <c r="K493" s="37" t="str">
        <f t="shared" ref="K493" si="4456">IF(D492="Mon", "", IF(D492="Tue", "Non-service", IF(D492="Wed", "", IF(D492="Thu", "Non-service", IF(D492="Fri", "", IF(D492="Sat", "", IF(D492="Sun", "", "")))))))</f>
        <v>Non-service</v>
      </c>
      <c r="L493" s="37"/>
      <c r="M493" s="37" t="str">
        <f t="shared" ref="M493" si="4457">IF(D492="Mon", "", IF(D492="Tue", "Non-service", IF(D492="Wed", "", IF(D492="Thu", "Non-service", IF(D492="Fri", "", IF(D492="Sat", "", IF(D492="Sun", "", "")))))))</f>
        <v>Non-service</v>
      </c>
      <c r="N493" s="37"/>
      <c r="O493" s="37" t="str">
        <f t="shared" ref="O493" si="4458">IF(D492="Mon", "", IF(D492="Tue", "Non-service", IF(D492="Wed", "", IF(D492="Thu", "", IF(D492="Fri", "Non-service", "")))))</f>
        <v/>
      </c>
      <c r="P493" s="37"/>
      <c r="Q493" s="72" t="str">
        <f t="shared" ref="Q493" si="4459">IF(D402="Mon", "", IF(D402="Tue", "Non-service", IF(D402="Wed", "", IF(D402="Thu", "Non-service", IF(D402="Fri", "", "")))))</f>
        <v>Non-service</v>
      </c>
      <c r="R493" s="37"/>
      <c r="S493" s="37" t="str">
        <f t="shared" ref="S493" si="4460">IF(D492="Mon", "Non-service", IF(D492="Tue", "", IF(D492="Wed", "", IF(D492="Thu", "", IF(D492="Fri", "Non-service", IF(D492="Sat", "", IF(D492="Sun", "", "")))))))</f>
        <v/>
      </c>
      <c r="T493" s="37"/>
      <c r="U493" s="37" t="str">
        <f t="shared" ref="U493" si="4461">IF(D492="Mon", "", IF(D492="Tue", "", IF(D492="Wed", "", IF(D492="Thu", "Non-service", IF(D492="Fri", "Non-service", IF(D492="Sat", "", IF(D492="Sun", "", "")))))))</f>
        <v>Non-service</v>
      </c>
      <c r="V493" s="37"/>
      <c r="W493" s="211" t="str">
        <f>IF(D492="Mon", "", IF(D492="Tue", "", IF(D492="Wed", "", IF(D492="Thu", "Non-service", IF(D492="Fri", "", "")))))</f>
        <v>Non-service</v>
      </c>
      <c r="X493" s="39"/>
      <c r="Y493" s="17" t="str">
        <f>IF(D492="Mon", "Non-service", IF(D492="Tue", "Non-service", IF(D492="Wed", "", IF(D492="Thu", "", IF(D492="Fri", "", "")))))</f>
        <v/>
      </c>
      <c r="Z493" s="29"/>
      <c r="AA493" s="17" t="str">
        <f>IF(D492="Mon", "", IF(D492="Tue", "", IF(D492="Wed", "", IF(D492="Thu", "Non-service", IF(D492="Fri", "", "")))))</f>
        <v>Non-service</v>
      </c>
      <c r="AB493" s="29"/>
      <c r="AC493" s="17" t="str">
        <f t="shared" si="4087"/>
        <v/>
      </c>
      <c r="AD493" s="17"/>
    </row>
    <row r="494" spans="1:30">
      <c r="A494" s="24" t="str">
        <f t="shared" si="4332"/>
        <v>Thu</v>
      </c>
      <c r="B494" s="204">
        <f t="shared" si="4164"/>
        <v>45988</v>
      </c>
      <c r="C494" s="318"/>
      <c r="D494" s="305"/>
      <c r="E494" s="201">
        <f t="shared" ca="1" si="4078"/>
        <v>0</v>
      </c>
      <c r="F494" s="140" t="s">
        <v>56</v>
      </c>
      <c r="G494" s="2" t="str">
        <f t="shared" ref="G494" si="4462">IF(D492="Mon", "", IF(D492="Tue", "Non-service", IF(D492="Wed", "", IF(D492="Thu", "", IF(D492="Fri", "Non-service", "")))))</f>
        <v/>
      </c>
      <c r="H494" s="29"/>
      <c r="I494" s="37" t="str">
        <f t="shared" ref="I494" si="4463">IF(D492="Mon", "", IF(D492="Tue", "", IF(D492="Wed", "", IF(D492="Thu", "", IF(D492="Fri", "", IF(D492="Sat", "", IF(D492="Sun", "", "")))))))</f>
        <v/>
      </c>
      <c r="J494" s="37"/>
      <c r="K494" s="37" t="str">
        <f t="shared" ref="K494" si="4464">IF(D492="Mon", "", IF(D492="Tue", "Non-service", IF(D492="Wed", "", IF(D492="Thu", "Non-service", IF(D492="Fri", "", IF(D492="Sat", "", IF(D492="Sun", "", "")))))))</f>
        <v>Non-service</v>
      </c>
      <c r="L494" s="37"/>
      <c r="M494" s="37" t="str">
        <f t="shared" ref="M494" si="4465">IF(D492="Mon", "", IF(D492="Tue", "Non-service", IF(D492="Wed", "", IF(D492="Thu", "Non-service", IF(D492="Fri", "", IF(D492="Sat", "", IF(D492="Sun", "", "")))))))</f>
        <v>Non-service</v>
      </c>
      <c r="N494" s="37"/>
      <c r="O494" s="37" t="str">
        <f t="shared" ref="O494" si="4466">IF(D492="Mon", "", IF(D492="Tue", "Non-service", IF(D492="Wed", "", IF(D492="Thu", "", IF(D492="Fri", "Non-service", "")))))</f>
        <v/>
      </c>
      <c r="P494" s="37"/>
      <c r="Q494" s="72" t="str">
        <f t="shared" ref="Q494" si="4467">IF(D402="Mon", "", IF(D402="Tue", "Non-service", IF(D402="Wed", "", IF(D402="Thu", "Non-service", IF(D402="Fri", "", "")))))</f>
        <v>Non-service</v>
      </c>
      <c r="R494" s="37"/>
      <c r="S494" s="37" t="str">
        <f t="shared" ref="S494" si="4468">IF(D492="Mon", "Non-service", IF(D492="Tue", "", IF(D492="Wed", "", IF(D492="Thu", "", IF(D492="Fri", "Non-service", IF(D492="Sat", "", IF(D492="Sun", "", "")))))))</f>
        <v/>
      </c>
      <c r="T494" s="37"/>
      <c r="U494" s="37" t="str">
        <f t="shared" ref="U494" si="4469">IF(D492="Mon", "", IF(D492="Tue", "", IF(D492="Wed", "", IF(D492="Thu", "Non-service", IF(D492="Fri", "Non-service", IF(D492="Sat", "", IF(D492="Sun", "", "")))))))</f>
        <v>Non-service</v>
      </c>
      <c r="V494" s="37"/>
      <c r="W494" s="64" t="str">
        <f>IF(D492="Mon", "", IF(D492="Tue", "", IF(D492="Wed", "", IF(D492="Thu", "Non-service", IF(D492="Fri", "", "")))))</f>
        <v>Non-service</v>
      </c>
      <c r="X494" s="39"/>
      <c r="Y494" s="17" t="str">
        <f>IF(D492="Mon", "Non-service", IF(D492="Tue", "Non-service", IF(D492="Wed", "", IF(D492="Thu", "", IF(D492="Fri", "", "")))))</f>
        <v/>
      </c>
      <c r="Z494" s="29"/>
      <c r="AA494" s="17" t="str">
        <f>IF(D492="Mon", "", IF(D492="Tue", "", IF(D492="Wed", "", IF(D492="Thu", "Non-service", IF(D492="Fri", "", "")))))</f>
        <v>Non-service</v>
      </c>
      <c r="AB494" s="29"/>
      <c r="AC494" s="17" t="str">
        <f t="shared" si="4087"/>
        <v/>
      </c>
      <c r="AD494" s="17"/>
    </row>
    <row r="495" spans="1:30">
      <c r="A495" s="24" t="str">
        <f t="shared" si="4341"/>
        <v>Fri</v>
      </c>
      <c r="B495" s="204">
        <f t="shared" si="4173"/>
        <v>45989</v>
      </c>
      <c r="C495" s="319">
        <f t="shared" ref="C495:C558" si="4470">WORKDAY(C492, 1)</f>
        <v>45989</v>
      </c>
      <c r="D495" s="306" t="str">
        <f t="shared" si="4342"/>
        <v>Fri</v>
      </c>
      <c r="E495" s="201">
        <f t="shared" ca="1" si="4078"/>
        <v>0</v>
      </c>
      <c r="F495" s="141" t="s">
        <v>50</v>
      </c>
      <c r="G495" s="19" t="str">
        <f t="shared" ref="G495" si="4471">IF(D495="Mon", "", IF(D495="Tue", "Non-service", IF(D495="Wed", "", IF(D495="Thu", "", IF(D495="Fri", "Non-service", "")))))</f>
        <v>Non-service</v>
      </c>
      <c r="H495" s="31"/>
      <c r="I495" s="40" t="str">
        <f t="shared" ref="I495" si="4472">IF(D495="Mon", "", IF(D495="Tue", "", IF(D495="Wed", "", IF(D495="Thu", "", IF(D495="Fri", "", IF(D495="Sat", "", IF(D495="Sun", "", "")))))))</f>
        <v/>
      </c>
      <c r="J495" s="40"/>
      <c r="K495" s="40" t="str">
        <f t="shared" ref="K495" si="4473">IF(D495="Mon", "", IF(D495="Tue", "Non-service", IF(D495="Wed", "", IF(D495="Thu", "Non-service", IF(D495="Fri", "", IF(D495="Sat", "", IF(D495="Sun", "", "")))))))</f>
        <v/>
      </c>
      <c r="L495" s="40"/>
      <c r="M495" s="40" t="str">
        <f t="shared" ref="M495" si="4474">IF(D495="Mon", "", IF(D495="Tue", "Non-service", IF(D495="Wed", "", IF(D495="Thu", "Non-service", IF(D495="Fri", "", IF(D495="Sat", "", IF(D495="Sun", "", "")))))))</f>
        <v/>
      </c>
      <c r="N495" s="40"/>
      <c r="O495" s="40" t="str">
        <f t="shared" ref="O495" si="4475">IF(D495="Mon", "", IF(D495="Tue", "Non-service", IF(D495="Wed", "", IF(D495="Thu", "", IF(D495="Fri", "Non-service", "")))))</f>
        <v>Non-service</v>
      </c>
      <c r="P495" s="40"/>
      <c r="Q495" s="72" t="str">
        <f t="shared" ref="Q495" si="4476">IF(D405="Mon", "", IF(D405="Tue", "Non-service", IF(D405="Wed", "", IF(D405="Thu", "Non-service", IF(D405="Fri", "", "")))))</f>
        <v/>
      </c>
      <c r="R495" s="40"/>
      <c r="S495" s="40" t="str">
        <f t="shared" ref="S495" si="4477">IF(D495="Mon", "Non-service", IF(D495="Tue", "", IF(D495="Wed", "", IF(D495="Thu", "", IF(D495="Fri", "Non-service", IF(D495="Sat", "", IF(D495="Sun", "", "")))))))</f>
        <v>Non-service</v>
      </c>
      <c r="T495" s="40"/>
      <c r="U495" s="40" t="str">
        <f t="shared" ref="U495" si="4478">IF(D495="Mon", "", IF(D495="Tue", "", IF(D495="Wed", "", IF(D495="Thu", "Non-service", IF(D495="Fri", "Non-service", IF(D495="Sat", "", IF(D495="Sun", "", "")))))))</f>
        <v>Non-service</v>
      </c>
      <c r="V495" s="40"/>
      <c r="W495" s="63" t="str">
        <f>IF(D495="Mon", "", IF(D495="Tue", "", IF(D495="Wed", "", IF(D495="Thu", "Non-service", IF(D495="Fri", "", "")))))</f>
        <v/>
      </c>
      <c r="X495" s="41"/>
      <c r="Y495" s="17" t="str">
        <f>IF(D495="Mon", "Non-service", IF(D495="Tue", "Non-service", IF(D495="Wed", "", IF(D495="Thu", "", IF(D495="Fri", "", "")))))</f>
        <v/>
      </c>
      <c r="Z495" s="31"/>
      <c r="AA495" s="17" t="str">
        <f>IF(D495="Mon", "", IF(D495="Tue", "", IF(D495="Wed", "", IF(D495="Thu", "Non-service", IF(D495="Fri", "", "")))))</f>
        <v/>
      </c>
      <c r="AB495" s="33"/>
      <c r="AC495" s="17" t="str">
        <f t="shared" si="4087"/>
        <v/>
      </c>
      <c r="AD495" s="32"/>
    </row>
    <row r="496" spans="1:30">
      <c r="A496" s="24" t="str">
        <f t="shared" si="4351"/>
        <v>Fri</v>
      </c>
      <c r="B496" s="204">
        <f t="shared" si="4182"/>
        <v>45989</v>
      </c>
      <c r="C496" s="317"/>
      <c r="D496" s="307"/>
      <c r="E496" s="201">
        <f t="shared" ca="1" si="4078"/>
        <v>0</v>
      </c>
      <c r="F496" s="142" t="s">
        <v>54</v>
      </c>
      <c r="G496" s="3" t="str">
        <f t="shared" ref="G496" si="4479">IF(D495="Mon", "", IF(D495="Tue", "Non-service", IF(D495="Wed", "", IF(D495="Thu", "", IF(D495="Fri", "Non-service", "")))))</f>
        <v>Non-service</v>
      </c>
      <c r="H496" s="33"/>
      <c r="I496" s="42" t="str">
        <f t="shared" ref="I496" si="4480">IF(D495="Mon", "", IF(D495="Tue", "", IF(D495="Wed", "", IF(D495="Thu", "", IF(D495="Fri", "", IF(D495="Sat", "", IF(D495="Sun", "", "")))))))</f>
        <v/>
      </c>
      <c r="J496" s="42"/>
      <c r="K496" s="42" t="str">
        <f t="shared" ref="K496" si="4481">IF(D495="Mon", "", IF(D495="Tue", "Non-service", IF(D495="Wed", "", IF(D495="Thu", "Non-service", IF(D495="Fri", "", IF(D495="Sat", "", IF(D495="Sun", "", "")))))))</f>
        <v/>
      </c>
      <c r="L496" s="42"/>
      <c r="M496" s="42" t="str">
        <f t="shared" ref="M496" si="4482">IF(D495="Mon", "", IF(D495="Tue", "Non-service", IF(D495="Wed", "", IF(D495="Thu", "Non-service", IF(D495="Fri", "", IF(D495="Sat", "", IF(D495="Sun", "", "")))))))</f>
        <v/>
      </c>
      <c r="N496" s="42"/>
      <c r="O496" s="42" t="str">
        <f t="shared" ref="O496" si="4483">IF(D495="Mon", "", IF(D495="Tue", "Non-service", IF(D495="Wed", "", IF(D495="Thu", "", IF(D495="Fri", "Non-service", "")))))</f>
        <v>Non-service</v>
      </c>
      <c r="P496" s="42"/>
      <c r="Q496" s="72" t="str">
        <f t="shared" ref="Q496" si="4484">IF(D405="Mon", "", IF(D405="Tue", "Non-service", IF(D405="Wed", "", IF(D405="Thu", "Non-service", IF(D405="Fri", "", "")))))</f>
        <v/>
      </c>
      <c r="R496" s="42"/>
      <c r="S496" s="42" t="str">
        <f t="shared" ref="S496" si="4485">IF(D495="Mon", "Non-service", IF(D495="Tue", "", IF(D495="Wed", "", IF(D495="Thu", "", IF(D495="Fri", "Non-service", IF(D495="Sat", "", IF(D495="Sun", "", "")))))))</f>
        <v>Non-service</v>
      </c>
      <c r="T496" s="42"/>
      <c r="U496" s="42" t="str">
        <f t="shared" ref="U496" si="4486">IF(D495="Mon", "", IF(D495="Tue", "", IF(D495="Wed", "", IF(D495="Thu", "Non-service", IF(D495="Fri", "Non-service", IF(D495="Sat", "", IF(D495="Sun", "", "")))))))</f>
        <v>Non-service</v>
      </c>
      <c r="V496" s="42"/>
      <c r="W496" s="211" t="str">
        <f>IF(D495="Mon", "", IF(D495="Tue", "", IF(D495="Wed", "", IF(D495="Thu", "Non-service", IF(D495="Fri", "", "")))))</f>
        <v/>
      </c>
      <c r="X496" s="43"/>
      <c r="Y496" s="17" t="str">
        <f>IF(D495="Mon", "Non-service", IF(D495="Tue", "Non-service", IF(D495="Wed", "", IF(D495="Thu", "", IF(D495="Fri", "", "")))))</f>
        <v/>
      </c>
      <c r="Z496" s="33"/>
      <c r="AA496" s="17" t="str">
        <f>IF(D495="Mon", "", IF(D495="Tue", "", IF(D495="Wed", "", IF(D495="Thu", "Non-service", IF(D495="Fri", "", "")))))</f>
        <v/>
      </c>
      <c r="AB496" s="33"/>
      <c r="AC496" s="17" t="str">
        <f t="shared" si="4087"/>
        <v/>
      </c>
      <c r="AD496" s="32"/>
    </row>
    <row r="497" spans="1:30">
      <c r="A497" s="24" t="str">
        <f t="shared" si="4360"/>
        <v>Fri</v>
      </c>
      <c r="B497" s="204">
        <f t="shared" si="4191"/>
        <v>45989</v>
      </c>
      <c r="C497" s="318"/>
      <c r="D497" s="308"/>
      <c r="E497" s="201">
        <f t="shared" ca="1" si="4078"/>
        <v>0</v>
      </c>
      <c r="F497" s="142" t="s">
        <v>56</v>
      </c>
      <c r="G497" s="20" t="str">
        <f t="shared" ref="G497" si="4487">IF(D495="Mon", "", IF(D495="Tue", "Non-service", IF(D495="Wed", "", IF(D495="Thu", "", IF(D495="Fri", "Non-service", "")))))</f>
        <v>Non-service</v>
      </c>
      <c r="H497" s="35"/>
      <c r="I497" s="44" t="str">
        <f t="shared" ref="I497" si="4488">IF(D495="Mon", "", IF(D495="Tue", "", IF(D495="Wed", "", IF(D495="Thu", "", IF(D495="Fri", "", IF(D495="Sat", "", IF(D495="Sun", "", "")))))))</f>
        <v/>
      </c>
      <c r="J497" s="44"/>
      <c r="K497" s="44" t="str">
        <f t="shared" ref="K497" si="4489">IF(D495="Mon", "", IF(D495="Tue", "Non-service", IF(D495="Wed", "", IF(D495="Thu", "Non-service", IF(D495="Fri", "", IF(D495="Sat", "", IF(D495="Sun", "", "")))))))</f>
        <v/>
      </c>
      <c r="L497" s="44"/>
      <c r="M497" s="44" t="str">
        <f t="shared" ref="M497" si="4490">IF(D495="Mon", "", IF(D495="Tue", "Non-service", IF(D495="Wed", "", IF(D495="Thu", "Non-service", IF(D495="Fri", "", IF(D495="Sat", "", IF(D495="Sun", "", "")))))))</f>
        <v/>
      </c>
      <c r="N497" s="44"/>
      <c r="O497" s="44" t="str">
        <f t="shared" ref="O497" si="4491">IF(D495="Mon", "", IF(D495="Tue", "Non-service", IF(D495="Wed", "", IF(D495="Thu", "", IF(D495="Fri", "Non-service", "")))))</f>
        <v>Non-service</v>
      </c>
      <c r="P497" s="44"/>
      <c r="Q497" s="72" t="str">
        <f t="shared" ref="Q497" si="4492">IF(D405="Mon", "", IF(D405="Tue", "Non-service", IF(D405="Wed", "", IF(D405="Thu", "Non-service", IF(D405="Fri", "", "")))))</f>
        <v/>
      </c>
      <c r="R497" s="44"/>
      <c r="S497" s="44" t="str">
        <f t="shared" ref="S497" si="4493">IF(D495="Mon", "Non-service", IF(D495="Tue", "", IF(D495="Wed", "", IF(D495="Thu", "", IF(D495="Fri", "Non-service", IF(D495="Sat", "", IF(D495="Sun", "", "")))))))</f>
        <v>Non-service</v>
      </c>
      <c r="T497" s="44"/>
      <c r="U497" s="44" t="str">
        <f t="shared" ref="U497" si="4494">IF(D495="Mon", "", IF(D495="Tue", "", IF(D495="Wed", "", IF(D495="Thu", "Non-service", IF(D495="Fri", "Non-service", IF(D495="Sat", "", IF(D495="Sun", "", "")))))))</f>
        <v>Non-service</v>
      </c>
      <c r="V497" s="44"/>
      <c r="W497" s="64" t="str">
        <f>IF(D495="Mon", "", IF(D495="Tue", "", IF(D495="Wed", "", IF(D495="Thu", "Non-service", IF(D495="Fri", "", "")))))</f>
        <v/>
      </c>
      <c r="X497" s="45"/>
      <c r="Y497" s="17" t="str">
        <f>IF(D495="Mon", "Non-service", IF(D495="Tue", "Non-service", IF(D495="Wed", "", IF(D495="Thu", "", IF(D495="Fri", "", "")))))</f>
        <v/>
      </c>
      <c r="Z497" s="35"/>
      <c r="AA497" s="17" t="str">
        <f>IF(D495="Mon", "", IF(D495="Tue", "", IF(D495="Wed", "", IF(D495="Thu", "Non-service", IF(D495="Fri", "", "")))))</f>
        <v/>
      </c>
      <c r="AB497" s="33"/>
      <c r="AC497" s="17" t="str">
        <f t="shared" si="4087"/>
        <v/>
      </c>
      <c r="AD497" s="32"/>
    </row>
    <row r="498" spans="1:30">
      <c r="A498" s="24" t="str">
        <f t="shared" ref="A498" si="4495">TEXT(C498, "ddd")</f>
        <v>Mon</v>
      </c>
      <c r="B498" s="204">
        <f t="shared" ref="B498" si="4496">C498</f>
        <v>45992</v>
      </c>
      <c r="C498" s="319">
        <f t="shared" si="4470"/>
        <v>45992</v>
      </c>
      <c r="D498" s="303" t="str">
        <f t="shared" si="4370"/>
        <v>Mon</v>
      </c>
      <c r="E498" s="201">
        <f t="shared" ca="1" si="4078"/>
        <v>0</v>
      </c>
      <c r="F498" s="138" t="s">
        <v>50</v>
      </c>
      <c r="G498" s="16" t="str">
        <f t="shared" ref="G498" si="4497">IF(D498="Mon", "", IF(D498="Tue", "Non-service", IF(D498="Wed", "", IF(D498="Thu", "", IF(D498="Fri", "Non-service", "")))))</f>
        <v/>
      </c>
      <c r="H498" s="28"/>
      <c r="I498" s="38" t="str">
        <f t="shared" ref="I498" si="4498">IF(D498="Mon", "", IF(D498="Tue", "", IF(D498="Wed", "", IF(D498="Thu", "", IF(D498="Fri", "", IF(D498="Sat", "", IF(D498="Sun", "", "")))))))</f>
        <v/>
      </c>
      <c r="J498" s="38"/>
      <c r="K498" s="38" t="str">
        <f t="shared" ref="K498" si="4499">IF(D498="Mon", "", IF(D498="Tue", "Non-service", IF(D498="Wed", "", IF(D498="Thu", "Non-service", IF(D498="Fri", "", IF(D498="Sat", "", IF(D498="Sun", "", "")))))))</f>
        <v/>
      </c>
      <c r="L498" s="38"/>
      <c r="M498" s="38" t="str">
        <f t="shared" ref="M498" si="4500">IF(D498="Mon", "", IF(D498="Tue", "Non-service", IF(D498="Wed", "", IF(D498="Thu", "Non-service", IF(D498="Fri", "", IF(D498="Sat", "", IF(D498="Sun", "", "")))))))</f>
        <v/>
      </c>
      <c r="N498" s="38"/>
      <c r="O498" s="38" t="str">
        <f t="shared" ref="O498" si="4501">IF(D498="Mon", "", IF(D498="Tue", "Non-service", IF(D498="Wed", "", IF(D498="Thu", "", IF(D498="Fri", "Non-service", "")))))</f>
        <v/>
      </c>
      <c r="P498" s="38"/>
      <c r="Q498" s="72" t="str">
        <f t="shared" ref="Q498" si="4502">IF(D408="Mon", "", IF(D408="Tue", "Non-service", IF(D408="Wed", "", IF(D408="Thu", "Non-service", IF(D408="Fri", "", "")))))</f>
        <v/>
      </c>
      <c r="R498" s="38"/>
      <c r="S498" s="38" t="str">
        <f t="shared" ref="S498" si="4503">IF(D498="Mon", "Non-service", IF(D498="Tue", "", IF(D498="Wed", "", IF(D498="Thu", "", IF(D498="Fri", "Non-service", IF(D498="Sat", "", IF(D498="Sun", "", "")))))))</f>
        <v>Non-service</v>
      </c>
      <c r="T498" s="38"/>
      <c r="U498" s="38" t="str">
        <f t="shared" ref="U498" si="4504">IF(D498="Mon", "", IF(D498="Tue", "", IF(D498="Wed", "", IF(D498="Thu", "Non-service", IF(D498="Fri", "Non-service", IF(D498="Sat", "", IF(D498="Sun", "", "")))))))</f>
        <v/>
      </c>
      <c r="V498" s="38"/>
      <c r="W498" s="63" t="str">
        <f>IF(D498="Mon", "", IF(D498="Tue", "", IF(D498="Wed", "", IF(D498="Thu", "Non-service", IF(D498="Fri", "", "")))))</f>
        <v/>
      </c>
      <c r="X498" s="46"/>
      <c r="Y498" s="17" t="str">
        <f>IF(D498="Mon", "Non-service", IF(D498="Tue", "Non-service", IF(D498="Wed", "", IF(D498="Thu", "", IF(D498="Fri", "", "")))))</f>
        <v>Non-service</v>
      </c>
      <c r="Z498" s="28"/>
      <c r="AA498" s="17" t="str">
        <f>IF(D498="Mon", "", IF(D498="Tue", "", IF(D498="Wed", "", IF(D498="Thu", "Non-service", IF(D498="Fri", "", "")))))</f>
        <v/>
      </c>
      <c r="AB498" s="29"/>
      <c r="AC498" s="17" t="str">
        <f t="shared" si="4087"/>
        <v/>
      </c>
      <c r="AD498" s="17"/>
    </row>
    <row r="499" spans="1:30">
      <c r="A499" s="24" t="str">
        <f t="shared" ref="A499" si="4505">A498</f>
        <v>Mon</v>
      </c>
      <c r="B499" s="204">
        <f t="shared" ref="B499" si="4506">C498</f>
        <v>45992</v>
      </c>
      <c r="C499" s="317"/>
      <c r="D499" s="304"/>
      <c r="E499" s="201">
        <f t="shared" ca="1" si="4078"/>
        <v>0</v>
      </c>
      <c r="F499" s="139" t="s">
        <v>54</v>
      </c>
      <c r="G499" s="2" t="str">
        <f t="shared" ref="G499" si="4507">IF(D498="Mon", "", IF(D498="Tue", "Non-service", IF(D498="Wed", "", IF(D498="Thu", "", IF(D498="Fri", "Non-service", "")))))</f>
        <v/>
      </c>
      <c r="H499" s="29"/>
      <c r="I499" s="37" t="str">
        <f t="shared" ref="I499" si="4508">IF(D498="Mon", "", IF(D498="Tue", "", IF(D498="Wed", "", IF(D498="Thu", "", IF(D498="Fri", "", IF(D498="Sat", "", IF(D498="Sun", "", "")))))))</f>
        <v/>
      </c>
      <c r="J499" s="37"/>
      <c r="K499" s="37" t="str">
        <f t="shared" ref="K499" si="4509">IF(D498="Mon", "", IF(D498="Tue", "Non-service", IF(D498="Wed", "", IF(D498="Thu", "Non-service", IF(D498="Fri", "", IF(D498="Sat", "", IF(D498="Sun", "", "")))))))</f>
        <v/>
      </c>
      <c r="L499" s="37"/>
      <c r="M499" s="37" t="str">
        <f t="shared" ref="M499" si="4510">IF(D498="Mon", "", IF(D498="Tue", "Non-service", IF(D498="Wed", "", IF(D498="Thu", "Non-service", IF(D498="Fri", "", IF(D498="Sat", "", IF(D498="Sun", "", "")))))))</f>
        <v/>
      </c>
      <c r="N499" s="37"/>
      <c r="O499" s="37" t="str">
        <f t="shared" ref="O499" si="4511">IF(D498="Mon", "", IF(D498="Tue", "Non-service", IF(D498="Wed", "", IF(D498="Thu", "", IF(D498="Fri", "Non-service", "")))))</f>
        <v/>
      </c>
      <c r="P499" s="37"/>
      <c r="Q499" s="72" t="str">
        <f t="shared" ref="Q499" si="4512">IF(D408="Mon", "", IF(D408="Tue", "Non-service", IF(D408="Wed", "", IF(D408="Thu", "Non-service", IF(D408="Fri", "", "")))))</f>
        <v/>
      </c>
      <c r="R499" s="37"/>
      <c r="S499" s="37" t="str">
        <f t="shared" ref="S499" si="4513">IF(D498="Mon", "Non-service", IF(D498="Tue", "", IF(D498="Wed", "", IF(D498="Thu", "", IF(D498="Fri", "Non-service", IF(D498="Sat", "", IF(D498="Sun", "", "")))))))</f>
        <v>Non-service</v>
      </c>
      <c r="T499" s="37"/>
      <c r="U499" s="37" t="str">
        <f t="shared" ref="U499" si="4514">IF(D498="Mon", "", IF(D498="Tue", "", IF(D498="Wed", "", IF(D498="Thu", "Non-service", IF(D498="Fri", "Non-service", IF(D498="Sat", "", IF(D498="Sun", "", "")))))))</f>
        <v/>
      </c>
      <c r="V499" s="37"/>
      <c r="W499" s="211" t="str">
        <f>IF(D498="Mon", "", IF(D498="Tue", "", IF(D498="Wed", "", IF(D498="Thu", "Non-service", IF(D498="Fri", "", "")))))</f>
        <v/>
      </c>
      <c r="X499" s="39"/>
      <c r="Y499" s="17" t="str">
        <f>IF(D498="Mon", "Non-service", IF(D498="Tue", "Non-service", IF(D498="Wed", "", IF(D498="Thu", "", IF(D498="Fri", "", "")))))</f>
        <v>Non-service</v>
      </c>
      <c r="Z499" s="29"/>
      <c r="AA499" s="17" t="str">
        <f>IF(D498="Mon", "", IF(D498="Tue", "", IF(D498="Wed", "", IF(D498="Thu", "Non-service", IF(D498="Fri", "", "")))))</f>
        <v/>
      </c>
      <c r="AB499" s="29"/>
      <c r="AC499" s="17" t="str">
        <f t="shared" si="4087"/>
        <v/>
      </c>
      <c r="AD499" s="17"/>
    </row>
    <row r="500" spans="1:30">
      <c r="A500" s="24" t="str">
        <f t="shared" ref="A500" si="4515">A498</f>
        <v>Mon</v>
      </c>
      <c r="B500" s="204">
        <f t="shared" ref="B500" si="4516">C498</f>
        <v>45992</v>
      </c>
      <c r="C500" s="318"/>
      <c r="D500" s="305"/>
      <c r="E500" s="201">
        <f t="shared" ca="1" si="4078"/>
        <v>0</v>
      </c>
      <c r="F500" s="140" t="s">
        <v>56</v>
      </c>
      <c r="G500" s="2" t="str">
        <f t="shared" ref="G500" si="4517">IF(D498="Mon", "", IF(D498="Tue", "Non-service", IF(D498="Wed", "", IF(D498="Thu", "", IF(D498="Fri", "Non-service", "")))))</f>
        <v/>
      </c>
      <c r="H500" s="29"/>
      <c r="I500" s="37" t="str">
        <f t="shared" ref="I500" si="4518">IF(D498="Mon", "", IF(D498="Tue", "", IF(D498="Wed", "", IF(D498="Thu", "", IF(D498="Fri", "", IF(D498="Sat", "", IF(D498="Sun", "", "")))))))</f>
        <v/>
      </c>
      <c r="J500" s="37"/>
      <c r="K500" s="37" t="str">
        <f t="shared" ref="K500" si="4519">IF(D498="Mon", "", IF(D498="Tue", "Non-service", IF(D498="Wed", "", IF(D498="Thu", "Non-service", IF(D498="Fri", "", IF(D498="Sat", "", IF(D498="Sun", "", "")))))))</f>
        <v/>
      </c>
      <c r="L500" s="37"/>
      <c r="M500" s="37" t="str">
        <f t="shared" ref="M500" si="4520">IF(D498="Mon", "", IF(D498="Tue", "Non-service", IF(D498="Wed", "", IF(D498="Thu", "Non-service", IF(D498="Fri", "", IF(D498="Sat", "", IF(D498="Sun", "", "")))))))</f>
        <v/>
      </c>
      <c r="N500" s="37"/>
      <c r="O500" s="37" t="str">
        <f t="shared" ref="O500" si="4521">IF(D498="Mon", "", IF(D498="Tue", "Non-service", IF(D498="Wed", "", IF(D498="Thu", "", IF(D498="Fri", "Non-service", "")))))</f>
        <v/>
      </c>
      <c r="P500" s="37"/>
      <c r="Q500" s="72" t="str">
        <f t="shared" ref="Q500" si="4522">IF(D408="Mon", "", IF(D408="Tue", "Non-service", IF(D408="Wed", "", IF(D408="Thu", "Non-service", IF(D408="Fri", "", "")))))</f>
        <v/>
      </c>
      <c r="R500" s="37"/>
      <c r="S500" s="37" t="str">
        <f t="shared" ref="S500" si="4523">IF(D498="Mon", "Non-service", IF(D498="Tue", "", IF(D498="Wed", "", IF(D498="Thu", "", IF(D498="Fri", "Non-service", IF(D498="Sat", "", IF(D498="Sun", "", "")))))))</f>
        <v>Non-service</v>
      </c>
      <c r="T500" s="37"/>
      <c r="U500" s="37" t="str">
        <f t="shared" ref="U500" si="4524">IF(D498="Mon", "", IF(D498="Tue", "", IF(D498="Wed", "", IF(D498="Thu", "Non-service", IF(D498="Fri", "Non-service", IF(D498="Sat", "", IF(D498="Sun", "", "")))))))</f>
        <v/>
      </c>
      <c r="V500" s="37"/>
      <c r="W500" s="64" t="str">
        <f>IF(D498="Mon", "", IF(D498="Tue", "", IF(D498="Wed", "", IF(D498="Thu", "Non-service", IF(D498="Fri", "", "")))))</f>
        <v/>
      </c>
      <c r="X500" s="39"/>
      <c r="Y500" s="17" t="str">
        <f>IF(D498="Mon", "Non-service", IF(D498="Tue", "Non-service", IF(D498="Wed", "", IF(D498="Thu", "", IF(D498="Fri", "", "")))))</f>
        <v>Non-service</v>
      </c>
      <c r="Z500" s="29"/>
      <c r="AA500" s="17" t="str">
        <f>IF(D498="Mon", "", IF(D498="Tue", "", IF(D498="Wed", "", IF(D498="Thu", "Non-service", IF(D498="Fri", "", "")))))</f>
        <v/>
      </c>
      <c r="AB500" s="29"/>
      <c r="AC500" s="17" t="str">
        <f t="shared" si="4087"/>
        <v/>
      </c>
      <c r="AD500" s="17"/>
    </row>
    <row r="501" spans="1:30">
      <c r="A501" s="24" t="str">
        <f t="shared" si="4257"/>
        <v>Tue</v>
      </c>
      <c r="B501" s="204">
        <f t="shared" ref="B501" si="4525">C501</f>
        <v>45993</v>
      </c>
      <c r="C501" s="319">
        <f t="shared" si="4470"/>
        <v>45993</v>
      </c>
      <c r="D501" s="306" t="str">
        <f t="shared" ref="D501" si="4526">IF(WEEKDAY(C498, 2) &lt; 5, TEXT(C498 + 1, "ddd"), TEXT(C498 + 3, "ddd"))</f>
        <v>Tue</v>
      </c>
      <c r="E501" s="201">
        <f t="shared" ca="1" si="4078"/>
        <v>0</v>
      </c>
      <c r="F501" s="141" t="s">
        <v>50</v>
      </c>
      <c r="G501" s="16" t="str">
        <f t="shared" ref="G501" si="4527">IF(D501="Mon", "", IF(D501="Tue", "Non-service", IF(D501="Wed", "", IF(D501="Thu", "", IF(D501="Fri", "Non-service", "")))))</f>
        <v>Non-service</v>
      </c>
      <c r="H501" s="28"/>
      <c r="I501" s="38" t="str">
        <f t="shared" ref="I501" si="4528">IF(D501="Mon", "", IF(D501="Tue", "", IF(D501="Wed", "", IF(D501="Thu", "", IF(D501="Fri", "", IF(D501="Sat", "", IF(D501="Sun", "", "")))))))</f>
        <v/>
      </c>
      <c r="J501" s="38"/>
      <c r="K501" s="38" t="str">
        <f t="shared" ref="K501" si="4529">IF(D501="Mon", "", IF(D501="Tue", "Non-service", IF(D501="Wed", "", IF(D501="Thu", "Non-service", IF(D501="Fri", "", IF(D501="Sat", "", IF(D501="Sun", "", "")))))))</f>
        <v>Non-service</v>
      </c>
      <c r="L501" s="38"/>
      <c r="M501" s="38" t="str">
        <f t="shared" ref="M501" si="4530">IF(D501="Mon", "", IF(D501="Tue", "Non-service", IF(D501="Wed", "", IF(D501="Thu", "Non-service", IF(D501="Fri", "", IF(D501="Sat", "", IF(D501="Sun", "", "")))))))</f>
        <v>Non-service</v>
      </c>
      <c r="N501" s="38"/>
      <c r="O501" s="38" t="str">
        <f t="shared" ref="O501" si="4531">IF(D501="Mon", "", IF(D501="Tue", "Non-service", IF(D501="Wed", "", IF(D501="Thu", "", IF(D501="Fri", "Non-service", "")))))</f>
        <v>Non-service</v>
      </c>
      <c r="P501" s="38"/>
      <c r="Q501" s="72" t="str">
        <f t="shared" ref="Q501" si="4532">IF(D411="Mon", "", IF(D411="Tue", "Non-service", IF(D411="Wed", "", IF(D411="Thu", "Non-service", IF(D411="Fri", "", "")))))</f>
        <v>Non-service</v>
      </c>
      <c r="R501" s="38"/>
      <c r="S501" s="38" t="str">
        <f t="shared" ref="S501" si="4533">IF(D501="Mon", "Non-service", IF(D501="Tue", "", IF(D501="Wed", "", IF(D501="Thu", "", IF(D501="Fri", "Non-service", IF(D501="Sat", "", IF(D501="Sun", "", "")))))))</f>
        <v/>
      </c>
      <c r="T501" s="38"/>
      <c r="U501" s="38" t="str">
        <f t="shared" ref="U501" si="4534">IF(D501="Mon", "", IF(D501="Tue", "", IF(D501="Wed", "", IF(D501="Thu", "Non-service", IF(D501="Fri", "Non-service", IF(D501="Sat", "", IF(D501="Sun", "", "")))))))</f>
        <v/>
      </c>
      <c r="V501" s="38"/>
      <c r="W501" s="63" t="str">
        <f>IF(D501="Mon", "", IF(D501="Tue", "", IF(D501="Wed", "", IF(D501="Thu", "Non-service", IF(D501="Fri", "", "")))))</f>
        <v/>
      </c>
      <c r="X501" s="46"/>
      <c r="Y501" s="17" t="str">
        <f>IF(D501="Mon", "Non-service", IF(D501="Tue", "Non-service", IF(D501="Wed", "", IF(D501="Thu", "", IF(D501="Fri", "", "")))))</f>
        <v>Non-service</v>
      </c>
      <c r="Z501" s="28"/>
      <c r="AA501" s="17" t="str">
        <f>IF(D501="Mon", "", IF(D501="Tue", "", IF(D501="Wed", "", IF(D501="Thu", "Non-service", IF(D501="Fri", "", "")))))</f>
        <v/>
      </c>
      <c r="AB501" s="29"/>
      <c r="AC501" s="17" t="str">
        <f t="shared" si="4087"/>
        <v/>
      </c>
      <c r="AD501" s="17"/>
    </row>
    <row r="502" spans="1:30">
      <c r="A502" s="24" t="str">
        <f t="shared" si="4267"/>
        <v>Tue</v>
      </c>
      <c r="B502" s="204">
        <f t="shared" ref="B502" si="4535">C501</f>
        <v>45993</v>
      </c>
      <c r="C502" s="317"/>
      <c r="D502" s="307"/>
      <c r="E502" s="201">
        <f t="shared" ca="1" si="4078"/>
        <v>0</v>
      </c>
      <c r="F502" s="142" t="s">
        <v>54</v>
      </c>
      <c r="G502" s="2" t="str">
        <f t="shared" ref="G502" si="4536">IF(D501="Mon", "", IF(D501="Tue", "Non-service", IF(D501="Wed", "", IF(D501="Thu", "", IF(D501="Fri", "Non-service", "")))))</f>
        <v>Non-service</v>
      </c>
      <c r="H502" s="29"/>
      <c r="I502" s="37" t="str">
        <f t="shared" ref="I502" si="4537">IF(D501="Mon", "", IF(D501="Tue", "", IF(D501="Wed", "", IF(D501="Thu", "", IF(D501="Fri", "", IF(D501="Sat", "", IF(D501="Sun", "", "")))))))</f>
        <v/>
      </c>
      <c r="J502" s="37"/>
      <c r="K502" s="37" t="str">
        <f t="shared" ref="K502" si="4538">IF(D501="Mon", "", IF(D501="Tue", "Non-service", IF(D501="Wed", "", IF(D501="Thu", "Non-service", IF(D501="Fri", "", IF(D501="Sat", "", IF(D501="Sun", "", "")))))))</f>
        <v>Non-service</v>
      </c>
      <c r="L502" s="37"/>
      <c r="M502" s="37" t="str">
        <f t="shared" ref="M502" si="4539">IF(D501="Mon", "", IF(D501="Tue", "Non-service", IF(D501="Wed", "", IF(D501="Thu", "Non-service", IF(D501="Fri", "", IF(D501="Sat", "", IF(D501="Sun", "", "")))))))</f>
        <v>Non-service</v>
      </c>
      <c r="N502" s="37"/>
      <c r="O502" s="37" t="str">
        <f t="shared" ref="O502" si="4540">IF(D501="Mon", "", IF(D501="Tue", "Non-service", IF(D501="Wed", "", IF(D501="Thu", "", IF(D501="Fri", "Non-service", "")))))</f>
        <v>Non-service</v>
      </c>
      <c r="P502" s="37"/>
      <c r="Q502" s="72" t="str">
        <f t="shared" ref="Q502" si="4541">IF(D411="Mon", "", IF(D411="Tue", "Non-service", IF(D411="Wed", "", IF(D411="Thu", "Non-service", IF(D411="Fri", "", "")))))</f>
        <v>Non-service</v>
      </c>
      <c r="R502" s="37"/>
      <c r="S502" s="37" t="str">
        <f t="shared" ref="S502" si="4542">IF(D501="Mon", "Non-service", IF(D501="Tue", "", IF(D501="Wed", "", IF(D501="Thu", "", IF(D501="Fri", "Non-service", IF(D501="Sat", "", IF(D501="Sun", "", "")))))))</f>
        <v/>
      </c>
      <c r="T502" s="37"/>
      <c r="U502" s="37" t="str">
        <f t="shared" ref="U502" si="4543">IF(D501="Mon", "", IF(D501="Tue", "", IF(D501="Wed", "", IF(D501="Thu", "Non-service", IF(D501="Fri", "Non-service", IF(D501="Sat", "", IF(D501="Sun", "", "")))))))</f>
        <v/>
      </c>
      <c r="V502" s="37"/>
      <c r="W502" s="211" t="str">
        <f>IF(D501="Mon", "", IF(D501="Tue", "", IF(D501="Wed", "", IF(D501="Thu", "Non-service", IF(D501="Fri", "", "")))))</f>
        <v/>
      </c>
      <c r="X502" s="39"/>
      <c r="Y502" s="17" t="str">
        <f>IF(D501="Mon", "Non-service", IF(D501="Tue", "Non-service", IF(D501="Wed", "", IF(D501="Thu", "", IF(D501="Fri", "", "")))))</f>
        <v>Non-service</v>
      </c>
      <c r="Z502" s="29"/>
      <c r="AA502" s="17" t="str">
        <f>IF(D501="Mon", "", IF(D501="Tue", "", IF(D501="Wed", "", IF(D501="Thu", "Non-service", IF(D501="Fri", "", "")))))</f>
        <v/>
      </c>
      <c r="AB502" s="29"/>
      <c r="AC502" s="17" t="str">
        <f t="shared" si="4087"/>
        <v/>
      </c>
      <c r="AD502" s="17"/>
    </row>
    <row r="503" spans="1:30">
      <c r="A503" s="24" t="str">
        <f t="shared" si="4276"/>
        <v>Tue</v>
      </c>
      <c r="B503" s="204">
        <f t="shared" ref="B503" si="4544">C501</f>
        <v>45993</v>
      </c>
      <c r="C503" s="318"/>
      <c r="D503" s="308"/>
      <c r="E503" s="201">
        <f t="shared" ca="1" si="4078"/>
        <v>0</v>
      </c>
      <c r="F503" s="142" t="s">
        <v>56</v>
      </c>
      <c r="G503" s="2" t="str">
        <f t="shared" ref="G503" si="4545">IF(D501="Mon", "", IF(D501="Tue", "Non-service", IF(D501="Wed", "", IF(D501="Thu", "", IF(D501="Fri", "Non-service", "")))))</f>
        <v>Non-service</v>
      </c>
      <c r="H503" s="29"/>
      <c r="I503" s="37" t="str">
        <f t="shared" ref="I503" si="4546">IF(D501="Mon", "", IF(D501="Tue", "", IF(D501="Wed", "", IF(D501="Thu", "", IF(D501="Fri", "", IF(D501="Sat", "", IF(D501="Sun", "", "")))))))</f>
        <v/>
      </c>
      <c r="J503" s="37"/>
      <c r="K503" s="37" t="str">
        <f t="shared" ref="K503" si="4547">IF(D501="Mon", "", IF(D501="Tue", "Non-service", IF(D501="Wed", "", IF(D501="Thu", "Non-service", IF(D501="Fri", "", IF(D501="Sat", "", IF(D501="Sun", "", "")))))))</f>
        <v>Non-service</v>
      </c>
      <c r="L503" s="37"/>
      <c r="M503" s="37" t="str">
        <f t="shared" ref="M503" si="4548">IF(D501="Mon", "", IF(D501="Tue", "Non-service", IF(D501="Wed", "", IF(D501="Thu", "Non-service", IF(D501="Fri", "", IF(D501="Sat", "", IF(D501="Sun", "", "")))))))</f>
        <v>Non-service</v>
      </c>
      <c r="N503" s="37"/>
      <c r="O503" s="37" t="str">
        <f t="shared" ref="O503" si="4549">IF(D501="Mon", "", IF(D501="Tue", "Non-service", IF(D501="Wed", "", IF(D501="Thu", "", IF(D501="Fri", "Non-service", "")))))</f>
        <v>Non-service</v>
      </c>
      <c r="P503" s="37"/>
      <c r="Q503" s="72" t="str">
        <f t="shared" ref="Q503" si="4550">IF(D411="Mon", "", IF(D411="Tue", "Non-service", IF(D411="Wed", "", IF(D411="Thu", "Non-service", IF(D411="Fri", "", "")))))</f>
        <v>Non-service</v>
      </c>
      <c r="R503" s="37"/>
      <c r="S503" s="37" t="str">
        <f t="shared" ref="S503" si="4551">IF(D501="Mon", "Non-service", IF(D501="Tue", "", IF(D501="Wed", "", IF(D501="Thu", "", IF(D501="Fri", "Non-service", IF(D501="Sat", "", IF(D501="Sun", "", "")))))))</f>
        <v/>
      </c>
      <c r="T503" s="37"/>
      <c r="U503" s="37" t="str">
        <f t="shared" ref="U503" si="4552">IF(D501="Mon", "", IF(D501="Tue", "", IF(D501="Wed", "", IF(D501="Thu", "Non-service", IF(D501="Fri", "Non-service", IF(D501="Sat", "", IF(D501="Sun", "", "")))))))</f>
        <v/>
      </c>
      <c r="V503" s="37"/>
      <c r="W503" s="64" t="str">
        <f>IF(D501="Mon", "", IF(D501="Tue", "", IF(D501="Wed", "", IF(D501="Thu", "Non-service", IF(D501="Fri", "", "")))))</f>
        <v/>
      </c>
      <c r="X503" s="39"/>
      <c r="Y503" s="17" t="str">
        <f>IF(D501="Mon", "Non-service", IF(D501="Tue", "Non-service", IF(D501="Wed", "", IF(D501="Thu", "", IF(D501="Fri", "", "")))))</f>
        <v>Non-service</v>
      </c>
      <c r="Z503" s="29"/>
      <c r="AA503" s="17" t="str">
        <f>IF(D501="Mon", "", IF(D501="Tue", "", IF(D501="Wed", "", IF(D501="Thu", "Non-service", IF(D501="Fri", "", "")))))</f>
        <v/>
      </c>
      <c r="AB503" s="29"/>
      <c r="AC503" s="17" t="str">
        <f t="shared" si="4087"/>
        <v/>
      </c>
      <c r="AD503" s="17"/>
    </row>
    <row r="504" spans="1:30">
      <c r="A504" s="24" t="str">
        <f t="shared" si="4285"/>
        <v>Wed</v>
      </c>
      <c r="B504" s="204">
        <f t="shared" ref="B504:B537" si="4553">C504</f>
        <v>45994</v>
      </c>
      <c r="C504" s="319">
        <f t="shared" si="4470"/>
        <v>45994</v>
      </c>
      <c r="D504" s="303" t="str">
        <f t="shared" si="4286"/>
        <v>Wed</v>
      </c>
      <c r="E504" s="201">
        <f t="shared" ca="1" si="4078"/>
        <v>0</v>
      </c>
      <c r="F504" s="138" t="s">
        <v>50</v>
      </c>
      <c r="G504" s="19" t="str">
        <f t="shared" ref="G504" si="4554">IF(D504="Mon", "", IF(D504="Tue", "Non-service", IF(D504="Wed", "", IF(D504="Thu", "", IF(D504="Fri", "Non-service", "")))))</f>
        <v/>
      </c>
      <c r="H504" s="31"/>
      <c r="I504" s="40" t="str">
        <f t="shared" ref="I504" si="4555">IF(D504="Mon", "", IF(D504="Tue", "", IF(D504="Wed", "", IF(D504="Thu", "", IF(D504="Fri", "", IF(D504="Sat", "", IF(D504="Sun", "", "")))))))</f>
        <v/>
      </c>
      <c r="J504" s="40"/>
      <c r="K504" s="40" t="str">
        <f t="shared" ref="K504" si="4556">IF(D504="Mon", "", IF(D504="Tue", "Non-service", IF(D504="Wed", "", IF(D504="Thu", "Non-service", IF(D504="Fri", "", IF(D504="Sat", "", IF(D504="Sun", "", "")))))))</f>
        <v/>
      </c>
      <c r="L504" s="40"/>
      <c r="M504" s="40" t="str">
        <f t="shared" ref="M504" si="4557">IF(D504="Mon", "", IF(D504="Tue", "Non-service", IF(D504="Wed", "", IF(D504="Thu", "Non-service", IF(D504="Fri", "", IF(D504="Sat", "", IF(D504="Sun", "", "")))))))</f>
        <v/>
      </c>
      <c r="N504" s="40"/>
      <c r="O504" s="40" t="str">
        <f t="shared" ref="O504" si="4558">IF(D504="Mon", "", IF(D504="Tue", "Non-service", IF(D504="Wed", "", IF(D504="Thu", "", IF(D504="Fri", "Non-service", "")))))</f>
        <v/>
      </c>
      <c r="P504" s="40"/>
      <c r="Q504" s="72" t="str">
        <f t="shared" ref="Q504" si="4559">IF(D414="Mon", "", IF(D414="Tue", "Non-service", IF(D414="Wed", "", IF(D414="Thu", "Non-service", IF(D414="Fri", "", "")))))</f>
        <v/>
      </c>
      <c r="R504" s="40"/>
      <c r="S504" s="40" t="str">
        <f t="shared" ref="S504" si="4560">IF(D504="Mon", "Non-service", IF(D504="Tue", "", IF(D504="Wed", "", IF(D504="Thu", "", IF(D504="Fri", "Non-service", IF(D504="Sat", "", IF(D504="Sun", "", "")))))))</f>
        <v/>
      </c>
      <c r="T504" s="40"/>
      <c r="U504" s="40" t="str">
        <f t="shared" ref="U504" si="4561">IF(D504="Mon", "", IF(D504="Tue", "", IF(D504="Wed", "", IF(D504="Thu", "Non-service", IF(D504="Fri", "Non-service", IF(D504="Sat", "", IF(D504="Sun", "", "")))))))</f>
        <v/>
      </c>
      <c r="V504" s="40"/>
      <c r="W504" s="63" t="str">
        <f>IF(D504="Mon", "", IF(D504="Tue", "", IF(D504="Wed", "", IF(D504="Thu", "Non-service", IF(D504="Fri", "", "")))))</f>
        <v/>
      </c>
      <c r="X504" s="41"/>
      <c r="Y504" s="17" t="str">
        <f>IF(D504="Mon", "Non-service", IF(D504="Tue", "Non-service", IF(D504="Wed", "", IF(D504="Thu", "", IF(D504="Fri", "", "")))))</f>
        <v/>
      </c>
      <c r="Z504" s="31"/>
      <c r="AA504" s="17" t="str">
        <f>IF(D504="Mon", "", IF(D504="Tue", "", IF(D504="Wed", "", IF(D504="Thu", "Non-service", IF(D504="Fri", "", "")))))</f>
        <v/>
      </c>
      <c r="AB504" s="33"/>
      <c r="AC504" s="17" t="str">
        <f t="shared" si="4087"/>
        <v/>
      </c>
      <c r="AD504" s="32"/>
    </row>
    <row r="505" spans="1:30">
      <c r="A505" s="24" t="str">
        <f t="shared" si="4295"/>
        <v>Wed</v>
      </c>
      <c r="B505" s="204">
        <f t="shared" ref="B505:B538" si="4562">C504</f>
        <v>45994</v>
      </c>
      <c r="C505" s="317"/>
      <c r="D505" s="304"/>
      <c r="E505" s="201">
        <f t="shared" ca="1" si="4078"/>
        <v>0</v>
      </c>
      <c r="F505" s="139" t="s">
        <v>54</v>
      </c>
      <c r="G505" s="3" t="str">
        <f t="shared" ref="G505" si="4563">IF(D504="Mon", "", IF(D504="Tue", "Non-service", IF(D504="Wed", "", IF(D504="Thu", "", IF(D504="Fri", "Non-service", "")))))</f>
        <v/>
      </c>
      <c r="H505" s="33"/>
      <c r="I505" s="42" t="str">
        <f t="shared" ref="I505" si="4564">IF(D504="Mon", "", IF(D504="Tue", "", IF(D504="Wed", "", IF(D504="Thu", "", IF(D504="Fri", "", IF(D504="Sat", "", IF(D504="Sun", "", "")))))))</f>
        <v/>
      </c>
      <c r="J505" s="42"/>
      <c r="K505" s="42" t="str">
        <f t="shared" ref="K505" si="4565">IF(D504="Mon", "", IF(D504="Tue", "Non-service", IF(D504="Wed", "", IF(D504="Thu", "Non-service", IF(D504="Fri", "", IF(D504="Sat", "", IF(D504="Sun", "", "")))))))</f>
        <v/>
      </c>
      <c r="L505" s="42"/>
      <c r="M505" s="42" t="str">
        <f t="shared" ref="M505" si="4566">IF(D504="Mon", "", IF(D504="Tue", "Non-service", IF(D504="Wed", "", IF(D504="Thu", "Non-service", IF(D504="Fri", "", IF(D504="Sat", "", IF(D504="Sun", "", "")))))))</f>
        <v/>
      </c>
      <c r="N505" s="42"/>
      <c r="O505" s="42" t="str">
        <f t="shared" ref="O505" si="4567">IF(D504="Mon", "", IF(D504="Tue", "Non-service", IF(D504="Wed", "", IF(D504="Thu", "", IF(D504="Fri", "Non-service", "")))))</f>
        <v/>
      </c>
      <c r="P505" s="42"/>
      <c r="Q505" s="72" t="str">
        <f t="shared" ref="Q505" si="4568">IF(D414="Mon", "", IF(D414="Tue", "Non-service", IF(D414="Wed", "", IF(D414="Thu", "Non-service", IF(D414="Fri", "", "")))))</f>
        <v/>
      </c>
      <c r="R505" s="42"/>
      <c r="S505" s="42" t="str">
        <f t="shared" ref="S505" si="4569">IF(D504="Mon", "Non-service", IF(D504="Tue", "", IF(D504="Wed", "", IF(D504="Thu", "", IF(D504="Fri", "Non-service", IF(D504="Sat", "", IF(D504="Sun", "", "")))))))</f>
        <v/>
      </c>
      <c r="T505" s="42"/>
      <c r="U505" s="42" t="str">
        <f t="shared" ref="U505" si="4570">IF(D504="Mon", "", IF(D504="Tue", "", IF(D504="Wed", "", IF(D504="Thu", "Non-service", IF(D504="Fri", "Non-service", IF(D504="Sat", "", IF(D504="Sun", "", "")))))))</f>
        <v/>
      </c>
      <c r="V505" s="42"/>
      <c r="W505" s="211" t="str">
        <f>IF(D504="Mon", "", IF(D504="Tue", "", IF(D504="Wed", "", IF(D504="Thu", "Non-service", IF(D504="Fri", "", "")))))</f>
        <v/>
      </c>
      <c r="X505" s="43"/>
      <c r="Y505" s="17" t="str">
        <f>IF(D504="Mon", "Non-service", IF(D504="Tue", "Non-service", IF(D504="Wed", "", IF(D504="Thu", "", IF(D504="Fri", "", "")))))</f>
        <v/>
      </c>
      <c r="Z505" s="33"/>
      <c r="AA505" s="17" t="str">
        <f>IF(D504="Mon", "", IF(D504="Tue", "", IF(D504="Wed", "", IF(D504="Thu", "Non-service", IF(D504="Fri", "", "")))))</f>
        <v/>
      </c>
      <c r="AB505" s="33"/>
      <c r="AC505" s="17" t="str">
        <f t="shared" si="4087"/>
        <v/>
      </c>
      <c r="AD505" s="32"/>
    </row>
    <row r="506" spans="1:30">
      <c r="A506" s="24" t="str">
        <f t="shared" si="4304"/>
        <v>Wed</v>
      </c>
      <c r="B506" s="204">
        <f t="shared" ref="B506:B539" si="4571">C504</f>
        <v>45994</v>
      </c>
      <c r="C506" s="318"/>
      <c r="D506" s="305"/>
      <c r="E506" s="201">
        <f t="shared" ca="1" si="4078"/>
        <v>0</v>
      </c>
      <c r="F506" s="140" t="s">
        <v>56</v>
      </c>
      <c r="G506" s="20" t="str">
        <f t="shared" ref="G506" si="4572">IF(D504="Mon", "", IF(D504="Tue", "Non-service", IF(D504="Wed", "", IF(D504="Thu", "", IF(D504="Fri", "Non-service", "")))))</f>
        <v/>
      </c>
      <c r="H506" s="35"/>
      <c r="I506" s="44" t="str">
        <f t="shared" ref="I506" si="4573">IF(D504="Mon", "", IF(D504="Tue", "", IF(D504="Wed", "", IF(D504="Thu", "", IF(D504="Fri", "", IF(D504="Sat", "", IF(D504="Sun", "", "")))))))</f>
        <v/>
      </c>
      <c r="J506" s="44"/>
      <c r="K506" s="44" t="str">
        <f t="shared" ref="K506" si="4574">IF(D504="Mon", "", IF(D504="Tue", "Non-service", IF(D504="Wed", "", IF(D504="Thu", "Non-service", IF(D504="Fri", "", IF(D504="Sat", "", IF(D504="Sun", "", "")))))))</f>
        <v/>
      </c>
      <c r="L506" s="44"/>
      <c r="M506" s="44" t="str">
        <f t="shared" ref="M506" si="4575">IF(D504="Mon", "", IF(D504="Tue", "Non-service", IF(D504="Wed", "", IF(D504="Thu", "Non-service", IF(D504="Fri", "", IF(D504="Sat", "", IF(D504="Sun", "", "")))))))</f>
        <v/>
      </c>
      <c r="N506" s="44"/>
      <c r="O506" s="44" t="str">
        <f t="shared" ref="O506" si="4576">IF(D504="Mon", "", IF(D504="Tue", "Non-service", IF(D504="Wed", "", IF(D504="Thu", "", IF(D504="Fri", "Non-service", "")))))</f>
        <v/>
      </c>
      <c r="P506" s="44"/>
      <c r="Q506" s="72" t="str">
        <f t="shared" ref="Q506" si="4577">IF(D414="Mon", "", IF(D414="Tue", "Non-service", IF(D414="Wed", "", IF(D414="Thu", "Non-service", IF(D414="Fri", "", "")))))</f>
        <v/>
      </c>
      <c r="R506" s="44"/>
      <c r="S506" s="44" t="str">
        <f t="shared" ref="S506" si="4578">IF(D504="Mon", "Non-service", IF(D504="Tue", "", IF(D504="Wed", "", IF(D504="Thu", "", IF(D504="Fri", "Non-service", IF(D504="Sat", "", IF(D504="Sun", "", "")))))))</f>
        <v/>
      </c>
      <c r="T506" s="44"/>
      <c r="U506" s="44" t="str">
        <f t="shared" ref="U506" si="4579">IF(D504="Mon", "", IF(D504="Tue", "", IF(D504="Wed", "", IF(D504="Thu", "Non-service", IF(D504="Fri", "Non-service", IF(D504="Sat", "", IF(D504="Sun", "", "")))))))</f>
        <v/>
      </c>
      <c r="V506" s="44"/>
      <c r="W506" s="64" t="str">
        <f>IF(D504="Mon", "", IF(D504="Tue", "", IF(D504="Wed", "", IF(D504="Thu", "Non-service", IF(D504="Fri", "", "")))))</f>
        <v/>
      </c>
      <c r="X506" s="45"/>
      <c r="Y506" s="17" t="str">
        <f>IF(D504="Mon", "Non-service", IF(D504="Tue", "Non-service", IF(D504="Wed", "", IF(D504="Thu", "", IF(D504="Fri", "", "")))))</f>
        <v/>
      </c>
      <c r="Z506" s="35"/>
      <c r="AA506" s="17" t="str">
        <f>IF(D504="Mon", "", IF(D504="Tue", "", IF(D504="Wed", "", IF(D504="Thu", "Non-service", IF(D504="Fri", "", "")))))</f>
        <v/>
      </c>
      <c r="AB506" s="33"/>
      <c r="AC506" s="17" t="str">
        <f t="shared" si="4087"/>
        <v/>
      </c>
      <c r="AD506" s="32"/>
    </row>
    <row r="507" spans="1:30">
      <c r="A507" s="24" t="str">
        <f t="shared" si="4313"/>
        <v>Thu</v>
      </c>
      <c r="B507" s="204">
        <f t="shared" ref="B507:B540" si="4580">C507</f>
        <v>45995</v>
      </c>
      <c r="C507" s="319">
        <f t="shared" si="4470"/>
        <v>45995</v>
      </c>
      <c r="D507" s="306" t="str">
        <f t="shared" si="4314"/>
        <v>Thu</v>
      </c>
      <c r="E507" s="201">
        <f t="shared" ca="1" si="4078"/>
        <v>0</v>
      </c>
      <c r="F507" s="141" t="s">
        <v>50</v>
      </c>
      <c r="G507" s="16" t="str">
        <f t="shared" ref="G507" si="4581">IF(D507="Mon", "", IF(D507="Tue", "Non-service", IF(D507="Wed", "", IF(D507="Thu", "", IF(D507="Fri", "Non-service", "")))))</f>
        <v/>
      </c>
      <c r="H507" s="28"/>
      <c r="I507" s="38" t="str">
        <f t="shared" ref="I507" si="4582">IF(D507="Mon", "", IF(D507="Tue", "", IF(D507="Wed", "", IF(D507="Thu", "", IF(D507="Fri", "", IF(D507="Sat", "", IF(D507="Sun", "", "")))))))</f>
        <v/>
      </c>
      <c r="J507" s="38"/>
      <c r="K507" s="38" t="str">
        <f t="shared" ref="K507" si="4583">IF(D507="Mon", "", IF(D507="Tue", "Non-service", IF(D507="Wed", "", IF(D507="Thu", "Non-service", IF(D507="Fri", "", IF(D507="Sat", "", IF(D507="Sun", "", "")))))))</f>
        <v>Non-service</v>
      </c>
      <c r="L507" s="38"/>
      <c r="M507" s="38" t="str">
        <f t="shared" ref="M507" si="4584">IF(D507="Mon", "", IF(D507="Tue", "Non-service", IF(D507="Wed", "", IF(D507="Thu", "Non-service", IF(D507="Fri", "", IF(D507="Sat", "", IF(D507="Sun", "", "")))))))</f>
        <v>Non-service</v>
      </c>
      <c r="N507" s="38"/>
      <c r="O507" s="38" t="str">
        <f t="shared" ref="O507" si="4585">IF(D507="Mon", "", IF(D507="Tue", "Non-service", IF(D507="Wed", "", IF(D507="Thu", "", IF(D507="Fri", "Non-service", "")))))</f>
        <v/>
      </c>
      <c r="P507" s="38"/>
      <c r="Q507" s="72" t="str">
        <f t="shared" ref="Q507" si="4586">IF(D417="Mon", "", IF(D417="Tue", "Non-service", IF(D417="Wed", "", IF(D417="Thu", "Non-service", IF(D417="Fri", "", "")))))</f>
        <v>Non-service</v>
      </c>
      <c r="R507" s="38"/>
      <c r="S507" s="38" t="str">
        <f t="shared" ref="S507" si="4587">IF(D507="Mon", "Non-service", IF(D507="Tue", "", IF(D507="Wed", "", IF(D507="Thu", "", IF(D507="Fri", "Non-service", IF(D507="Sat", "", IF(D507="Sun", "", "")))))))</f>
        <v/>
      </c>
      <c r="T507" s="38"/>
      <c r="U507" s="38" t="str">
        <f t="shared" ref="U507" si="4588">IF(D507="Mon", "", IF(D507="Tue", "", IF(D507="Wed", "", IF(D507="Thu", "Non-service", IF(D507="Fri", "Non-service", IF(D507="Sat", "", IF(D507="Sun", "", "")))))))</f>
        <v>Non-service</v>
      </c>
      <c r="V507" s="38"/>
      <c r="W507" s="63" t="str">
        <f>IF(D507="Mon", "", IF(D507="Tue", "", IF(D507="Wed", "", IF(D507="Thu", "Non-service", IF(D507="Fri", "", "")))))</f>
        <v>Non-service</v>
      </c>
      <c r="X507" s="46"/>
      <c r="Y507" s="17" t="str">
        <f>IF(D507="Mon", "Non-service", IF(D507="Tue", "Non-service", IF(D507="Wed", "", IF(D507="Thu", "", IF(D507="Fri", "", "")))))</f>
        <v/>
      </c>
      <c r="Z507" s="28"/>
      <c r="AA507" s="17" t="str">
        <f>IF(D507="Mon", "", IF(D507="Tue", "", IF(D507="Wed", "", IF(D507="Thu", "Non-service", IF(D507="Fri", "", "")))))</f>
        <v>Non-service</v>
      </c>
      <c r="AB507" s="29"/>
      <c r="AC507" s="17" t="str">
        <f t="shared" si="4087"/>
        <v/>
      </c>
      <c r="AD507" s="17"/>
    </row>
    <row r="508" spans="1:30">
      <c r="A508" s="24" t="str">
        <f t="shared" si="4323"/>
        <v>Thu</v>
      </c>
      <c r="B508" s="204">
        <f t="shared" ref="B508:B541" si="4589">C507</f>
        <v>45995</v>
      </c>
      <c r="C508" s="317"/>
      <c r="D508" s="307"/>
      <c r="E508" s="201">
        <f t="shared" ca="1" si="4078"/>
        <v>0</v>
      </c>
      <c r="F508" s="142" t="s">
        <v>54</v>
      </c>
      <c r="G508" s="2" t="str">
        <f t="shared" ref="G508" si="4590">IF(D507="Mon", "", IF(D507="Tue", "Non-service", IF(D507="Wed", "", IF(D507="Thu", "", IF(D507="Fri", "Non-service", "")))))</f>
        <v/>
      </c>
      <c r="H508" s="29"/>
      <c r="I508" s="37" t="str">
        <f t="shared" ref="I508" si="4591">IF(D507="Mon", "", IF(D507="Tue", "", IF(D507="Wed", "", IF(D507="Thu", "", IF(D507="Fri", "", IF(D507="Sat", "", IF(D507="Sun", "", "")))))))</f>
        <v/>
      </c>
      <c r="J508" s="37"/>
      <c r="K508" s="37" t="str">
        <f t="shared" ref="K508" si="4592">IF(D507="Mon", "", IF(D507="Tue", "Non-service", IF(D507="Wed", "", IF(D507="Thu", "Non-service", IF(D507="Fri", "", IF(D507="Sat", "", IF(D507="Sun", "", "")))))))</f>
        <v>Non-service</v>
      </c>
      <c r="L508" s="37"/>
      <c r="M508" s="37" t="str">
        <f t="shared" ref="M508" si="4593">IF(D507="Mon", "", IF(D507="Tue", "Non-service", IF(D507="Wed", "", IF(D507="Thu", "Non-service", IF(D507="Fri", "", IF(D507="Sat", "", IF(D507="Sun", "", "")))))))</f>
        <v>Non-service</v>
      </c>
      <c r="N508" s="37"/>
      <c r="O508" s="37" t="str">
        <f t="shared" ref="O508" si="4594">IF(D507="Mon", "", IF(D507="Tue", "Non-service", IF(D507="Wed", "", IF(D507="Thu", "", IF(D507="Fri", "Non-service", "")))))</f>
        <v/>
      </c>
      <c r="P508" s="37"/>
      <c r="Q508" s="72" t="str">
        <f t="shared" ref="Q508" si="4595">IF(D417="Mon", "", IF(D417="Tue", "Non-service", IF(D417="Wed", "", IF(D417="Thu", "Non-service", IF(D417="Fri", "", "")))))</f>
        <v>Non-service</v>
      </c>
      <c r="R508" s="37"/>
      <c r="S508" s="37" t="str">
        <f t="shared" ref="S508" si="4596">IF(D507="Mon", "Non-service", IF(D507="Tue", "", IF(D507="Wed", "", IF(D507="Thu", "", IF(D507="Fri", "Non-service", IF(D507="Sat", "", IF(D507="Sun", "", "")))))))</f>
        <v/>
      </c>
      <c r="T508" s="37"/>
      <c r="U508" s="37" t="str">
        <f t="shared" ref="U508" si="4597">IF(D507="Mon", "", IF(D507="Tue", "", IF(D507="Wed", "", IF(D507="Thu", "Non-service", IF(D507="Fri", "Non-service", IF(D507="Sat", "", IF(D507="Sun", "", "")))))))</f>
        <v>Non-service</v>
      </c>
      <c r="V508" s="37"/>
      <c r="W508" s="211" t="str">
        <f>IF(D507="Mon", "", IF(D507="Tue", "", IF(D507="Wed", "", IF(D507="Thu", "Non-service", IF(D507="Fri", "", "")))))</f>
        <v>Non-service</v>
      </c>
      <c r="X508" s="39"/>
      <c r="Y508" s="17" t="str">
        <f>IF(D507="Mon", "Non-service", IF(D507="Tue", "Non-service", IF(D507="Wed", "", IF(D507="Thu", "", IF(D507="Fri", "", "")))))</f>
        <v/>
      </c>
      <c r="Z508" s="29"/>
      <c r="AA508" s="17" t="str">
        <f>IF(D507="Mon", "", IF(D507="Tue", "", IF(D507="Wed", "", IF(D507="Thu", "Non-service", IF(D507="Fri", "", "")))))</f>
        <v>Non-service</v>
      </c>
      <c r="AB508" s="29"/>
      <c r="AC508" s="17" t="str">
        <f t="shared" si="4087"/>
        <v/>
      </c>
      <c r="AD508" s="17"/>
    </row>
    <row r="509" spans="1:30">
      <c r="A509" s="24" t="str">
        <f t="shared" si="4332"/>
        <v>Thu</v>
      </c>
      <c r="B509" s="204">
        <f t="shared" ref="B509:B542" si="4598">C507</f>
        <v>45995</v>
      </c>
      <c r="C509" s="318"/>
      <c r="D509" s="308"/>
      <c r="E509" s="201">
        <f t="shared" ca="1" si="4078"/>
        <v>0</v>
      </c>
      <c r="F509" s="142" t="s">
        <v>56</v>
      </c>
      <c r="G509" s="2" t="str">
        <f t="shared" ref="G509" si="4599">IF(D507="Mon", "", IF(D507="Tue", "Non-service", IF(D507="Wed", "", IF(D507="Thu", "", IF(D507="Fri", "Non-service", "")))))</f>
        <v/>
      </c>
      <c r="H509" s="29"/>
      <c r="I509" s="37" t="str">
        <f t="shared" ref="I509" si="4600">IF(D507="Mon", "", IF(D507="Tue", "", IF(D507="Wed", "", IF(D507="Thu", "", IF(D507="Fri", "", IF(D507="Sat", "", IF(D507="Sun", "", "")))))))</f>
        <v/>
      </c>
      <c r="J509" s="37"/>
      <c r="K509" s="37" t="str">
        <f t="shared" ref="K509" si="4601">IF(D507="Mon", "", IF(D507="Tue", "Non-service", IF(D507="Wed", "", IF(D507="Thu", "Non-service", IF(D507="Fri", "", IF(D507="Sat", "", IF(D507="Sun", "", "")))))))</f>
        <v>Non-service</v>
      </c>
      <c r="L509" s="37"/>
      <c r="M509" s="37" t="str">
        <f t="shared" ref="M509" si="4602">IF(D507="Mon", "", IF(D507="Tue", "Non-service", IF(D507="Wed", "", IF(D507="Thu", "Non-service", IF(D507="Fri", "", IF(D507="Sat", "", IF(D507="Sun", "", "")))))))</f>
        <v>Non-service</v>
      </c>
      <c r="N509" s="37"/>
      <c r="O509" s="37" t="str">
        <f t="shared" ref="O509" si="4603">IF(D507="Mon", "", IF(D507="Tue", "Non-service", IF(D507="Wed", "", IF(D507="Thu", "", IF(D507="Fri", "Non-service", "")))))</f>
        <v/>
      </c>
      <c r="P509" s="37"/>
      <c r="Q509" s="72" t="str">
        <f t="shared" ref="Q509" si="4604">IF(D417="Mon", "", IF(D417="Tue", "Non-service", IF(D417="Wed", "", IF(D417="Thu", "Non-service", IF(D417="Fri", "", "")))))</f>
        <v>Non-service</v>
      </c>
      <c r="R509" s="37"/>
      <c r="S509" s="37" t="str">
        <f t="shared" ref="S509" si="4605">IF(D507="Mon", "Non-service", IF(D507="Tue", "", IF(D507="Wed", "", IF(D507="Thu", "", IF(D507="Fri", "Non-service", IF(D507="Sat", "", IF(D507="Sun", "", "")))))))</f>
        <v/>
      </c>
      <c r="T509" s="37"/>
      <c r="U509" s="37" t="str">
        <f t="shared" ref="U509" si="4606">IF(D507="Mon", "", IF(D507="Tue", "", IF(D507="Wed", "", IF(D507="Thu", "Non-service", IF(D507="Fri", "Non-service", IF(D507="Sat", "", IF(D507="Sun", "", "")))))))</f>
        <v>Non-service</v>
      </c>
      <c r="V509" s="37"/>
      <c r="W509" s="64" t="str">
        <f>IF(D507="Mon", "", IF(D507="Tue", "", IF(D507="Wed", "", IF(D507="Thu", "Non-service", IF(D507="Fri", "", "")))))</f>
        <v>Non-service</v>
      </c>
      <c r="X509" s="39"/>
      <c r="Y509" s="17" t="str">
        <f>IF(D507="Mon", "Non-service", IF(D507="Tue", "Non-service", IF(D507="Wed", "", IF(D507="Thu", "", IF(D507="Fri", "", "")))))</f>
        <v/>
      </c>
      <c r="Z509" s="29"/>
      <c r="AA509" s="17" t="str">
        <f>IF(D507="Mon", "", IF(D507="Tue", "", IF(D507="Wed", "", IF(D507="Thu", "Non-service", IF(D507="Fri", "", "")))))</f>
        <v>Non-service</v>
      </c>
      <c r="AB509" s="29"/>
      <c r="AC509" s="17" t="str">
        <f t="shared" si="4087"/>
        <v/>
      </c>
      <c r="AD509" s="17"/>
    </row>
    <row r="510" spans="1:30">
      <c r="A510" s="24" t="str">
        <f t="shared" si="4341"/>
        <v>Fri</v>
      </c>
      <c r="B510" s="204">
        <f t="shared" ref="B510:B543" si="4607">C510</f>
        <v>45996</v>
      </c>
      <c r="C510" s="319">
        <f t="shared" si="4470"/>
        <v>45996</v>
      </c>
      <c r="D510" s="303" t="str">
        <f t="shared" si="4342"/>
        <v>Fri</v>
      </c>
      <c r="E510" s="201">
        <f t="shared" ca="1" si="4078"/>
        <v>0</v>
      </c>
      <c r="F510" s="138" t="s">
        <v>50</v>
      </c>
      <c r="G510" s="19" t="str">
        <f t="shared" ref="G510" si="4608">IF(D510="Mon", "", IF(D510="Tue", "Non-service", IF(D510="Wed", "", IF(D510="Thu", "", IF(D510="Fri", "Non-service", "")))))</f>
        <v>Non-service</v>
      </c>
      <c r="H510" s="31"/>
      <c r="I510" s="40" t="str">
        <f t="shared" ref="I510" si="4609">IF(D510="Mon", "", IF(D510="Tue", "", IF(D510="Wed", "", IF(D510="Thu", "", IF(D510="Fri", "", IF(D510="Sat", "", IF(D510="Sun", "", "")))))))</f>
        <v/>
      </c>
      <c r="J510" s="40"/>
      <c r="K510" s="40" t="str">
        <f t="shared" ref="K510" si="4610">IF(D510="Mon", "", IF(D510="Tue", "Non-service", IF(D510="Wed", "", IF(D510="Thu", "Non-service", IF(D510="Fri", "", IF(D510="Sat", "", IF(D510="Sun", "", "")))))))</f>
        <v/>
      </c>
      <c r="L510" s="40"/>
      <c r="M510" s="40" t="str">
        <f t="shared" ref="M510" si="4611">IF(D510="Mon", "", IF(D510="Tue", "Non-service", IF(D510="Wed", "", IF(D510="Thu", "Non-service", IF(D510="Fri", "", IF(D510="Sat", "", IF(D510="Sun", "", "")))))))</f>
        <v/>
      </c>
      <c r="N510" s="40"/>
      <c r="O510" s="40" t="str">
        <f t="shared" ref="O510" si="4612">IF(D510="Mon", "", IF(D510="Tue", "Non-service", IF(D510="Wed", "", IF(D510="Thu", "", IF(D510="Fri", "Non-service", "")))))</f>
        <v>Non-service</v>
      </c>
      <c r="P510" s="40"/>
      <c r="Q510" s="72" t="str">
        <f t="shared" ref="Q510" si="4613">IF(D420="Mon", "", IF(D420="Tue", "Non-service", IF(D420="Wed", "", IF(D420="Thu", "Non-service", IF(D420="Fri", "", "")))))</f>
        <v/>
      </c>
      <c r="R510" s="40"/>
      <c r="S510" s="40" t="str">
        <f t="shared" ref="S510" si="4614">IF(D510="Mon", "Non-service", IF(D510="Tue", "", IF(D510="Wed", "", IF(D510="Thu", "", IF(D510="Fri", "Non-service", IF(D510="Sat", "", IF(D510="Sun", "", "")))))))</f>
        <v>Non-service</v>
      </c>
      <c r="T510" s="40"/>
      <c r="U510" s="40" t="str">
        <f t="shared" ref="U510" si="4615">IF(D510="Mon", "", IF(D510="Tue", "", IF(D510="Wed", "", IF(D510="Thu", "Non-service", IF(D510="Fri", "Non-service", IF(D510="Sat", "", IF(D510="Sun", "", "")))))))</f>
        <v>Non-service</v>
      </c>
      <c r="V510" s="40"/>
      <c r="W510" s="63" t="str">
        <f>IF(D510="Mon", "", IF(D510="Tue", "", IF(D510="Wed", "", IF(D510="Thu", "Non-service", IF(D510="Fri", "", "")))))</f>
        <v/>
      </c>
      <c r="X510" s="41"/>
      <c r="Y510" s="17" t="str">
        <f>IF(D510="Mon", "Non-service", IF(D510="Tue", "Non-service", IF(D510="Wed", "", IF(D510="Thu", "", IF(D510="Fri", "", "")))))</f>
        <v/>
      </c>
      <c r="Z510" s="31"/>
      <c r="AA510" s="17" t="str">
        <f>IF(D510="Mon", "", IF(D510="Tue", "", IF(D510="Wed", "", IF(D510="Thu", "Non-service", IF(D510="Fri", "", "")))))</f>
        <v/>
      </c>
      <c r="AB510" s="33"/>
      <c r="AC510" s="17" t="str">
        <f t="shared" si="4087"/>
        <v/>
      </c>
      <c r="AD510" s="32"/>
    </row>
    <row r="511" spans="1:30">
      <c r="A511" s="24" t="str">
        <f t="shared" si="4351"/>
        <v>Fri</v>
      </c>
      <c r="B511" s="204">
        <f t="shared" ref="B511:B544" si="4616">C510</f>
        <v>45996</v>
      </c>
      <c r="C511" s="317"/>
      <c r="D511" s="304"/>
      <c r="E511" s="201">
        <f t="shared" ca="1" si="4078"/>
        <v>0</v>
      </c>
      <c r="F511" s="139" t="s">
        <v>54</v>
      </c>
      <c r="G511" s="3" t="str">
        <f t="shared" ref="G511" si="4617">IF(D510="Mon", "", IF(D510="Tue", "Non-service", IF(D510="Wed", "", IF(D510="Thu", "", IF(D510="Fri", "Non-service", "")))))</f>
        <v>Non-service</v>
      </c>
      <c r="H511" s="33"/>
      <c r="I511" s="42" t="str">
        <f t="shared" ref="I511" si="4618">IF(D510="Mon", "", IF(D510="Tue", "", IF(D510="Wed", "", IF(D510="Thu", "", IF(D510="Fri", "", IF(D510="Sat", "", IF(D510="Sun", "", "")))))))</f>
        <v/>
      </c>
      <c r="J511" s="42"/>
      <c r="K511" s="42" t="str">
        <f t="shared" ref="K511" si="4619">IF(D510="Mon", "", IF(D510="Tue", "Non-service", IF(D510="Wed", "", IF(D510="Thu", "Non-service", IF(D510="Fri", "", IF(D510="Sat", "", IF(D510="Sun", "", "")))))))</f>
        <v/>
      </c>
      <c r="L511" s="42"/>
      <c r="M511" s="42" t="str">
        <f t="shared" ref="M511" si="4620">IF(D510="Mon", "", IF(D510="Tue", "Non-service", IF(D510="Wed", "", IF(D510="Thu", "Non-service", IF(D510="Fri", "", IF(D510="Sat", "", IF(D510="Sun", "", "")))))))</f>
        <v/>
      </c>
      <c r="N511" s="42"/>
      <c r="O511" s="42" t="str">
        <f t="shared" ref="O511" si="4621">IF(D510="Mon", "", IF(D510="Tue", "Non-service", IF(D510="Wed", "", IF(D510="Thu", "", IF(D510="Fri", "Non-service", "")))))</f>
        <v>Non-service</v>
      </c>
      <c r="P511" s="42"/>
      <c r="Q511" s="72" t="str">
        <f t="shared" ref="Q511" si="4622">IF(D420="Mon", "", IF(D420="Tue", "Non-service", IF(D420="Wed", "", IF(D420="Thu", "Non-service", IF(D420="Fri", "", "")))))</f>
        <v/>
      </c>
      <c r="R511" s="42"/>
      <c r="S511" s="42" t="str">
        <f t="shared" ref="S511" si="4623">IF(D510="Mon", "Non-service", IF(D510="Tue", "", IF(D510="Wed", "", IF(D510="Thu", "", IF(D510="Fri", "Non-service", IF(D510="Sat", "", IF(D510="Sun", "", "")))))))</f>
        <v>Non-service</v>
      </c>
      <c r="T511" s="42"/>
      <c r="U511" s="42" t="str">
        <f t="shared" ref="U511" si="4624">IF(D510="Mon", "", IF(D510="Tue", "", IF(D510="Wed", "", IF(D510="Thu", "Non-service", IF(D510="Fri", "Non-service", IF(D510="Sat", "", IF(D510="Sun", "", "")))))))</f>
        <v>Non-service</v>
      </c>
      <c r="V511" s="42"/>
      <c r="W511" s="211" t="str">
        <f>IF(D510="Mon", "", IF(D510="Tue", "", IF(D510="Wed", "", IF(D510="Thu", "Non-service", IF(D510="Fri", "", "")))))</f>
        <v/>
      </c>
      <c r="X511" s="43"/>
      <c r="Y511" s="17" t="str">
        <f>IF(D510="Mon", "Non-service", IF(D510="Tue", "Non-service", IF(D510="Wed", "", IF(D510="Thu", "", IF(D510="Fri", "", "")))))</f>
        <v/>
      </c>
      <c r="Z511" s="33"/>
      <c r="AA511" s="17" t="str">
        <f>IF(D510="Mon", "", IF(D510="Tue", "", IF(D510="Wed", "", IF(D510="Thu", "Non-service", IF(D510="Fri", "", "")))))</f>
        <v/>
      </c>
      <c r="AB511" s="33"/>
      <c r="AC511" s="17" t="str">
        <f t="shared" si="4087"/>
        <v/>
      </c>
      <c r="AD511" s="32"/>
    </row>
    <row r="512" spans="1:30">
      <c r="A512" s="24" t="str">
        <f t="shared" si="4360"/>
        <v>Fri</v>
      </c>
      <c r="B512" s="204">
        <f t="shared" ref="B512:B545" si="4625">C510</f>
        <v>45996</v>
      </c>
      <c r="C512" s="318"/>
      <c r="D512" s="305"/>
      <c r="E512" s="201">
        <f t="shared" ca="1" si="4078"/>
        <v>0</v>
      </c>
      <c r="F512" s="140" t="s">
        <v>56</v>
      </c>
      <c r="G512" s="20" t="str">
        <f t="shared" ref="G512" si="4626">IF(D510="Mon", "", IF(D510="Tue", "Non-service", IF(D510="Wed", "", IF(D510="Thu", "", IF(D510="Fri", "Non-service", "")))))</f>
        <v>Non-service</v>
      </c>
      <c r="H512" s="35"/>
      <c r="I512" s="44" t="str">
        <f t="shared" ref="I512" si="4627">IF(D510="Mon", "", IF(D510="Tue", "", IF(D510="Wed", "", IF(D510="Thu", "", IF(D510="Fri", "", IF(D510="Sat", "", IF(D510="Sun", "", "")))))))</f>
        <v/>
      </c>
      <c r="J512" s="44"/>
      <c r="K512" s="44" t="str">
        <f t="shared" ref="K512" si="4628">IF(D510="Mon", "", IF(D510="Tue", "Non-service", IF(D510="Wed", "", IF(D510="Thu", "Non-service", IF(D510="Fri", "", IF(D510="Sat", "", IF(D510="Sun", "", "")))))))</f>
        <v/>
      </c>
      <c r="L512" s="44"/>
      <c r="M512" s="44" t="str">
        <f t="shared" ref="M512" si="4629">IF(D510="Mon", "", IF(D510="Tue", "Non-service", IF(D510="Wed", "", IF(D510="Thu", "Non-service", IF(D510="Fri", "", IF(D510="Sat", "", IF(D510="Sun", "", "")))))))</f>
        <v/>
      </c>
      <c r="N512" s="44"/>
      <c r="O512" s="44" t="str">
        <f t="shared" ref="O512" si="4630">IF(D510="Mon", "", IF(D510="Tue", "Non-service", IF(D510="Wed", "", IF(D510="Thu", "", IF(D510="Fri", "Non-service", "")))))</f>
        <v>Non-service</v>
      </c>
      <c r="P512" s="44"/>
      <c r="Q512" s="72" t="str">
        <f t="shared" ref="Q512" si="4631">IF(D420="Mon", "", IF(D420="Tue", "Non-service", IF(D420="Wed", "", IF(D420="Thu", "Non-service", IF(D420="Fri", "", "")))))</f>
        <v/>
      </c>
      <c r="R512" s="44"/>
      <c r="S512" s="44" t="str">
        <f t="shared" ref="S512" si="4632">IF(D510="Mon", "Non-service", IF(D510="Tue", "", IF(D510="Wed", "", IF(D510="Thu", "", IF(D510="Fri", "Non-service", IF(D510="Sat", "", IF(D510="Sun", "", "")))))))</f>
        <v>Non-service</v>
      </c>
      <c r="T512" s="44"/>
      <c r="U512" s="44" t="str">
        <f t="shared" ref="U512" si="4633">IF(D510="Mon", "", IF(D510="Tue", "", IF(D510="Wed", "", IF(D510="Thu", "Non-service", IF(D510="Fri", "Non-service", IF(D510="Sat", "", IF(D510="Sun", "", "")))))))</f>
        <v>Non-service</v>
      </c>
      <c r="V512" s="44"/>
      <c r="W512" s="64" t="str">
        <f>IF(D510="Mon", "", IF(D510="Tue", "", IF(D510="Wed", "", IF(D510="Thu", "Non-service", IF(D510="Fri", "", "")))))</f>
        <v/>
      </c>
      <c r="X512" s="45"/>
      <c r="Y512" s="17" t="str">
        <f>IF(D510="Mon", "Non-service", IF(D510="Tue", "Non-service", IF(D510="Wed", "", IF(D510="Thu", "", IF(D510="Fri", "", "")))))</f>
        <v/>
      </c>
      <c r="Z512" s="35"/>
      <c r="AA512" s="17" t="str">
        <f>IF(D510="Mon", "", IF(D510="Tue", "", IF(D510="Wed", "", IF(D510="Thu", "Non-service", IF(D510="Fri", "", "")))))</f>
        <v/>
      </c>
      <c r="AB512" s="33"/>
      <c r="AC512" s="17" t="str">
        <f t="shared" si="4087"/>
        <v/>
      </c>
      <c r="AD512" s="32"/>
    </row>
    <row r="513" spans="1:30">
      <c r="A513" s="24" t="str">
        <f t="shared" ref="A513" si="4634">TEXT(C513, "ddd")</f>
        <v>Mon</v>
      </c>
      <c r="B513" s="204">
        <f t="shared" ref="B513:B546" si="4635">C513</f>
        <v>45999</v>
      </c>
      <c r="C513" s="319">
        <f t="shared" si="4470"/>
        <v>45999</v>
      </c>
      <c r="D513" s="306" t="str">
        <f t="shared" si="4370"/>
        <v>Mon</v>
      </c>
      <c r="E513" s="201">
        <f t="shared" ca="1" si="4078"/>
        <v>0</v>
      </c>
      <c r="F513" s="141" t="s">
        <v>50</v>
      </c>
      <c r="G513" s="16" t="str">
        <f t="shared" ref="G513" si="4636">IF(D513="Mon", "", IF(D513="Tue", "Non-service", IF(D513="Wed", "", IF(D513="Thu", "", IF(D513="Fri", "Non-service", "")))))</f>
        <v/>
      </c>
      <c r="H513" s="28"/>
      <c r="I513" s="38" t="str">
        <f t="shared" ref="I513" si="4637">IF(D513="Mon", "", IF(D513="Tue", "", IF(D513="Wed", "", IF(D513="Thu", "", IF(D513="Fri", "", IF(D513="Sat", "", IF(D513="Sun", "", "")))))))</f>
        <v/>
      </c>
      <c r="J513" s="38"/>
      <c r="K513" s="38" t="str">
        <f t="shared" ref="K513" si="4638">IF(D513="Mon", "", IF(D513="Tue", "Non-service", IF(D513="Wed", "", IF(D513="Thu", "Non-service", IF(D513="Fri", "", IF(D513="Sat", "", IF(D513="Sun", "", "")))))))</f>
        <v/>
      </c>
      <c r="L513" s="38"/>
      <c r="M513" s="38" t="str">
        <f t="shared" ref="M513" si="4639">IF(D513="Mon", "", IF(D513="Tue", "Non-service", IF(D513="Wed", "", IF(D513="Thu", "Non-service", IF(D513="Fri", "", IF(D513="Sat", "", IF(D513="Sun", "", "")))))))</f>
        <v/>
      </c>
      <c r="N513" s="38"/>
      <c r="O513" s="38" t="str">
        <f t="shared" ref="O513" si="4640">IF(D513="Mon", "", IF(D513="Tue", "Non-service", IF(D513="Wed", "", IF(D513="Thu", "", IF(D513="Fri", "Non-service", "")))))</f>
        <v/>
      </c>
      <c r="P513" s="38"/>
      <c r="Q513" s="72" t="str">
        <f t="shared" ref="Q513" si="4641">IF(D423="Mon", "", IF(D423="Tue", "Non-service", IF(D423="Wed", "", IF(D423="Thu", "Non-service", IF(D423="Fri", "", "")))))</f>
        <v/>
      </c>
      <c r="R513" s="38"/>
      <c r="S513" s="38" t="str">
        <f t="shared" ref="S513" si="4642">IF(D513="Mon", "Non-service", IF(D513="Tue", "", IF(D513="Wed", "", IF(D513="Thu", "", IF(D513="Fri", "Non-service", IF(D513="Sat", "", IF(D513="Sun", "", "")))))))</f>
        <v>Non-service</v>
      </c>
      <c r="T513" s="38"/>
      <c r="U513" s="38" t="str">
        <f t="shared" ref="U513" si="4643">IF(D513="Mon", "", IF(D513="Tue", "", IF(D513="Wed", "", IF(D513="Thu", "Non-service", IF(D513="Fri", "Non-service", IF(D513="Sat", "", IF(D513="Sun", "", "")))))))</f>
        <v/>
      </c>
      <c r="V513" s="38"/>
      <c r="W513" s="63" t="str">
        <f>IF(D513="Mon", "", IF(D513="Tue", "", IF(D513="Wed", "", IF(D513="Thu", "Non-service", IF(D513="Fri", "", "")))))</f>
        <v/>
      </c>
      <c r="X513" s="46"/>
      <c r="Y513" s="17" t="str">
        <f>IF(D513="Mon", "Non-service", IF(D513="Tue", "Non-service", IF(D513="Wed", "", IF(D513="Thu", "", IF(D513="Fri", "", "")))))</f>
        <v>Non-service</v>
      </c>
      <c r="Z513" s="28"/>
      <c r="AA513" s="17" t="str">
        <f>IF(D513="Mon", "", IF(D513="Tue", "", IF(D513="Wed", "", IF(D513="Thu", "Non-service", IF(D513="Fri", "", "")))))</f>
        <v/>
      </c>
      <c r="AB513" s="29"/>
      <c r="AC513" s="17" t="str">
        <f t="shared" si="4087"/>
        <v/>
      </c>
      <c r="AD513" s="17"/>
    </row>
    <row r="514" spans="1:30">
      <c r="A514" s="24" t="str">
        <f t="shared" ref="A514" si="4644">A513</f>
        <v>Mon</v>
      </c>
      <c r="B514" s="204">
        <f t="shared" ref="B514:B547" si="4645">C513</f>
        <v>45999</v>
      </c>
      <c r="C514" s="317"/>
      <c r="D514" s="307"/>
      <c r="E514" s="201">
        <f t="shared" ca="1" si="4078"/>
        <v>0</v>
      </c>
      <c r="F514" s="142" t="s">
        <v>54</v>
      </c>
      <c r="G514" s="2" t="str">
        <f t="shared" ref="G514" si="4646">IF(D513="Mon", "", IF(D513="Tue", "Non-service", IF(D513="Wed", "", IF(D513="Thu", "", IF(D513="Fri", "Non-service", "")))))</f>
        <v/>
      </c>
      <c r="H514" s="29"/>
      <c r="I514" s="37" t="str">
        <f t="shared" ref="I514" si="4647">IF(D513="Mon", "", IF(D513="Tue", "", IF(D513="Wed", "", IF(D513="Thu", "", IF(D513="Fri", "", IF(D513="Sat", "", IF(D513="Sun", "", "")))))))</f>
        <v/>
      </c>
      <c r="J514" s="37"/>
      <c r="K514" s="37" t="str">
        <f t="shared" ref="K514" si="4648">IF(D513="Mon", "", IF(D513="Tue", "Non-service", IF(D513="Wed", "", IF(D513="Thu", "Non-service", IF(D513="Fri", "", IF(D513="Sat", "", IF(D513="Sun", "", "")))))))</f>
        <v/>
      </c>
      <c r="L514" s="37"/>
      <c r="M514" s="37" t="str">
        <f t="shared" ref="M514" si="4649">IF(D513="Mon", "", IF(D513="Tue", "Non-service", IF(D513="Wed", "", IF(D513="Thu", "Non-service", IF(D513="Fri", "", IF(D513="Sat", "", IF(D513="Sun", "", "")))))))</f>
        <v/>
      </c>
      <c r="N514" s="37"/>
      <c r="O514" s="37" t="str">
        <f t="shared" ref="O514" si="4650">IF(D513="Mon", "", IF(D513="Tue", "Non-service", IF(D513="Wed", "", IF(D513="Thu", "", IF(D513="Fri", "Non-service", "")))))</f>
        <v/>
      </c>
      <c r="P514" s="37"/>
      <c r="Q514" s="72" t="str">
        <f t="shared" ref="Q514" si="4651">IF(D423="Mon", "", IF(D423="Tue", "Non-service", IF(D423="Wed", "", IF(D423="Thu", "Non-service", IF(D423="Fri", "", "")))))</f>
        <v/>
      </c>
      <c r="R514" s="37"/>
      <c r="S514" s="37" t="str">
        <f t="shared" ref="S514" si="4652">IF(D513="Mon", "Non-service", IF(D513="Tue", "", IF(D513="Wed", "", IF(D513="Thu", "", IF(D513="Fri", "Non-service", IF(D513="Sat", "", IF(D513="Sun", "", "")))))))</f>
        <v>Non-service</v>
      </c>
      <c r="T514" s="37"/>
      <c r="U514" s="37" t="str">
        <f t="shared" ref="U514" si="4653">IF(D513="Mon", "", IF(D513="Tue", "", IF(D513="Wed", "", IF(D513="Thu", "Non-service", IF(D513="Fri", "Non-service", IF(D513="Sat", "", IF(D513="Sun", "", "")))))))</f>
        <v/>
      </c>
      <c r="V514" s="37"/>
      <c r="W514" s="211" t="str">
        <f>IF(D513="Mon", "", IF(D513="Tue", "", IF(D513="Wed", "", IF(D513="Thu", "Non-service", IF(D513="Fri", "", "")))))</f>
        <v/>
      </c>
      <c r="X514" s="39"/>
      <c r="Y514" s="17" t="str">
        <f>IF(D513="Mon", "Non-service", IF(D513="Tue", "Non-service", IF(D513="Wed", "", IF(D513="Thu", "", IF(D513="Fri", "", "")))))</f>
        <v>Non-service</v>
      </c>
      <c r="Z514" s="29"/>
      <c r="AA514" s="17" t="str">
        <f>IF(D513="Mon", "", IF(D513="Tue", "", IF(D513="Wed", "", IF(D513="Thu", "Non-service", IF(D513="Fri", "", "")))))</f>
        <v/>
      </c>
      <c r="AB514" s="29"/>
      <c r="AC514" s="17" t="str">
        <f t="shared" si="4087"/>
        <v/>
      </c>
      <c r="AD514" s="17"/>
    </row>
    <row r="515" spans="1:30">
      <c r="A515" s="24" t="str">
        <f t="shared" ref="A515" si="4654">A513</f>
        <v>Mon</v>
      </c>
      <c r="B515" s="204">
        <f t="shared" ref="B515:B548" si="4655">C513</f>
        <v>45999</v>
      </c>
      <c r="C515" s="318"/>
      <c r="D515" s="308"/>
      <c r="E515" s="201">
        <f t="shared" ca="1" si="4078"/>
        <v>0</v>
      </c>
      <c r="F515" s="142" t="s">
        <v>56</v>
      </c>
      <c r="G515" s="2" t="str">
        <f t="shared" ref="G515" si="4656">IF(D513="Mon", "", IF(D513="Tue", "Non-service", IF(D513="Wed", "", IF(D513="Thu", "", IF(D513="Fri", "Non-service", "")))))</f>
        <v/>
      </c>
      <c r="H515" s="29"/>
      <c r="I515" s="37" t="str">
        <f t="shared" ref="I515" si="4657">IF(D513="Mon", "", IF(D513="Tue", "", IF(D513="Wed", "", IF(D513="Thu", "", IF(D513="Fri", "", IF(D513="Sat", "", IF(D513="Sun", "", "")))))))</f>
        <v/>
      </c>
      <c r="J515" s="37"/>
      <c r="K515" s="37" t="str">
        <f t="shared" ref="K515" si="4658">IF(D513="Mon", "", IF(D513="Tue", "Non-service", IF(D513="Wed", "", IF(D513="Thu", "Non-service", IF(D513="Fri", "", IF(D513="Sat", "", IF(D513="Sun", "", "")))))))</f>
        <v/>
      </c>
      <c r="L515" s="37"/>
      <c r="M515" s="37" t="str">
        <f t="shared" ref="M515" si="4659">IF(D513="Mon", "", IF(D513="Tue", "Non-service", IF(D513="Wed", "", IF(D513="Thu", "Non-service", IF(D513="Fri", "", IF(D513="Sat", "", IF(D513="Sun", "", "")))))))</f>
        <v/>
      </c>
      <c r="N515" s="37"/>
      <c r="O515" s="37" t="str">
        <f t="shared" ref="O515" si="4660">IF(D513="Mon", "", IF(D513="Tue", "Non-service", IF(D513="Wed", "", IF(D513="Thu", "", IF(D513="Fri", "Non-service", "")))))</f>
        <v/>
      </c>
      <c r="P515" s="37"/>
      <c r="Q515" s="72" t="str">
        <f t="shared" ref="Q515" si="4661">IF(D423="Mon", "", IF(D423="Tue", "Non-service", IF(D423="Wed", "", IF(D423="Thu", "Non-service", IF(D423="Fri", "", "")))))</f>
        <v/>
      </c>
      <c r="R515" s="37"/>
      <c r="S515" s="37" t="str">
        <f t="shared" ref="S515" si="4662">IF(D513="Mon", "Non-service", IF(D513="Tue", "", IF(D513="Wed", "", IF(D513="Thu", "", IF(D513="Fri", "Non-service", IF(D513="Sat", "", IF(D513="Sun", "", "")))))))</f>
        <v>Non-service</v>
      </c>
      <c r="T515" s="37"/>
      <c r="U515" s="37" t="str">
        <f t="shared" ref="U515" si="4663">IF(D513="Mon", "", IF(D513="Tue", "", IF(D513="Wed", "", IF(D513="Thu", "Non-service", IF(D513="Fri", "Non-service", IF(D513="Sat", "", IF(D513="Sun", "", "")))))))</f>
        <v/>
      </c>
      <c r="V515" s="37"/>
      <c r="W515" s="64" t="str">
        <f>IF(D513="Mon", "", IF(D513="Tue", "", IF(D513="Wed", "", IF(D513="Thu", "Non-service", IF(D513="Fri", "", "")))))</f>
        <v/>
      </c>
      <c r="X515" s="39"/>
      <c r="Y515" s="17" t="str">
        <f>IF(D513="Mon", "Non-service", IF(D513="Tue", "Non-service", IF(D513="Wed", "", IF(D513="Thu", "", IF(D513="Fri", "", "")))))</f>
        <v>Non-service</v>
      </c>
      <c r="Z515" s="29"/>
      <c r="AA515" s="17" t="str">
        <f>IF(D513="Mon", "", IF(D513="Tue", "", IF(D513="Wed", "", IF(D513="Thu", "Non-service", IF(D513="Fri", "", "")))))</f>
        <v/>
      </c>
      <c r="AB515" s="29"/>
      <c r="AC515" s="17" t="str">
        <f t="shared" si="4087"/>
        <v/>
      </c>
      <c r="AD515" s="17"/>
    </row>
    <row r="516" spans="1:30">
      <c r="A516" s="24" t="str">
        <f t="shared" si="4257"/>
        <v>Tue</v>
      </c>
      <c r="B516" s="204">
        <f t="shared" ref="B516:B549" si="4664">C516</f>
        <v>46000</v>
      </c>
      <c r="C516" s="319">
        <f t="shared" si="4470"/>
        <v>46000</v>
      </c>
      <c r="D516" s="303" t="str">
        <f t="shared" ref="D516" si="4665">IF(WEEKDAY(C513, 2) &lt; 5, TEXT(C513 + 1, "ddd"), TEXT(C513 + 3, "ddd"))</f>
        <v>Tue</v>
      </c>
      <c r="E516" s="201">
        <f t="shared" ref="E516:E566" ca="1" si="4666">IF(AND(WEEKDAY(B519, 2) &lt;= 5, B519 &lt;= TODAY(), COUNTIF(AF$37:AF$49, B516) = 0), 1, IF(AND(WEEKDAY(TODAY(), 2) &gt; 5, B519 = TODAY() - WEEKDAY(TODAY(), 2) + 5, COUNTIF(AF$37:AF$49, B516) = 0), 1, 0))</f>
        <v>0</v>
      </c>
      <c r="F516" s="138" t="s">
        <v>50</v>
      </c>
      <c r="G516" s="16" t="str">
        <f t="shared" ref="G516" si="4667">IF(D516="Mon", "", IF(D516="Tue", "Non-service", IF(D516="Wed", "", IF(D516="Thu", "", IF(D516="Fri", "Non-service", "")))))</f>
        <v>Non-service</v>
      </c>
      <c r="H516" s="28"/>
      <c r="I516" s="38" t="str">
        <f t="shared" ref="I516" si="4668">IF(D516="Mon", "", IF(D516="Tue", "", IF(D516="Wed", "", IF(D516="Thu", "", IF(D516="Fri", "", IF(D516="Sat", "", IF(D516="Sun", "", "")))))))</f>
        <v/>
      </c>
      <c r="J516" s="38"/>
      <c r="K516" s="38" t="str">
        <f t="shared" ref="K516" si="4669">IF(D516="Mon", "", IF(D516="Tue", "Non-service", IF(D516="Wed", "", IF(D516="Thu", "Non-service", IF(D516="Fri", "", IF(D516="Sat", "", IF(D516="Sun", "", "")))))))</f>
        <v>Non-service</v>
      </c>
      <c r="L516" s="38"/>
      <c r="M516" s="38" t="str">
        <f t="shared" ref="M516" si="4670">IF(D516="Mon", "", IF(D516="Tue", "Non-service", IF(D516="Wed", "", IF(D516="Thu", "Non-service", IF(D516="Fri", "", IF(D516="Sat", "", IF(D516="Sun", "", "")))))))</f>
        <v>Non-service</v>
      </c>
      <c r="N516" s="38"/>
      <c r="O516" s="38" t="str">
        <f t="shared" ref="O516" si="4671">IF(D516="Mon", "", IF(D516="Tue", "Non-service", IF(D516="Wed", "", IF(D516="Thu", "", IF(D516="Fri", "Non-service", "")))))</f>
        <v>Non-service</v>
      </c>
      <c r="P516" s="38"/>
      <c r="Q516" s="72" t="str">
        <f t="shared" ref="Q516" si="4672">IF(D426="Mon", "", IF(D426="Tue", "Non-service", IF(D426="Wed", "", IF(D426="Thu", "Non-service", IF(D426="Fri", "", "")))))</f>
        <v>Non-service</v>
      </c>
      <c r="R516" s="38"/>
      <c r="S516" s="38" t="str">
        <f t="shared" ref="S516" si="4673">IF(D516="Mon", "Non-service", IF(D516="Tue", "", IF(D516="Wed", "", IF(D516="Thu", "", IF(D516="Fri", "Non-service", IF(D516="Sat", "", IF(D516="Sun", "", "")))))))</f>
        <v/>
      </c>
      <c r="T516" s="38"/>
      <c r="U516" s="38" t="str">
        <f t="shared" ref="U516" si="4674">IF(D516="Mon", "", IF(D516="Tue", "", IF(D516="Wed", "", IF(D516="Thu", "Non-service", IF(D516="Fri", "Non-service", IF(D516="Sat", "", IF(D516="Sun", "", "")))))))</f>
        <v/>
      </c>
      <c r="V516" s="38"/>
      <c r="W516" s="63" t="str">
        <f>IF(D516="Mon", "", IF(D516="Tue", "", IF(D516="Wed", "", IF(D516="Thu", "Non-service", IF(D516="Fri", "", "")))))</f>
        <v/>
      </c>
      <c r="X516" s="46"/>
      <c r="Y516" s="17" t="str">
        <f>IF(D516="Mon", "Non-service", IF(D516="Tue", "Non-service", IF(D516="Wed", "", IF(D516="Thu", "", IF(D516="Fri", "", "")))))</f>
        <v>Non-service</v>
      </c>
      <c r="Z516" s="28"/>
      <c r="AA516" s="17" t="str">
        <f>IF(D516="Mon", "", IF(D516="Tue", "", IF(D516="Wed", "", IF(D516="Thu", "Non-service", IF(D516="Fri", "", "")))))</f>
        <v/>
      </c>
      <c r="AB516" s="29"/>
      <c r="AC516" s="17" t="str">
        <f t="shared" ref="AC516:AC566" si="4675">IF(D516="Mon", "", IF(D516="Tue", "", IF(D516="Wed", "", IF(D516="Thu", "", IF(D516="Fri", "", "")))))</f>
        <v/>
      </c>
      <c r="AD516" s="17"/>
    </row>
    <row r="517" spans="1:30">
      <c r="A517" s="24" t="str">
        <f t="shared" si="4267"/>
        <v>Tue</v>
      </c>
      <c r="B517" s="204">
        <f t="shared" ref="B517:B550" si="4676">C516</f>
        <v>46000</v>
      </c>
      <c r="C517" s="317"/>
      <c r="D517" s="304"/>
      <c r="E517" s="201">
        <f t="shared" ca="1" si="4666"/>
        <v>0</v>
      </c>
      <c r="F517" s="139" t="s">
        <v>54</v>
      </c>
      <c r="G517" s="2" t="str">
        <f t="shared" ref="G517" si="4677">IF(D516="Mon", "", IF(D516="Tue", "Non-service", IF(D516="Wed", "", IF(D516="Thu", "", IF(D516="Fri", "Non-service", "")))))</f>
        <v>Non-service</v>
      </c>
      <c r="H517" s="29"/>
      <c r="I517" s="37" t="str">
        <f t="shared" ref="I517" si="4678">IF(D516="Mon", "", IF(D516="Tue", "", IF(D516="Wed", "", IF(D516="Thu", "", IF(D516="Fri", "", IF(D516="Sat", "", IF(D516="Sun", "", "")))))))</f>
        <v/>
      </c>
      <c r="J517" s="37"/>
      <c r="K517" s="37" t="str">
        <f t="shared" ref="K517" si="4679">IF(D516="Mon", "", IF(D516="Tue", "Non-service", IF(D516="Wed", "", IF(D516="Thu", "Non-service", IF(D516="Fri", "", IF(D516="Sat", "", IF(D516="Sun", "", "")))))))</f>
        <v>Non-service</v>
      </c>
      <c r="L517" s="37"/>
      <c r="M517" s="37" t="str">
        <f t="shared" ref="M517" si="4680">IF(D516="Mon", "", IF(D516="Tue", "Non-service", IF(D516="Wed", "", IF(D516="Thu", "Non-service", IF(D516="Fri", "", IF(D516="Sat", "", IF(D516="Sun", "", "")))))))</f>
        <v>Non-service</v>
      </c>
      <c r="N517" s="37"/>
      <c r="O517" s="37" t="str">
        <f t="shared" ref="O517" si="4681">IF(D516="Mon", "", IF(D516="Tue", "Non-service", IF(D516="Wed", "", IF(D516="Thu", "", IF(D516="Fri", "Non-service", "")))))</f>
        <v>Non-service</v>
      </c>
      <c r="P517" s="37"/>
      <c r="Q517" s="72" t="str">
        <f t="shared" ref="Q517" si="4682">IF(D426="Mon", "", IF(D426="Tue", "Non-service", IF(D426="Wed", "", IF(D426="Thu", "Non-service", IF(D426="Fri", "", "")))))</f>
        <v>Non-service</v>
      </c>
      <c r="R517" s="37"/>
      <c r="S517" s="37" t="str">
        <f t="shared" ref="S517" si="4683">IF(D516="Mon", "Non-service", IF(D516="Tue", "", IF(D516="Wed", "", IF(D516="Thu", "", IF(D516="Fri", "Non-service", IF(D516="Sat", "", IF(D516="Sun", "", "")))))))</f>
        <v/>
      </c>
      <c r="T517" s="37"/>
      <c r="U517" s="37" t="str">
        <f t="shared" ref="U517" si="4684">IF(D516="Mon", "", IF(D516="Tue", "", IF(D516="Wed", "", IF(D516="Thu", "Non-service", IF(D516="Fri", "Non-service", IF(D516="Sat", "", IF(D516="Sun", "", "")))))))</f>
        <v/>
      </c>
      <c r="V517" s="37"/>
      <c r="W517" s="211" t="str">
        <f>IF(D516="Mon", "", IF(D516="Tue", "", IF(D516="Wed", "", IF(D516="Thu", "Non-service", IF(D516="Fri", "", "")))))</f>
        <v/>
      </c>
      <c r="X517" s="39"/>
      <c r="Y517" s="17" t="str">
        <f>IF(D516="Mon", "Non-service", IF(D516="Tue", "Non-service", IF(D516="Wed", "", IF(D516="Thu", "", IF(D516="Fri", "", "")))))</f>
        <v>Non-service</v>
      </c>
      <c r="Z517" s="29"/>
      <c r="AA517" s="17" t="str">
        <f>IF(D516="Mon", "", IF(D516="Tue", "", IF(D516="Wed", "", IF(D516="Thu", "Non-service", IF(D516="Fri", "", "")))))</f>
        <v/>
      </c>
      <c r="AB517" s="29"/>
      <c r="AC517" s="17" t="str">
        <f t="shared" si="4675"/>
        <v/>
      </c>
      <c r="AD517" s="17"/>
    </row>
    <row r="518" spans="1:30">
      <c r="A518" s="24" t="str">
        <f t="shared" si="4276"/>
        <v>Tue</v>
      </c>
      <c r="B518" s="204">
        <f t="shared" ref="B518:B551" si="4685">C516</f>
        <v>46000</v>
      </c>
      <c r="C518" s="318"/>
      <c r="D518" s="305"/>
      <c r="E518" s="201">
        <f t="shared" ca="1" si="4666"/>
        <v>0</v>
      </c>
      <c r="F518" s="140" t="s">
        <v>56</v>
      </c>
      <c r="G518" s="2" t="str">
        <f t="shared" ref="G518" si="4686">IF(D516="Mon", "", IF(D516="Tue", "Non-service", IF(D516="Wed", "", IF(D516="Thu", "", IF(D516="Fri", "Non-service", "")))))</f>
        <v>Non-service</v>
      </c>
      <c r="H518" s="29"/>
      <c r="I518" s="37" t="str">
        <f t="shared" ref="I518" si="4687">IF(D516="Mon", "", IF(D516="Tue", "", IF(D516="Wed", "", IF(D516="Thu", "", IF(D516="Fri", "", IF(D516="Sat", "", IF(D516="Sun", "", "")))))))</f>
        <v/>
      </c>
      <c r="J518" s="37"/>
      <c r="K518" s="37" t="str">
        <f t="shared" ref="K518" si="4688">IF(D516="Mon", "", IF(D516="Tue", "Non-service", IF(D516="Wed", "", IF(D516="Thu", "Non-service", IF(D516="Fri", "", IF(D516="Sat", "", IF(D516="Sun", "", "")))))))</f>
        <v>Non-service</v>
      </c>
      <c r="L518" s="37"/>
      <c r="M518" s="37" t="str">
        <f t="shared" ref="M518" si="4689">IF(D516="Mon", "", IF(D516="Tue", "Non-service", IF(D516="Wed", "", IF(D516="Thu", "Non-service", IF(D516="Fri", "", IF(D516="Sat", "", IF(D516="Sun", "", "")))))))</f>
        <v>Non-service</v>
      </c>
      <c r="N518" s="37"/>
      <c r="O518" s="37" t="str">
        <f t="shared" ref="O518" si="4690">IF(D516="Mon", "", IF(D516="Tue", "Non-service", IF(D516="Wed", "", IF(D516="Thu", "", IF(D516="Fri", "Non-service", "")))))</f>
        <v>Non-service</v>
      </c>
      <c r="P518" s="37"/>
      <c r="Q518" s="72" t="str">
        <f t="shared" ref="Q518" si="4691">IF(D426="Mon", "", IF(D426="Tue", "Non-service", IF(D426="Wed", "", IF(D426="Thu", "Non-service", IF(D426="Fri", "", "")))))</f>
        <v>Non-service</v>
      </c>
      <c r="R518" s="37"/>
      <c r="S518" s="37" t="str">
        <f t="shared" ref="S518" si="4692">IF(D516="Mon", "Non-service", IF(D516="Tue", "", IF(D516="Wed", "", IF(D516="Thu", "", IF(D516="Fri", "Non-service", IF(D516="Sat", "", IF(D516="Sun", "", "")))))))</f>
        <v/>
      </c>
      <c r="T518" s="37"/>
      <c r="U518" s="37" t="str">
        <f t="shared" ref="U518" si="4693">IF(D516="Mon", "", IF(D516="Tue", "", IF(D516="Wed", "", IF(D516="Thu", "Non-service", IF(D516="Fri", "Non-service", IF(D516="Sat", "", IF(D516="Sun", "", "")))))))</f>
        <v/>
      </c>
      <c r="V518" s="37"/>
      <c r="W518" s="64" t="str">
        <f>IF(D516="Mon", "", IF(D516="Tue", "", IF(D516="Wed", "", IF(D516="Thu", "Non-service", IF(D516="Fri", "", "")))))</f>
        <v/>
      </c>
      <c r="X518" s="39"/>
      <c r="Y518" s="17" t="str">
        <f>IF(D516="Mon", "Non-service", IF(D516="Tue", "Non-service", IF(D516="Wed", "", IF(D516="Thu", "", IF(D516="Fri", "", "")))))</f>
        <v>Non-service</v>
      </c>
      <c r="Z518" s="29"/>
      <c r="AA518" s="17" t="str">
        <f>IF(D516="Mon", "", IF(D516="Tue", "", IF(D516="Wed", "", IF(D516="Thu", "Non-service", IF(D516="Fri", "", "")))))</f>
        <v/>
      </c>
      <c r="AB518" s="29"/>
      <c r="AC518" s="17" t="str">
        <f t="shared" si="4675"/>
        <v/>
      </c>
      <c r="AD518" s="17"/>
    </row>
    <row r="519" spans="1:30">
      <c r="A519" s="24" t="str">
        <f t="shared" si="4285"/>
        <v>Wed</v>
      </c>
      <c r="B519" s="204">
        <f t="shared" ref="B519:B552" si="4694">C519</f>
        <v>46001</v>
      </c>
      <c r="C519" s="319">
        <f t="shared" si="4470"/>
        <v>46001</v>
      </c>
      <c r="D519" s="306" t="str">
        <f t="shared" si="4286"/>
        <v>Wed</v>
      </c>
      <c r="E519" s="201">
        <f t="shared" ca="1" si="4666"/>
        <v>0</v>
      </c>
      <c r="F519" s="141" t="s">
        <v>50</v>
      </c>
      <c r="G519" s="19" t="str">
        <f t="shared" ref="G519" si="4695">IF(D519="Mon", "", IF(D519="Tue", "Non-service", IF(D519="Wed", "", IF(D519="Thu", "", IF(D519="Fri", "Non-service", "")))))</f>
        <v/>
      </c>
      <c r="H519" s="31"/>
      <c r="I519" s="40" t="str">
        <f t="shared" ref="I519" si="4696">IF(D519="Mon", "", IF(D519="Tue", "", IF(D519="Wed", "", IF(D519="Thu", "", IF(D519="Fri", "", IF(D519="Sat", "", IF(D519="Sun", "", "")))))))</f>
        <v/>
      </c>
      <c r="J519" s="40"/>
      <c r="K519" s="40" t="str">
        <f t="shared" ref="K519" si="4697">IF(D519="Mon", "", IF(D519="Tue", "Non-service", IF(D519="Wed", "", IF(D519="Thu", "Non-service", IF(D519="Fri", "", IF(D519="Sat", "", IF(D519="Sun", "", "")))))))</f>
        <v/>
      </c>
      <c r="L519" s="40"/>
      <c r="M519" s="40" t="str">
        <f t="shared" ref="M519" si="4698">IF(D519="Mon", "", IF(D519="Tue", "Non-service", IF(D519="Wed", "", IF(D519="Thu", "Non-service", IF(D519="Fri", "", IF(D519="Sat", "", IF(D519="Sun", "", "")))))))</f>
        <v/>
      </c>
      <c r="N519" s="40"/>
      <c r="O519" s="40" t="str">
        <f t="shared" ref="O519" si="4699">IF(D519="Mon", "", IF(D519="Tue", "Non-service", IF(D519="Wed", "", IF(D519="Thu", "", IF(D519="Fri", "Non-service", "")))))</f>
        <v/>
      </c>
      <c r="P519" s="40"/>
      <c r="Q519" s="72" t="str">
        <f t="shared" ref="Q519" si="4700">IF(D429="Mon", "", IF(D429="Tue", "Non-service", IF(D429="Wed", "", IF(D429="Thu", "Non-service", IF(D429="Fri", "", "")))))</f>
        <v/>
      </c>
      <c r="R519" s="40"/>
      <c r="S519" s="40" t="str">
        <f t="shared" ref="S519" si="4701">IF(D519="Mon", "Non-service", IF(D519="Tue", "", IF(D519="Wed", "", IF(D519="Thu", "", IF(D519="Fri", "Non-service", IF(D519="Sat", "", IF(D519="Sun", "", "")))))))</f>
        <v/>
      </c>
      <c r="T519" s="40"/>
      <c r="U519" s="40" t="str">
        <f t="shared" ref="U519" si="4702">IF(D519="Mon", "", IF(D519="Tue", "", IF(D519="Wed", "", IF(D519="Thu", "Non-service", IF(D519="Fri", "Non-service", IF(D519="Sat", "", IF(D519="Sun", "", "")))))))</f>
        <v/>
      </c>
      <c r="V519" s="40"/>
      <c r="W519" s="63" t="str">
        <f>IF(D519="Mon", "", IF(D519="Tue", "", IF(D519="Wed", "", IF(D519="Thu", "Non-service", IF(D519="Fri", "", "")))))</f>
        <v/>
      </c>
      <c r="X519" s="41"/>
      <c r="Y519" s="17" t="str">
        <f>IF(D519="Mon", "Non-service", IF(D519="Tue", "Non-service", IF(D519="Wed", "", IF(D519="Thu", "", IF(D519="Fri", "", "")))))</f>
        <v/>
      </c>
      <c r="Z519" s="31"/>
      <c r="AA519" s="17" t="str">
        <f>IF(D519="Mon", "", IF(D519="Tue", "", IF(D519="Wed", "", IF(D519="Thu", "Non-service", IF(D519="Fri", "", "")))))</f>
        <v/>
      </c>
      <c r="AB519" s="33"/>
      <c r="AC519" s="17" t="str">
        <f t="shared" si="4675"/>
        <v/>
      </c>
      <c r="AD519" s="32"/>
    </row>
    <row r="520" spans="1:30">
      <c r="A520" s="24" t="str">
        <f t="shared" si="4295"/>
        <v>Wed</v>
      </c>
      <c r="B520" s="204">
        <f t="shared" ref="B520:B553" si="4703">C519</f>
        <v>46001</v>
      </c>
      <c r="C520" s="317"/>
      <c r="D520" s="307"/>
      <c r="E520" s="201">
        <f t="shared" ca="1" si="4666"/>
        <v>0</v>
      </c>
      <c r="F520" s="142" t="s">
        <v>54</v>
      </c>
      <c r="G520" s="3" t="str">
        <f t="shared" ref="G520" si="4704">IF(D519="Mon", "", IF(D519="Tue", "Non-service", IF(D519="Wed", "", IF(D519="Thu", "", IF(D519="Fri", "Non-service", "")))))</f>
        <v/>
      </c>
      <c r="H520" s="33"/>
      <c r="I520" s="42" t="str">
        <f t="shared" ref="I520" si="4705">IF(D519="Mon", "", IF(D519="Tue", "", IF(D519="Wed", "", IF(D519="Thu", "", IF(D519="Fri", "", IF(D519="Sat", "", IF(D519="Sun", "", "")))))))</f>
        <v/>
      </c>
      <c r="J520" s="42"/>
      <c r="K520" s="42" t="str">
        <f t="shared" ref="K520" si="4706">IF(D519="Mon", "", IF(D519="Tue", "Non-service", IF(D519="Wed", "", IF(D519="Thu", "Non-service", IF(D519="Fri", "", IF(D519="Sat", "", IF(D519="Sun", "", "")))))))</f>
        <v/>
      </c>
      <c r="L520" s="42"/>
      <c r="M520" s="42" t="str">
        <f t="shared" ref="M520" si="4707">IF(D519="Mon", "", IF(D519="Tue", "Non-service", IF(D519="Wed", "", IF(D519="Thu", "Non-service", IF(D519="Fri", "", IF(D519="Sat", "", IF(D519="Sun", "", "")))))))</f>
        <v/>
      </c>
      <c r="N520" s="42"/>
      <c r="O520" s="42" t="str">
        <f t="shared" ref="O520" si="4708">IF(D519="Mon", "", IF(D519="Tue", "Non-service", IF(D519="Wed", "", IF(D519="Thu", "", IF(D519="Fri", "Non-service", "")))))</f>
        <v/>
      </c>
      <c r="P520" s="42"/>
      <c r="Q520" s="72" t="str">
        <f t="shared" ref="Q520" si="4709">IF(D429="Mon", "", IF(D429="Tue", "Non-service", IF(D429="Wed", "", IF(D429="Thu", "Non-service", IF(D429="Fri", "", "")))))</f>
        <v/>
      </c>
      <c r="R520" s="42"/>
      <c r="S520" s="42" t="str">
        <f t="shared" ref="S520" si="4710">IF(D519="Mon", "Non-service", IF(D519="Tue", "", IF(D519="Wed", "", IF(D519="Thu", "", IF(D519="Fri", "Non-service", IF(D519="Sat", "", IF(D519="Sun", "", "")))))))</f>
        <v/>
      </c>
      <c r="T520" s="42"/>
      <c r="U520" s="42" t="str">
        <f t="shared" ref="U520" si="4711">IF(D519="Mon", "", IF(D519="Tue", "", IF(D519="Wed", "", IF(D519="Thu", "Non-service", IF(D519="Fri", "Non-service", IF(D519="Sat", "", IF(D519="Sun", "", "")))))))</f>
        <v/>
      </c>
      <c r="V520" s="42"/>
      <c r="W520" s="211" t="str">
        <f>IF(D519="Mon", "", IF(D519="Tue", "", IF(D519="Wed", "", IF(D519="Thu", "Non-service", IF(D519="Fri", "", "")))))</f>
        <v/>
      </c>
      <c r="X520" s="43"/>
      <c r="Y520" s="17" t="str">
        <f>IF(D519="Mon", "Non-service", IF(D519="Tue", "Non-service", IF(D519="Wed", "", IF(D519="Thu", "", IF(D519="Fri", "", "")))))</f>
        <v/>
      </c>
      <c r="Z520" s="33"/>
      <c r="AA520" s="17" t="str">
        <f>IF(D519="Mon", "", IF(D519="Tue", "", IF(D519="Wed", "", IF(D519="Thu", "Non-service", IF(D519="Fri", "", "")))))</f>
        <v/>
      </c>
      <c r="AB520" s="33"/>
      <c r="AC520" s="17" t="str">
        <f t="shared" si="4675"/>
        <v/>
      </c>
      <c r="AD520" s="32"/>
    </row>
    <row r="521" spans="1:30">
      <c r="A521" s="24" t="str">
        <f t="shared" si="4304"/>
        <v>Wed</v>
      </c>
      <c r="B521" s="204">
        <f t="shared" ref="B521:B554" si="4712">C519</f>
        <v>46001</v>
      </c>
      <c r="C521" s="318"/>
      <c r="D521" s="308"/>
      <c r="E521" s="201">
        <f t="shared" ca="1" si="4666"/>
        <v>0</v>
      </c>
      <c r="F521" s="142" t="s">
        <v>56</v>
      </c>
      <c r="G521" s="20" t="str">
        <f t="shared" ref="G521" si="4713">IF(D519="Mon", "", IF(D519="Tue", "Non-service", IF(D519="Wed", "", IF(D519="Thu", "", IF(D519="Fri", "Non-service", "")))))</f>
        <v/>
      </c>
      <c r="H521" s="35"/>
      <c r="I521" s="44" t="str">
        <f t="shared" ref="I521" si="4714">IF(D519="Mon", "", IF(D519="Tue", "", IF(D519="Wed", "", IF(D519="Thu", "", IF(D519="Fri", "", IF(D519="Sat", "", IF(D519="Sun", "", "")))))))</f>
        <v/>
      </c>
      <c r="J521" s="44"/>
      <c r="K521" s="44" t="str">
        <f t="shared" ref="K521" si="4715">IF(D519="Mon", "", IF(D519="Tue", "Non-service", IF(D519="Wed", "", IF(D519="Thu", "Non-service", IF(D519="Fri", "", IF(D519="Sat", "", IF(D519="Sun", "", "")))))))</f>
        <v/>
      </c>
      <c r="L521" s="44"/>
      <c r="M521" s="44" t="str">
        <f t="shared" ref="M521" si="4716">IF(D519="Mon", "", IF(D519="Tue", "Non-service", IF(D519="Wed", "", IF(D519="Thu", "Non-service", IF(D519="Fri", "", IF(D519="Sat", "", IF(D519="Sun", "", "")))))))</f>
        <v/>
      </c>
      <c r="N521" s="44"/>
      <c r="O521" s="44" t="str">
        <f t="shared" ref="O521" si="4717">IF(D519="Mon", "", IF(D519="Tue", "Non-service", IF(D519="Wed", "", IF(D519="Thu", "", IF(D519="Fri", "Non-service", "")))))</f>
        <v/>
      </c>
      <c r="P521" s="44"/>
      <c r="Q521" s="72" t="str">
        <f t="shared" ref="Q521" si="4718">IF(D429="Mon", "", IF(D429="Tue", "Non-service", IF(D429="Wed", "", IF(D429="Thu", "Non-service", IF(D429="Fri", "", "")))))</f>
        <v/>
      </c>
      <c r="R521" s="44"/>
      <c r="S521" s="44" t="str">
        <f t="shared" ref="S521" si="4719">IF(D519="Mon", "Non-service", IF(D519="Tue", "", IF(D519="Wed", "", IF(D519="Thu", "", IF(D519="Fri", "Non-service", IF(D519="Sat", "", IF(D519="Sun", "", "")))))))</f>
        <v/>
      </c>
      <c r="T521" s="44"/>
      <c r="U521" s="44" t="str">
        <f t="shared" ref="U521" si="4720">IF(D519="Mon", "", IF(D519="Tue", "", IF(D519="Wed", "", IF(D519="Thu", "Non-service", IF(D519="Fri", "Non-service", IF(D519="Sat", "", IF(D519="Sun", "", "")))))))</f>
        <v/>
      </c>
      <c r="V521" s="44"/>
      <c r="W521" s="64" t="str">
        <f>IF(D519="Mon", "", IF(D519="Tue", "", IF(D519="Wed", "", IF(D519="Thu", "Non-service", IF(D519="Fri", "", "")))))</f>
        <v/>
      </c>
      <c r="X521" s="45"/>
      <c r="Y521" s="17" t="str">
        <f>IF(D519="Mon", "Non-service", IF(D519="Tue", "Non-service", IF(D519="Wed", "", IF(D519="Thu", "", IF(D519="Fri", "", "")))))</f>
        <v/>
      </c>
      <c r="Z521" s="35"/>
      <c r="AA521" s="17" t="str">
        <f>IF(D519="Mon", "", IF(D519="Tue", "", IF(D519="Wed", "", IF(D519="Thu", "Non-service", IF(D519="Fri", "", "")))))</f>
        <v/>
      </c>
      <c r="AB521" s="33"/>
      <c r="AC521" s="17" t="str">
        <f t="shared" si="4675"/>
        <v/>
      </c>
      <c r="AD521" s="32"/>
    </row>
    <row r="522" spans="1:30">
      <c r="A522" s="24" t="str">
        <f t="shared" si="4313"/>
        <v>Thu</v>
      </c>
      <c r="B522" s="204">
        <f t="shared" ref="B522:B555" si="4721">C522</f>
        <v>46002</v>
      </c>
      <c r="C522" s="319">
        <f t="shared" si="4470"/>
        <v>46002</v>
      </c>
      <c r="D522" s="303" t="str">
        <f t="shared" si="4314"/>
        <v>Thu</v>
      </c>
      <c r="E522" s="201">
        <f t="shared" ca="1" si="4666"/>
        <v>0</v>
      </c>
      <c r="F522" s="138" t="s">
        <v>50</v>
      </c>
      <c r="G522" s="16" t="str">
        <f t="shared" ref="G522" si="4722">IF(D522="Mon", "", IF(D522="Tue", "Non-service", IF(D522="Wed", "", IF(D522="Thu", "", IF(D522="Fri", "Non-service", "")))))</f>
        <v/>
      </c>
      <c r="H522" s="28"/>
      <c r="I522" s="38" t="str">
        <f t="shared" ref="I522" si="4723">IF(D522="Mon", "", IF(D522="Tue", "", IF(D522="Wed", "", IF(D522="Thu", "", IF(D522="Fri", "", IF(D522="Sat", "", IF(D522="Sun", "", "")))))))</f>
        <v/>
      </c>
      <c r="J522" s="38"/>
      <c r="K522" s="38" t="str">
        <f t="shared" ref="K522" si="4724">IF(D522="Mon", "", IF(D522="Tue", "Non-service", IF(D522="Wed", "", IF(D522="Thu", "Non-service", IF(D522="Fri", "", IF(D522="Sat", "", IF(D522="Sun", "", "")))))))</f>
        <v>Non-service</v>
      </c>
      <c r="L522" s="38"/>
      <c r="M522" s="38" t="str">
        <f t="shared" ref="M522" si="4725">IF(D522="Mon", "", IF(D522="Tue", "Non-service", IF(D522="Wed", "", IF(D522="Thu", "Non-service", IF(D522="Fri", "", IF(D522="Sat", "", IF(D522="Sun", "", "")))))))</f>
        <v>Non-service</v>
      </c>
      <c r="N522" s="38"/>
      <c r="O522" s="38" t="str">
        <f t="shared" ref="O522" si="4726">IF(D522="Mon", "", IF(D522="Tue", "Non-service", IF(D522="Wed", "", IF(D522="Thu", "", IF(D522="Fri", "Non-service", "")))))</f>
        <v/>
      </c>
      <c r="P522" s="38"/>
      <c r="Q522" s="72" t="str">
        <f t="shared" ref="Q522" si="4727">IF(D432="Mon", "", IF(D432="Tue", "Non-service", IF(D432="Wed", "", IF(D432="Thu", "Non-service", IF(D432="Fri", "", "")))))</f>
        <v>Non-service</v>
      </c>
      <c r="R522" s="38"/>
      <c r="S522" s="38" t="str">
        <f t="shared" ref="S522" si="4728">IF(D522="Mon", "Non-service", IF(D522="Tue", "", IF(D522="Wed", "", IF(D522="Thu", "", IF(D522="Fri", "Non-service", IF(D522="Sat", "", IF(D522="Sun", "", "")))))))</f>
        <v/>
      </c>
      <c r="T522" s="38"/>
      <c r="U522" s="38" t="str">
        <f t="shared" ref="U522" si="4729">IF(D522="Mon", "", IF(D522="Tue", "", IF(D522="Wed", "", IF(D522="Thu", "Non-service", IF(D522="Fri", "Non-service", IF(D522="Sat", "", IF(D522="Sun", "", "")))))))</f>
        <v>Non-service</v>
      </c>
      <c r="V522" s="38"/>
      <c r="W522" s="63" t="str">
        <f>IF(D522="Mon", "", IF(D522="Tue", "", IF(D522="Wed", "", IF(D522="Thu", "Non-service", IF(D522="Fri", "", "")))))</f>
        <v>Non-service</v>
      </c>
      <c r="X522" s="46"/>
      <c r="Y522" s="17" t="str">
        <f>IF(D522="Mon", "Non-service", IF(D522="Tue", "Non-service", IF(D522="Wed", "", IF(D522="Thu", "", IF(D522="Fri", "", "")))))</f>
        <v/>
      </c>
      <c r="Z522" s="28"/>
      <c r="AA522" s="17" t="str">
        <f>IF(D522="Mon", "", IF(D522="Tue", "", IF(D522="Wed", "", IF(D522="Thu", "Non-service", IF(D522="Fri", "", "")))))</f>
        <v>Non-service</v>
      </c>
      <c r="AB522" s="29"/>
      <c r="AC522" s="17" t="str">
        <f t="shared" si="4675"/>
        <v/>
      </c>
      <c r="AD522" s="17"/>
    </row>
    <row r="523" spans="1:30">
      <c r="A523" s="24" t="str">
        <f t="shared" si="4323"/>
        <v>Thu</v>
      </c>
      <c r="B523" s="204">
        <f t="shared" ref="B523:B556" si="4730">C522</f>
        <v>46002</v>
      </c>
      <c r="C523" s="317"/>
      <c r="D523" s="304"/>
      <c r="E523" s="201">
        <f t="shared" ca="1" si="4666"/>
        <v>0</v>
      </c>
      <c r="F523" s="139" t="s">
        <v>54</v>
      </c>
      <c r="G523" s="2" t="str">
        <f t="shared" ref="G523" si="4731">IF(D522="Mon", "", IF(D522="Tue", "Non-service", IF(D522="Wed", "", IF(D522="Thu", "", IF(D522="Fri", "Non-service", "")))))</f>
        <v/>
      </c>
      <c r="H523" s="29"/>
      <c r="I523" s="37" t="str">
        <f t="shared" ref="I523" si="4732">IF(D522="Mon", "", IF(D522="Tue", "", IF(D522="Wed", "", IF(D522="Thu", "", IF(D522="Fri", "", IF(D522="Sat", "", IF(D522="Sun", "", "")))))))</f>
        <v/>
      </c>
      <c r="J523" s="37"/>
      <c r="K523" s="37" t="str">
        <f t="shared" ref="K523" si="4733">IF(D522="Mon", "", IF(D522="Tue", "Non-service", IF(D522="Wed", "", IF(D522="Thu", "Non-service", IF(D522="Fri", "", IF(D522="Sat", "", IF(D522="Sun", "", "")))))))</f>
        <v>Non-service</v>
      </c>
      <c r="L523" s="37"/>
      <c r="M523" s="37" t="str">
        <f t="shared" ref="M523" si="4734">IF(D522="Mon", "", IF(D522="Tue", "Non-service", IF(D522="Wed", "", IF(D522="Thu", "Non-service", IF(D522="Fri", "", IF(D522="Sat", "", IF(D522="Sun", "", "")))))))</f>
        <v>Non-service</v>
      </c>
      <c r="N523" s="37"/>
      <c r="O523" s="37" t="str">
        <f t="shared" ref="O523" si="4735">IF(D522="Mon", "", IF(D522="Tue", "Non-service", IF(D522="Wed", "", IF(D522="Thu", "", IF(D522="Fri", "Non-service", "")))))</f>
        <v/>
      </c>
      <c r="P523" s="37"/>
      <c r="Q523" s="72" t="str">
        <f t="shared" ref="Q523" si="4736">IF(D432="Mon", "", IF(D432="Tue", "Non-service", IF(D432="Wed", "", IF(D432="Thu", "Non-service", IF(D432="Fri", "", "")))))</f>
        <v>Non-service</v>
      </c>
      <c r="R523" s="37"/>
      <c r="S523" s="37" t="str">
        <f t="shared" ref="S523" si="4737">IF(D522="Mon", "Non-service", IF(D522="Tue", "", IF(D522="Wed", "", IF(D522="Thu", "", IF(D522="Fri", "Non-service", IF(D522="Sat", "", IF(D522="Sun", "", "")))))))</f>
        <v/>
      </c>
      <c r="T523" s="37"/>
      <c r="U523" s="37" t="str">
        <f t="shared" ref="U523" si="4738">IF(D522="Mon", "", IF(D522="Tue", "", IF(D522="Wed", "", IF(D522="Thu", "Non-service", IF(D522="Fri", "Non-service", IF(D522="Sat", "", IF(D522="Sun", "", "")))))))</f>
        <v>Non-service</v>
      </c>
      <c r="V523" s="37"/>
      <c r="W523" s="211" t="str">
        <f>IF(D522="Mon", "", IF(D522="Tue", "", IF(D522="Wed", "", IF(D522="Thu", "Non-service", IF(D522="Fri", "", "")))))</f>
        <v>Non-service</v>
      </c>
      <c r="X523" s="39"/>
      <c r="Y523" s="17" t="str">
        <f>IF(D522="Mon", "Non-service", IF(D522="Tue", "Non-service", IF(D522="Wed", "", IF(D522="Thu", "", IF(D522="Fri", "", "")))))</f>
        <v/>
      </c>
      <c r="Z523" s="29"/>
      <c r="AA523" s="17" t="str">
        <f>IF(D522="Mon", "", IF(D522="Tue", "", IF(D522="Wed", "", IF(D522="Thu", "Non-service", IF(D522="Fri", "", "")))))</f>
        <v>Non-service</v>
      </c>
      <c r="AB523" s="29"/>
      <c r="AC523" s="17" t="str">
        <f t="shared" si="4675"/>
        <v/>
      </c>
      <c r="AD523" s="17"/>
    </row>
    <row r="524" spans="1:30">
      <c r="A524" s="24" t="str">
        <f t="shared" si="4332"/>
        <v>Thu</v>
      </c>
      <c r="B524" s="204">
        <f t="shared" ref="B524:B557" si="4739">C522</f>
        <v>46002</v>
      </c>
      <c r="C524" s="318"/>
      <c r="D524" s="305"/>
      <c r="E524" s="201">
        <f t="shared" ca="1" si="4666"/>
        <v>0</v>
      </c>
      <c r="F524" s="140" t="s">
        <v>56</v>
      </c>
      <c r="G524" s="2" t="str">
        <f t="shared" ref="G524" si="4740">IF(D522="Mon", "", IF(D522="Tue", "Non-service", IF(D522="Wed", "", IF(D522="Thu", "", IF(D522="Fri", "Non-service", "")))))</f>
        <v/>
      </c>
      <c r="H524" s="29"/>
      <c r="I524" s="37" t="str">
        <f t="shared" ref="I524" si="4741">IF(D522="Mon", "", IF(D522="Tue", "", IF(D522="Wed", "", IF(D522="Thu", "", IF(D522="Fri", "", IF(D522="Sat", "", IF(D522="Sun", "", "")))))))</f>
        <v/>
      </c>
      <c r="J524" s="37"/>
      <c r="K524" s="37" t="str">
        <f t="shared" ref="K524" si="4742">IF(D522="Mon", "", IF(D522="Tue", "Non-service", IF(D522="Wed", "", IF(D522="Thu", "Non-service", IF(D522="Fri", "", IF(D522="Sat", "", IF(D522="Sun", "", "")))))))</f>
        <v>Non-service</v>
      </c>
      <c r="L524" s="37"/>
      <c r="M524" s="37" t="str">
        <f t="shared" ref="M524" si="4743">IF(D522="Mon", "", IF(D522="Tue", "Non-service", IF(D522="Wed", "", IF(D522="Thu", "Non-service", IF(D522="Fri", "", IF(D522="Sat", "", IF(D522="Sun", "", "")))))))</f>
        <v>Non-service</v>
      </c>
      <c r="N524" s="37"/>
      <c r="O524" s="37" t="str">
        <f t="shared" ref="O524" si="4744">IF(D522="Mon", "", IF(D522="Tue", "Non-service", IF(D522="Wed", "", IF(D522="Thu", "", IF(D522="Fri", "Non-service", "")))))</f>
        <v/>
      </c>
      <c r="P524" s="37"/>
      <c r="Q524" s="72" t="str">
        <f t="shared" ref="Q524" si="4745">IF(D432="Mon", "", IF(D432="Tue", "Non-service", IF(D432="Wed", "", IF(D432="Thu", "Non-service", IF(D432="Fri", "", "")))))</f>
        <v>Non-service</v>
      </c>
      <c r="R524" s="37"/>
      <c r="S524" s="37" t="str">
        <f t="shared" ref="S524" si="4746">IF(D522="Mon", "Non-service", IF(D522="Tue", "", IF(D522="Wed", "", IF(D522="Thu", "", IF(D522="Fri", "Non-service", IF(D522="Sat", "", IF(D522="Sun", "", "")))))))</f>
        <v/>
      </c>
      <c r="T524" s="37"/>
      <c r="U524" s="37" t="str">
        <f t="shared" ref="U524" si="4747">IF(D522="Mon", "", IF(D522="Tue", "", IF(D522="Wed", "", IF(D522="Thu", "Non-service", IF(D522="Fri", "Non-service", IF(D522="Sat", "", IF(D522="Sun", "", "")))))))</f>
        <v>Non-service</v>
      </c>
      <c r="V524" s="37"/>
      <c r="W524" s="64" t="str">
        <f>IF(D522="Mon", "", IF(D522="Tue", "", IF(D522="Wed", "", IF(D522="Thu", "Non-service", IF(D522="Fri", "", "")))))</f>
        <v>Non-service</v>
      </c>
      <c r="X524" s="39"/>
      <c r="Y524" s="17" t="str">
        <f>IF(D522="Mon", "Non-service", IF(D522="Tue", "Non-service", IF(D522="Wed", "", IF(D522="Thu", "", IF(D522="Fri", "", "")))))</f>
        <v/>
      </c>
      <c r="Z524" s="29"/>
      <c r="AA524" s="17" t="str">
        <f>IF(D522="Mon", "", IF(D522="Tue", "", IF(D522="Wed", "", IF(D522="Thu", "Non-service", IF(D522="Fri", "", "")))))</f>
        <v>Non-service</v>
      </c>
      <c r="AB524" s="29"/>
      <c r="AC524" s="17" t="str">
        <f t="shared" si="4675"/>
        <v/>
      </c>
      <c r="AD524" s="17"/>
    </row>
    <row r="525" spans="1:30">
      <c r="A525" s="24" t="str">
        <f t="shared" si="4341"/>
        <v>Fri</v>
      </c>
      <c r="B525" s="204">
        <f t="shared" ref="B525:B558" si="4748">C525</f>
        <v>46003</v>
      </c>
      <c r="C525" s="319">
        <f t="shared" si="4470"/>
        <v>46003</v>
      </c>
      <c r="D525" s="306" t="str">
        <f t="shared" si="4342"/>
        <v>Fri</v>
      </c>
      <c r="E525" s="201">
        <f t="shared" ca="1" si="4666"/>
        <v>0</v>
      </c>
      <c r="F525" s="141" t="s">
        <v>50</v>
      </c>
      <c r="G525" s="19" t="str">
        <f t="shared" ref="G525" si="4749">IF(D525="Mon", "", IF(D525="Tue", "Non-service", IF(D525="Wed", "", IF(D525="Thu", "", IF(D525="Fri", "Non-service", "")))))</f>
        <v>Non-service</v>
      </c>
      <c r="H525" s="31"/>
      <c r="I525" s="40" t="str">
        <f t="shared" ref="I525" si="4750">IF(D525="Mon", "", IF(D525="Tue", "", IF(D525="Wed", "", IF(D525="Thu", "", IF(D525="Fri", "", IF(D525="Sat", "", IF(D525="Sun", "", "")))))))</f>
        <v/>
      </c>
      <c r="J525" s="40"/>
      <c r="K525" s="40" t="str">
        <f t="shared" ref="K525" si="4751">IF(D525="Mon", "", IF(D525="Tue", "Non-service", IF(D525="Wed", "", IF(D525="Thu", "Non-service", IF(D525="Fri", "", IF(D525="Sat", "", IF(D525="Sun", "", "")))))))</f>
        <v/>
      </c>
      <c r="L525" s="40"/>
      <c r="M525" s="40" t="str">
        <f t="shared" ref="M525" si="4752">IF(D525="Mon", "", IF(D525="Tue", "Non-service", IF(D525="Wed", "", IF(D525="Thu", "Non-service", IF(D525="Fri", "", IF(D525="Sat", "", IF(D525="Sun", "", "")))))))</f>
        <v/>
      </c>
      <c r="N525" s="40"/>
      <c r="O525" s="40" t="str">
        <f t="shared" ref="O525" si="4753">IF(D525="Mon", "", IF(D525="Tue", "Non-service", IF(D525="Wed", "", IF(D525="Thu", "", IF(D525="Fri", "Non-service", "")))))</f>
        <v>Non-service</v>
      </c>
      <c r="P525" s="40"/>
      <c r="Q525" s="72" t="str">
        <f t="shared" ref="Q525" si="4754">IF(D435="Mon", "", IF(D435="Tue", "Non-service", IF(D435="Wed", "", IF(D435="Thu", "Non-service", IF(D435="Fri", "", "")))))</f>
        <v/>
      </c>
      <c r="R525" s="40"/>
      <c r="S525" s="40" t="str">
        <f t="shared" ref="S525" si="4755">IF(D525="Mon", "Non-service", IF(D525="Tue", "", IF(D525="Wed", "", IF(D525="Thu", "", IF(D525="Fri", "Non-service", IF(D525="Sat", "", IF(D525="Sun", "", "")))))))</f>
        <v>Non-service</v>
      </c>
      <c r="T525" s="40"/>
      <c r="U525" s="40" t="str">
        <f t="shared" ref="U525" si="4756">IF(D525="Mon", "", IF(D525="Tue", "", IF(D525="Wed", "", IF(D525="Thu", "Non-service", IF(D525="Fri", "Non-service", IF(D525="Sat", "", IF(D525="Sun", "", "")))))))</f>
        <v>Non-service</v>
      </c>
      <c r="V525" s="40"/>
      <c r="W525" s="63" t="str">
        <f>IF(D525="Mon", "", IF(D525="Tue", "", IF(D525="Wed", "", IF(D525="Thu", "Non-service", IF(D525="Fri", "", "")))))</f>
        <v/>
      </c>
      <c r="X525" s="41"/>
      <c r="Y525" s="17" t="str">
        <f>IF(D525="Mon", "Non-service", IF(D525="Tue", "Non-service", IF(D525="Wed", "", IF(D525="Thu", "", IF(D525="Fri", "", "")))))</f>
        <v/>
      </c>
      <c r="Z525" s="31"/>
      <c r="AA525" s="17" t="str">
        <f>IF(D525="Mon", "", IF(D525="Tue", "", IF(D525="Wed", "", IF(D525="Thu", "Non-service", IF(D525="Fri", "", "")))))</f>
        <v/>
      </c>
      <c r="AB525" s="33"/>
      <c r="AC525" s="17" t="str">
        <f t="shared" si="4675"/>
        <v/>
      </c>
      <c r="AD525" s="32"/>
    </row>
    <row r="526" spans="1:30">
      <c r="A526" s="24" t="str">
        <f t="shared" si="4351"/>
        <v>Fri</v>
      </c>
      <c r="B526" s="204">
        <f t="shared" ref="B526:B559" si="4757">C525</f>
        <v>46003</v>
      </c>
      <c r="C526" s="317"/>
      <c r="D526" s="307"/>
      <c r="E526" s="201">
        <f t="shared" ca="1" si="4666"/>
        <v>0</v>
      </c>
      <c r="F526" s="142" t="s">
        <v>54</v>
      </c>
      <c r="G526" s="3" t="str">
        <f t="shared" ref="G526" si="4758">IF(D525="Mon", "", IF(D525="Tue", "Non-service", IF(D525="Wed", "", IF(D525="Thu", "", IF(D525="Fri", "Non-service", "")))))</f>
        <v>Non-service</v>
      </c>
      <c r="H526" s="33"/>
      <c r="I526" s="42" t="str">
        <f t="shared" ref="I526" si="4759">IF(D525="Mon", "", IF(D525="Tue", "", IF(D525="Wed", "", IF(D525="Thu", "", IF(D525="Fri", "", IF(D525="Sat", "", IF(D525="Sun", "", "")))))))</f>
        <v/>
      </c>
      <c r="J526" s="42"/>
      <c r="K526" s="42" t="str">
        <f t="shared" ref="K526" si="4760">IF(D525="Mon", "", IF(D525="Tue", "Non-service", IF(D525="Wed", "", IF(D525="Thu", "Non-service", IF(D525="Fri", "", IF(D525="Sat", "", IF(D525="Sun", "", "")))))))</f>
        <v/>
      </c>
      <c r="L526" s="42"/>
      <c r="M526" s="42" t="str">
        <f t="shared" ref="M526" si="4761">IF(D525="Mon", "", IF(D525="Tue", "Non-service", IF(D525="Wed", "", IF(D525="Thu", "Non-service", IF(D525="Fri", "", IF(D525="Sat", "", IF(D525="Sun", "", "")))))))</f>
        <v/>
      </c>
      <c r="N526" s="42"/>
      <c r="O526" s="42" t="str">
        <f t="shared" ref="O526" si="4762">IF(D525="Mon", "", IF(D525="Tue", "Non-service", IF(D525="Wed", "", IF(D525="Thu", "", IF(D525="Fri", "Non-service", "")))))</f>
        <v>Non-service</v>
      </c>
      <c r="P526" s="42"/>
      <c r="Q526" s="72" t="str">
        <f t="shared" ref="Q526" si="4763">IF(D435="Mon", "", IF(D435="Tue", "Non-service", IF(D435="Wed", "", IF(D435="Thu", "Non-service", IF(D435="Fri", "", "")))))</f>
        <v/>
      </c>
      <c r="R526" s="42"/>
      <c r="S526" s="42" t="str">
        <f t="shared" ref="S526" si="4764">IF(D525="Mon", "Non-service", IF(D525="Tue", "", IF(D525="Wed", "", IF(D525="Thu", "", IF(D525="Fri", "Non-service", IF(D525="Sat", "", IF(D525="Sun", "", "")))))))</f>
        <v>Non-service</v>
      </c>
      <c r="T526" s="42"/>
      <c r="U526" s="42" t="str">
        <f t="shared" ref="U526" si="4765">IF(D525="Mon", "", IF(D525="Tue", "", IF(D525="Wed", "", IF(D525="Thu", "Non-service", IF(D525="Fri", "Non-service", IF(D525="Sat", "", IF(D525="Sun", "", "")))))))</f>
        <v>Non-service</v>
      </c>
      <c r="V526" s="42"/>
      <c r="W526" s="211" t="str">
        <f>IF(D525="Mon", "", IF(D525="Tue", "", IF(D525="Wed", "", IF(D525="Thu", "Non-service", IF(D525="Fri", "", "")))))</f>
        <v/>
      </c>
      <c r="X526" s="43"/>
      <c r="Y526" s="17" t="str">
        <f>IF(D525="Mon", "Non-service", IF(D525="Tue", "Non-service", IF(D525="Wed", "", IF(D525="Thu", "", IF(D525="Fri", "", "")))))</f>
        <v/>
      </c>
      <c r="Z526" s="33"/>
      <c r="AA526" s="17" t="str">
        <f>IF(D525="Mon", "", IF(D525="Tue", "", IF(D525="Wed", "", IF(D525="Thu", "Non-service", IF(D525="Fri", "", "")))))</f>
        <v/>
      </c>
      <c r="AB526" s="33"/>
      <c r="AC526" s="17" t="str">
        <f t="shared" si="4675"/>
        <v/>
      </c>
      <c r="AD526" s="32"/>
    </row>
    <row r="527" spans="1:30">
      <c r="A527" s="24" t="str">
        <f t="shared" si="4360"/>
        <v>Fri</v>
      </c>
      <c r="B527" s="204">
        <f t="shared" ref="B527:B560" si="4766">C525</f>
        <v>46003</v>
      </c>
      <c r="C527" s="318"/>
      <c r="D527" s="308"/>
      <c r="E527" s="201">
        <f t="shared" ca="1" si="4666"/>
        <v>0</v>
      </c>
      <c r="F527" s="142" t="s">
        <v>56</v>
      </c>
      <c r="G527" s="20" t="str">
        <f t="shared" ref="G527" si="4767">IF(D525="Mon", "", IF(D525="Tue", "Non-service", IF(D525="Wed", "", IF(D525="Thu", "", IF(D525="Fri", "Non-service", "")))))</f>
        <v>Non-service</v>
      </c>
      <c r="H527" s="35"/>
      <c r="I527" s="44" t="str">
        <f t="shared" ref="I527" si="4768">IF(D525="Mon", "", IF(D525="Tue", "", IF(D525="Wed", "", IF(D525="Thu", "", IF(D525="Fri", "", IF(D525="Sat", "", IF(D525="Sun", "", "")))))))</f>
        <v/>
      </c>
      <c r="J527" s="44"/>
      <c r="K527" s="44" t="str">
        <f t="shared" ref="K527" si="4769">IF(D525="Mon", "", IF(D525="Tue", "Non-service", IF(D525="Wed", "", IF(D525="Thu", "Non-service", IF(D525="Fri", "", IF(D525="Sat", "", IF(D525="Sun", "", "")))))))</f>
        <v/>
      </c>
      <c r="L527" s="44"/>
      <c r="M527" s="44" t="str">
        <f t="shared" ref="M527" si="4770">IF(D525="Mon", "", IF(D525="Tue", "Non-service", IF(D525="Wed", "", IF(D525="Thu", "Non-service", IF(D525="Fri", "", IF(D525="Sat", "", IF(D525="Sun", "", "")))))))</f>
        <v/>
      </c>
      <c r="N527" s="44"/>
      <c r="O527" s="44" t="str">
        <f t="shared" ref="O527" si="4771">IF(D525="Mon", "", IF(D525="Tue", "Non-service", IF(D525="Wed", "", IF(D525="Thu", "", IF(D525="Fri", "Non-service", "")))))</f>
        <v>Non-service</v>
      </c>
      <c r="P527" s="44"/>
      <c r="Q527" s="72" t="str">
        <f t="shared" ref="Q527" si="4772">IF(D435="Mon", "", IF(D435="Tue", "Non-service", IF(D435="Wed", "", IF(D435="Thu", "Non-service", IF(D435="Fri", "", "")))))</f>
        <v/>
      </c>
      <c r="R527" s="44"/>
      <c r="S527" s="44" t="str">
        <f t="shared" ref="S527" si="4773">IF(D525="Mon", "Non-service", IF(D525="Tue", "", IF(D525="Wed", "", IF(D525="Thu", "", IF(D525="Fri", "Non-service", IF(D525="Sat", "", IF(D525="Sun", "", "")))))))</f>
        <v>Non-service</v>
      </c>
      <c r="T527" s="44"/>
      <c r="U527" s="44" t="str">
        <f t="shared" ref="U527" si="4774">IF(D525="Mon", "", IF(D525="Tue", "", IF(D525="Wed", "", IF(D525="Thu", "Non-service", IF(D525="Fri", "Non-service", IF(D525="Sat", "", IF(D525="Sun", "", "")))))))</f>
        <v>Non-service</v>
      </c>
      <c r="V527" s="44"/>
      <c r="W527" s="64" t="str">
        <f>IF(D525="Mon", "", IF(D525="Tue", "", IF(D525="Wed", "", IF(D525="Thu", "Non-service", IF(D525="Fri", "", "")))))</f>
        <v/>
      </c>
      <c r="X527" s="45"/>
      <c r="Y527" s="17" t="str">
        <f>IF(D525="Mon", "Non-service", IF(D525="Tue", "Non-service", IF(D525="Wed", "", IF(D525="Thu", "", IF(D525="Fri", "", "")))))</f>
        <v/>
      </c>
      <c r="Z527" s="35"/>
      <c r="AA527" s="17" t="str">
        <f>IF(D525="Mon", "", IF(D525="Tue", "", IF(D525="Wed", "", IF(D525="Thu", "Non-service", IF(D525="Fri", "", "")))))</f>
        <v/>
      </c>
      <c r="AB527" s="33"/>
      <c r="AC527" s="17" t="str">
        <f t="shared" si="4675"/>
        <v/>
      </c>
      <c r="AD527" s="32"/>
    </row>
    <row r="528" spans="1:30">
      <c r="A528" s="24" t="str">
        <f t="shared" ref="A528" si="4775">TEXT(C528, "ddd")</f>
        <v>Mon</v>
      </c>
      <c r="B528" s="204">
        <f t="shared" ref="B528:B561" si="4776">C528</f>
        <v>46006</v>
      </c>
      <c r="C528" s="319">
        <f t="shared" si="4470"/>
        <v>46006</v>
      </c>
      <c r="D528" s="303" t="str">
        <f t="shared" si="4370"/>
        <v>Mon</v>
      </c>
      <c r="E528" s="201">
        <f t="shared" ca="1" si="4666"/>
        <v>0</v>
      </c>
      <c r="F528" s="138" t="s">
        <v>50</v>
      </c>
      <c r="G528" s="16" t="str">
        <f t="shared" ref="G528" si="4777">IF(D528="Mon", "", IF(D528="Tue", "Non-service", IF(D528="Wed", "", IF(D528="Thu", "", IF(D528="Fri", "Non-service", "")))))</f>
        <v/>
      </c>
      <c r="H528" s="28"/>
      <c r="I528" s="38" t="str">
        <f t="shared" ref="I528" si="4778">IF(D528="Mon", "", IF(D528="Tue", "", IF(D528="Wed", "", IF(D528="Thu", "", IF(D528="Fri", "", IF(D528="Sat", "", IF(D528="Sun", "", "")))))))</f>
        <v/>
      </c>
      <c r="J528" s="38"/>
      <c r="K528" s="38" t="str">
        <f t="shared" ref="K528" si="4779">IF(D528="Mon", "", IF(D528="Tue", "Non-service", IF(D528="Wed", "", IF(D528="Thu", "Non-service", IF(D528="Fri", "", IF(D528="Sat", "", IF(D528="Sun", "", "")))))))</f>
        <v/>
      </c>
      <c r="L528" s="38"/>
      <c r="M528" s="38" t="str">
        <f t="shared" ref="M528" si="4780">IF(D528="Mon", "", IF(D528="Tue", "Non-service", IF(D528="Wed", "", IF(D528="Thu", "Non-service", IF(D528="Fri", "", IF(D528="Sat", "", IF(D528="Sun", "", "")))))))</f>
        <v/>
      </c>
      <c r="N528" s="38"/>
      <c r="O528" s="38" t="str">
        <f t="shared" ref="O528" si="4781">IF(D528="Mon", "", IF(D528="Tue", "Non-service", IF(D528="Wed", "", IF(D528="Thu", "", IF(D528="Fri", "Non-service", "")))))</f>
        <v/>
      </c>
      <c r="P528" s="38"/>
      <c r="Q528" s="72" t="str">
        <f t="shared" ref="Q528" si="4782">IF(D438="Mon", "", IF(D438="Tue", "Non-service", IF(D438="Wed", "", IF(D438="Thu", "Non-service", IF(D438="Fri", "", "")))))</f>
        <v/>
      </c>
      <c r="R528" s="38"/>
      <c r="S528" s="38" t="str">
        <f t="shared" ref="S528" si="4783">IF(D528="Mon", "Non-service", IF(D528="Tue", "", IF(D528="Wed", "", IF(D528="Thu", "", IF(D528="Fri", "Non-service", IF(D528="Sat", "", IF(D528="Sun", "", "")))))))</f>
        <v>Non-service</v>
      </c>
      <c r="T528" s="38"/>
      <c r="U528" s="38" t="str">
        <f t="shared" ref="U528" si="4784">IF(D528="Mon", "", IF(D528="Tue", "", IF(D528="Wed", "", IF(D528="Thu", "Non-service", IF(D528="Fri", "Non-service", IF(D528="Sat", "", IF(D528="Sun", "", "")))))))</f>
        <v/>
      </c>
      <c r="V528" s="38"/>
      <c r="W528" s="63" t="str">
        <f>IF(D528="Mon", "", IF(D528="Tue", "", IF(D528="Wed", "", IF(D528="Thu", "Non-service", IF(D528="Fri", "", "")))))</f>
        <v/>
      </c>
      <c r="X528" s="46"/>
      <c r="Y528" s="17" t="str">
        <f>IF(D528="Mon", "Non-service", IF(D528="Tue", "Non-service", IF(D528="Wed", "", IF(D528="Thu", "", IF(D528="Fri", "", "")))))</f>
        <v>Non-service</v>
      </c>
      <c r="Z528" s="28"/>
      <c r="AA528" s="17" t="str">
        <f>IF(D528="Mon", "", IF(D528="Tue", "", IF(D528="Wed", "", IF(D528="Thu", "Non-service", IF(D528="Fri", "", "")))))</f>
        <v/>
      </c>
      <c r="AB528" s="29"/>
      <c r="AC528" s="17" t="str">
        <f t="shared" si="4675"/>
        <v/>
      </c>
      <c r="AD528" s="17"/>
    </row>
    <row r="529" spans="1:30">
      <c r="A529" s="24" t="str">
        <f t="shared" ref="A529" si="4785">A528</f>
        <v>Mon</v>
      </c>
      <c r="B529" s="204">
        <f t="shared" ref="B529:B562" si="4786">C528</f>
        <v>46006</v>
      </c>
      <c r="C529" s="317"/>
      <c r="D529" s="304"/>
      <c r="E529" s="201">
        <f t="shared" ca="1" si="4666"/>
        <v>0</v>
      </c>
      <c r="F529" s="139" t="s">
        <v>54</v>
      </c>
      <c r="G529" s="2" t="str">
        <f t="shared" ref="G529" si="4787">IF(D528="Mon", "", IF(D528="Tue", "Non-service", IF(D528="Wed", "", IF(D528="Thu", "", IF(D528="Fri", "Non-service", "")))))</f>
        <v/>
      </c>
      <c r="H529" s="29"/>
      <c r="I529" s="37" t="str">
        <f t="shared" ref="I529" si="4788">IF(D528="Mon", "", IF(D528="Tue", "", IF(D528="Wed", "", IF(D528="Thu", "", IF(D528="Fri", "", IF(D528="Sat", "", IF(D528="Sun", "", "")))))))</f>
        <v/>
      </c>
      <c r="J529" s="37"/>
      <c r="K529" s="37" t="str">
        <f t="shared" ref="K529" si="4789">IF(D528="Mon", "", IF(D528="Tue", "Non-service", IF(D528="Wed", "", IF(D528="Thu", "Non-service", IF(D528="Fri", "", IF(D528="Sat", "", IF(D528="Sun", "", "")))))))</f>
        <v/>
      </c>
      <c r="L529" s="37"/>
      <c r="M529" s="37" t="str">
        <f t="shared" ref="M529" si="4790">IF(D528="Mon", "", IF(D528="Tue", "Non-service", IF(D528="Wed", "", IF(D528="Thu", "Non-service", IF(D528="Fri", "", IF(D528="Sat", "", IF(D528="Sun", "", "")))))))</f>
        <v/>
      </c>
      <c r="N529" s="37"/>
      <c r="O529" s="37" t="str">
        <f t="shared" ref="O529" si="4791">IF(D528="Mon", "", IF(D528="Tue", "Non-service", IF(D528="Wed", "", IF(D528="Thu", "", IF(D528="Fri", "Non-service", "")))))</f>
        <v/>
      </c>
      <c r="P529" s="37"/>
      <c r="Q529" s="72" t="str">
        <f t="shared" ref="Q529" si="4792">IF(D438="Mon", "", IF(D438="Tue", "Non-service", IF(D438="Wed", "", IF(D438="Thu", "Non-service", IF(D438="Fri", "", "")))))</f>
        <v/>
      </c>
      <c r="R529" s="37"/>
      <c r="S529" s="37" t="str">
        <f t="shared" ref="S529" si="4793">IF(D528="Mon", "Non-service", IF(D528="Tue", "", IF(D528="Wed", "", IF(D528="Thu", "", IF(D528="Fri", "Non-service", IF(D528="Sat", "", IF(D528="Sun", "", "")))))))</f>
        <v>Non-service</v>
      </c>
      <c r="T529" s="37"/>
      <c r="U529" s="37" t="str">
        <f t="shared" ref="U529" si="4794">IF(D528="Mon", "", IF(D528="Tue", "", IF(D528="Wed", "", IF(D528="Thu", "Non-service", IF(D528="Fri", "Non-service", IF(D528="Sat", "", IF(D528="Sun", "", "")))))))</f>
        <v/>
      </c>
      <c r="V529" s="37"/>
      <c r="W529" s="211" t="str">
        <f>IF(D528="Mon", "", IF(D528="Tue", "", IF(D528="Wed", "", IF(D528="Thu", "Non-service", IF(D528="Fri", "", "")))))</f>
        <v/>
      </c>
      <c r="X529" s="39"/>
      <c r="Y529" s="17" t="str">
        <f>IF(D528="Mon", "Non-service", IF(D528="Tue", "Non-service", IF(D528="Wed", "", IF(D528="Thu", "", IF(D528="Fri", "", "")))))</f>
        <v>Non-service</v>
      </c>
      <c r="Z529" s="29"/>
      <c r="AA529" s="17" t="str">
        <f>IF(D528="Mon", "", IF(D528="Tue", "", IF(D528="Wed", "", IF(D528="Thu", "Non-service", IF(D528="Fri", "", "")))))</f>
        <v/>
      </c>
      <c r="AB529" s="29"/>
      <c r="AC529" s="17" t="str">
        <f t="shared" si="4675"/>
        <v/>
      </c>
      <c r="AD529" s="17"/>
    </row>
    <row r="530" spans="1:30">
      <c r="A530" s="24" t="str">
        <f t="shared" ref="A530" si="4795">A528</f>
        <v>Mon</v>
      </c>
      <c r="B530" s="204">
        <f t="shared" ref="B530:B563" si="4796">C528</f>
        <v>46006</v>
      </c>
      <c r="C530" s="318"/>
      <c r="D530" s="305"/>
      <c r="E530" s="201">
        <f t="shared" ca="1" si="4666"/>
        <v>0</v>
      </c>
      <c r="F530" s="140" t="s">
        <v>56</v>
      </c>
      <c r="G530" s="2" t="str">
        <f t="shared" ref="G530" si="4797">IF(D528="Mon", "", IF(D528="Tue", "Non-service", IF(D528="Wed", "", IF(D528="Thu", "", IF(D528="Fri", "Non-service", "")))))</f>
        <v/>
      </c>
      <c r="H530" s="29"/>
      <c r="I530" s="37" t="str">
        <f t="shared" ref="I530" si="4798">IF(D528="Mon", "", IF(D528="Tue", "", IF(D528="Wed", "", IF(D528="Thu", "", IF(D528="Fri", "", IF(D528="Sat", "", IF(D528="Sun", "", "")))))))</f>
        <v/>
      </c>
      <c r="J530" s="37"/>
      <c r="K530" s="37" t="str">
        <f t="shared" ref="K530" si="4799">IF(D528="Mon", "", IF(D528="Tue", "Non-service", IF(D528="Wed", "", IF(D528="Thu", "Non-service", IF(D528="Fri", "", IF(D528="Sat", "", IF(D528="Sun", "", "")))))))</f>
        <v/>
      </c>
      <c r="L530" s="37"/>
      <c r="M530" s="37" t="str">
        <f t="shared" ref="M530" si="4800">IF(D528="Mon", "", IF(D528="Tue", "Non-service", IF(D528="Wed", "", IF(D528="Thu", "Non-service", IF(D528="Fri", "", IF(D528="Sat", "", IF(D528="Sun", "", "")))))))</f>
        <v/>
      </c>
      <c r="N530" s="37"/>
      <c r="O530" s="37" t="str">
        <f t="shared" ref="O530" si="4801">IF(D528="Mon", "", IF(D528="Tue", "Non-service", IF(D528="Wed", "", IF(D528="Thu", "", IF(D528="Fri", "Non-service", "")))))</f>
        <v/>
      </c>
      <c r="P530" s="37"/>
      <c r="Q530" s="72" t="str">
        <f t="shared" ref="Q530" si="4802">IF(D438="Mon", "", IF(D438="Tue", "Non-service", IF(D438="Wed", "", IF(D438="Thu", "Non-service", IF(D438="Fri", "", "")))))</f>
        <v/>
      </c>
      <c r="R530" s="37"/>
      <c r="S530" s="37" t="str">
        <f t="shared" ref="S530" si="4803">IF(D528="Mon", "Non-service", IF(D528="Tue", "", IF(D528="Wed", "", IF(D528="Thu", "", IF(D528="Fri", "Non-service", IF(D528="Sat", "", IF(D528="Sun", "", "")))))))</f>
        <v>Non-service</v>
      </c>
      <c r="T530" s="37"/>
      <c r="U530" s="37" t="str">
        <f t="shared" ref="U530" si="4804">IF(D528="Mon", "", IF(D528="Tue", "", IF(D528="Wed", "", IF(D528="Thu", "Non-service", IF(D528="Fri", "Non-service", IF(D528="Sat", "", IF(D528="Sun", "", "")))))))</f>
        <v/>
      </c>
      <c r="V530" s="37"/>
      <c r="W530" s="64" t="str">
        <f>IF(D528="Mon", "", IF(D528="Tue", "", IF(D528="Wed", "", IF(D528="Thu", "Non-service", IF(D528="Fri", "", "")))))</f>
        <v/>
      </c>
      <c r="X530" s="39"/>
      <c r="Y530" s="17" t="str">
        <f>IF(D528="Mon", "Non-service", IF(D528="Tue", "Non-service", IF(D528="Wed", "", IF(D528="Thu", "", IF(D528="Fri", "", "")))))</f>
        <v>Non-service</v>
      </c>
      <c r="Z530" s="29"/>
      <c r="AA530" s="17" t="str">
        <f>IF(D528="Mon", "", IF(D528="Tue", "", IF(D528="Wed", "", IF(D528="Thu", "Non-service", IF(D528="Fri", "", "")))))</f>
        <v/>
      </c>
      <c r="AB530" s="29"/>
      <c r="AC530" s="17" t="str">
        <f t="shared" si="4675"/>
        <v/>
      </c>
      <c r="AD530" s="17"/>
    </row>
    <row r="531" spans="1:30">
      <c r="A531" s="24" t="str">
        <f t="shared" si="4257"/>
        <v>Tue</v>
      </c>
      <c r="B531" s="204">
        <f t="shared" ref="B531" si="4805">C531</f>
        <v>46007</v>
      </c>
      <c r="C531" s="319">
        <f t="shared" si="4470"/>
        <v>46007</v>
      </c>
      <c r="D531" s="306" t="str">
        <f t="shared" ref="D531" si="4806">IF(WEEKDAY(C528, 2) &lt; 5, TEXT(C528 + 1, "ddd"), TEXT(C528 + 3, "ddd"))</f>
        <v>Tue</v>
      </c>
      <c r="E531" s="201">
        <f t="shared" ca="1" si="4666"/>
        <v>0</v>
      </c>
      <c r="F531" s="141" t="s">
        <v>50</v>
      </c>
      <c r="G531" s="16" t="str">
        <f t="shared" ref="G531" si="4807">IF(D531="Mon", "", IF(D531="Tue", "Non-service", IF(D531="Wed", "", IF(D531="Thu", "", IF(D531="Fri", "Non-service", "")))))</f>
        <v>Non-service</v>
      </c>
      <c r="H531" s="28"/>
      <c r="I531" s="38" t="str">
        <f t="shared" ref="I531" si="4808">IF(D531="Mon", "", IF(D531="Tue", "", IF(D531="Wed", "", IF(D531="Thu", "", IF(D531="Fri", "", IF(D531="Sat", "", IF(D531="Sun", "", "")))))))</f>
        <v/>
      </c>
      <c r="J531" s="38"/>
      <c r="K531" s="38" t="str">
        <f t="shared" ref="K531" si="4809">IF(D531="Mon", "", IF(D531="Tue", "Non-service", IF(D531="Wed", "", IF(D531="Thu", "Non-service", IF(D531="Fri", "", IF(D531="Sat", "", IF(D531="Sun", "", "")))))))</f>
        <v>Non-service</v>
      </c>
      <c r="L531" s="38"/>
      <c r="M531" s="38" t="str">
        <f t="shared" ref="M531" si="4810">IF(D531="Mon", "", IF(D531="Tue", "Non-service", IF(D531="Wed", "", IF(D531="Thu", "Non-service", IF(D531="Fri", "", IF(D531="Sat", "", IF(D531="Sun", "", "")))))))</f>
        <v>Non-service</v>
      </c>
      <c r="N531" s="38"/>
      <c r="O531" s="38" t="str">
        <f t="shared" ref="O531" si="4811">IF(D531="Mon", "", IF(D531="Tue", "Non-service", IF(D531="Wed", "", IF(D531="Thu", "", IF(D531="Fri", "Non-service", "")))))</f>
        <v>Non-service</v>
      </c>
      <c r="P531" s="38"/>
      <c r="Q531" s="72" t="str">
        <f t="shared" ref="Q531" si="4812">IF(D441="Mon", "", IF(D441="Tue", "Non-service", IF(D441="Wed", "", IF(D441="Thu", "Non-service", IF(D441="Fri", "", "")))))</f>
        <v>Non-service</v>
      </c>
      <c r="R531" s="38"/>
      <c r="S531" s="38" t="str">
        <f t="shared" ref="S531" si="4813">IF(D531="Mon", "Non-service", IF(D531="Tue", "", IF(D531="Wed", "", IF(D531="Thu", "", IF(D531="Fri", "Non-service", IF(D531="Sat", "", IF(D531="Sun", "", "")))))))</f>
        <v/>
      </c>
      <c r="T531" s="38"/>
      <c r="U531" s="38" t="str">
        <f t="shared" ref="U531" si="4814">IF(D531="Mon", "", IF(D531="Tue", "", IF(D531="Wed", "", IF(D531="Thu", "Non-service", IF(D531="Fri", "Non-service", IF(D531="Sat", "", IF(D531="Sun", "", "")))))))</f>
        <v/>
      </c>
      <c r="V531" s="38"/>
      <c r="W531" s="63" t="str">
        <f>IF(D531="Mon", "", IF(D531="Tue", "", IF(D531="Wed", "", IF(D531="Thu", "Non-service", IF(D531="Fri", "", "")))))</f>
        <v/>
      </c>
      <c r="X531" s="46"/>
      <c r="Y531" s="17" t="str">
        <f>IF(D531="Mon", "Non-service", IF(D531="Tue", "Non-service", IF(D531="Wed", "", IF(D531="Thu", "", IF(D531="Fri", "", "")))))</f>
        <v>Non-service</v>
      </c>
      <c r="Z531" s="28"/>
      <c r="AA531" s="17" t="str">
        <f>IF(D531="Mon", "", IF(D531="Tue", "", IF(D531="Wed", "", IF(D531="Thu", "Non-service", IF(D531="Fri", "", "")))))</f>
        <v/>
      </c>
      <c r="AB531" s="29"/>
      <c r="AC531" s="17" t="str">
        <f t="shared" si="4675"/>
        <v/>
      </c>
      <c r="AD531" s="17"/>
    </row>
    <row r="532" spans="1:30">
      <c r="A532" s="24" t="str">
        <f t="shared" si="4267"/>
        <v>Tue</v>
      </c>
      <c r="B532" s="204">
        <f t="shared" ref="B532" si="4815">C531</f>
        <v>46007</v>
      </c>
      <c r="C532" s="317"/>
      <c r="D532" s="307"/>
      <c r="E532" s="201">
        <f t="shared" ca="1" si="4666"/>
        <v>0</v>
      </c>
      <c r="F532" s="142" t="s">
        <v>54</v>
      </c>
      <c r="G532" s="2" t="str">
        <f t="shared" ref="G532" si="4816">IF(D531="Mon", "", IF(D531="Tue", "Non-service", IF(D531="Wed", "", IF(D531="Thu", "", IF(D531="Fri", "Non-service", "")))))</f>
        <v>Non-service</v>
      </c>
      <c r="H532" s="29"/>
      <c r="I532" s="37" t="str">
        <f t="shared" ref="I532" si="4817">IF(D531="Mon", "", IF(D531="Tue", "", IF(D531="Wed", "", IF(D531="Thu", "", IF(D531="Fri", "", IF(D531="Sat", "", IF(D531="Sun", "", "")))))))</f>
        <v/>
      </c>
      <c r="J532" s="37"/>
      <c r="K532" s="37" t="str">
        <f t="shared" ref="K532" si="4818">IF(D531="Mon", "", IF(D531="Tue", "Non-service", IF(D531="Wed", "", IF(D531="Thu", "Non-service", IF(D531="Fri", "", IF(D531="Sat", "", IF(D531="Sun", "", "")))))))</f>
        <v>Non-service</v>
      </c>
      <c r="L532" s="37"/>
      <c r="M532" s="37" t="str">
        <f t="shared" ref="M532" si="4819">IF(D531="Mon", "", IF(D531="Tue", "Non-service", IF(D531="Wed", "", IF(D531="Thu", "Non-service", IF(D531="Fri", "", IF(D531="Sat", "", IF(D531="Sun", "", "")))))))</f>
        <v>Non-service</v>
      </c>
      <c r="N532" s="37"/>
      <c r="O532" s="37" t="str">
        <f t="shared" ref="O532" si="4820">IF(D531="Mon", "", IF(D531="Tue", "Non-service", IF(D531="Wed", "", IF(D531="Thu", "", IF(D531="Fri", "Non-service", "")))))</f>
        <v>Non-service</v>
      </c>
      <c r="P532" s="37"/>
      <c r="Q532" s="72" t="str">
        <f t="shared" ref="Q532" si="4821">IF(D441="Mon", "", IF(D441="Tue", "Non-service", IF(D441="Wed", "", IF(D441="Thu", "Non-service", IF(D441="Fri", "", "")))))</f>
        <v>Non-service</v>
      </c>
      <c r="R532" s="37"/>
      <c r="S532" s="37" t="str">
        <f t="shared" ref="S532" si="4822">IF(D531="Mon", "Non-service", IF(D531="Tue", "", IF(D531="Wed", "", IF(D531="Thu", "", IF(D531="Fri", "Non-service", IF(D531="Sat", "", IF(D531="Sun", "", "")))))))</f>
        <v/>
      </c>
      <c r="T532" s="37"/>
      <c r="U532" s="37" t="str">
        <f t="shared" ref="U532" si="4823">IF(D531="Mon", "", IF(D531="Tue", "", IF(D531="Wed", "", IF(D531="Thu", "Non-service", IF(D531="Fri", "Non-service", IF(D531="Sat", "", IF(D531="Sun", "", "")))))))</f>
        <v/>
      </c>
      <c r="V532" s="37"/>
      <c r="W532" s="211" t="str">
        <f>IF(D531="Mon", "", IF(D531="Tue", "", IF(D531="Wed", "", IF(D531="Thu", "Non-service", IF(D531="Fri", "", "")))))</f>
        <v/>
      </c>
      <c r="X532" s="39"/>
      <c r="Y532" s="17" t="str">
        <f>IF(D531="Mon", "Non-service", IF(D531="Tue", "Non-service", IF(D531="Wed", "", IF(D531="Thu", "", IF(D531="Fri", "", "")))))</f>
        <v>Non-service</v>
      </c>
      <c r="Z532" s="29"/>
      <c r="AA532" s="17" t="str">
        <f>IF(D531="Mon", "", IF(D531="Tue", "", IF(D531="Wed", "", IF(D531="Thu", "Non-service", IF(D531="Fri", "", "")))))</f>
        <v/>
      </c>
      <c r="AB532" s="29"/>
      <c r="AC532" s="17" t="str">
        <f t="shared" si="4675"/>
        <v/>
      </c>
      <c r="AD532" s="17"/>
    </row>
    <row r="533" spans="1:30">
      <c r="A533" s="24" t="str">
        <f t="shared" si="4276"/>
        <v>Tue</v>
      </c>
      <c r="B533" s="204">
        <f t="shared" ref="B533" si="4824">C531</f>
        <v>46007</v>
      </c>
      <c r="C533" s="318"/>
      <c r="D533" s="308"/>
      <c r="E533" s="201">
        <f t="shared" ca="1" si="4666"/>
        <v>0</v>
      </c>
      <c r="F533" s="142" t="s">
        <v>56</v>
      </c>
      <c r="G533" s="2" t="str">
        <f t="shared" ref="G533" si="4825">IF(D531="Mon", "", IF(D531="Tue", "Non-service", IF(D531="Wed", "", IF(D531="Thu", "", IF(D531="Fri", "Non-service", "")))))</f>
        <v>Non-service</v>
      </c>
      <c r="H533" s="29"/>
      <c r="I533" s="37" t="str">
        <f t="shared" ref="I533" si="4826">IF(D531="Mon", "", IF(D531="Tue", "", IF(D531="Wed", "", IF(D531="Thu", "", IF(D531="Fri", "", IF(D531="Sat", "", IF(D531="Sun", "", "")))))))</f>
        <v/>
      </c>
      <c r="J533" s="37"/>
      <c r="K533" s="37" t="str">
        <f t="shared" ref="K533" si="4827">IF(D531="Mon", "", IF(D531="Tue", "Non-service", IF(D531="Wed", "", IF(D531="Thu", "Non-service", IF(D531="Fri", "", IF(D531="Sat", "", IF(D531="Sun", "", "")))))))</f>
        <v>Non-service</v>
      </c>
      <c r="L533" s="37"/>
      <c r="M533" s="37" t="str">
        <f t="shared" ref="M533" si="4828">IF(D531="Mon", "", IF(D531="Tue", "Non-service", IF(D531="Wed", "", IF(D531="Thu", "Non-service", IF(D531="Fri", "", IF(D531="Sat", "", IF(D531="Sun", "", "")))))))</f>
        <v>Non-service</v>
      </c>
      <c r="N533" s="37"/>
      <c r="O533" s="37" t="str">
        <f t="shared" ref="O533" si="4829">IF(D531="Mon", "", IF(D531="Tue", "Non-service", IF(D531="Wed", "", IF(D531="Thu", "", IF(D531="Fri", "Non-service", "")))))</f>
        <v>Non-service</v>
      </c>
      <c r="P533" s="37"/>
      <c r="Q533" s="72" t="str">
        <f t="shared" ref="Q533" si="4830">IF(D441="Mon", "", IF(D441="Tue", "Non-service", IF(D441="Wed", "", IF(D441="Thu", "Non-service", IF(D441="Fri", "", "")))))</f>
        <v>Non-service</v>
      </c>
      <c r="R533" s="37"/>
      <c r="S533" s="37" t="str">
        <f t="shared" ref="S533" si="4831">IF(D531="Mon", "Non-service", IF(D531="Tue", "", IF(D531="Wed", "", IF(D531="Thu", "", IF(D531="Fri", "Non-service", IF(D531="Sat", "", IF(D531="Sun", "", "")))))))</f>
        <v/>
      </c>
      <c r="T533" s="37"/>
      <c r="U533" s="37" t="str">
        <f t="shared" ref="U533" si="4832">IF(D531="Mon", "", IF(D531="Tue", "", IF(D531="Wed", "", IF(D531="Thu", "Non-service", IF(D531="Fri", "Non-service", IF(D531="Sat", "", IF(D531="Sun", "", "")))))))</f>
        <v/>
      </c>
      <c r="V533" s="37"/>
      <c r="W533" s="64" t="str">
        <f>IF(D531="Mon", "", IF(D531="Tue", "", IF(D531="Wed", "", IF(D531="Thu", "Non-service", IF(D531="Fri", "", "")))))</f>
        <v/>
      </c>
      <c r="X533" s="39"/>
      <c r="Y533" s="17" t="str">
        <f>IF(D531="Mon", "Non-service", IF(D531="Tue", "Non-service", IF(D531="Wed", "", IF(D531="Thu", "", IF(D531="Fri", "", "")))))</f>
        <v>Non-service</v>
      </c>
      <c r="Z533" s="29"/>
      <c r="AA533" s="17" t="str">
        <f>IF(D531="Mon", "", IF(D531="Tue", "", IF(D531="Wed", "", IF(D531="Thu", "Non-service", IF(D531="Fri", "", "")))))</f>
        <v/>
      </c>
      <c r="AB533" s="29"/>
      <c r="AC533" s="17" t="str">
        <f t="shared" si="4675"/>
        <v/>
      </c>
      <c r="AD533" s="17"/>
    </row>
    <row r="534" spans="1:30">
      <c r="A534" s="24" t="str">
        <f t="shared" si="4285"/>
        <v>Wed</v>
      </c>
      <c r="B534" s="204">
        <f t="shared" ref="B534" si="4833">C534</f>
        <v>46008</v>
      </c>
      <c r="C534" s="319">
        <f t="shared" si="4470"/>
        <v>46008</v>
      </c>
      <c r="D534" s="303" t="str">
        <f t="shared" si="4286"/>
        <v>Wed</v>
      </c>
      <c r="E534" s="201">
        <f t="shared" ca="1" si="4666"/>
        <v>0</v>
      </c>
      <c r="F534" s="138" t="s">
        <v>50</v>
      </c>
      <c r="G534" s="19" t="str">
        <f t="shared" ref="G534" si="4834">IF(D534="Mon", "", IF(D534="Tue", "Non-service", IF(D534="Wed", "", IF(D534="Thu", "", IF(D534="Fri", "Non-service", "")))))</f>
        <v/>
      </c>
      <c r="H534" s="31"/>
      <c r="I534" s="40" t="str">
        <f t="shared" ref="I534" si="4835">IF(D534="Mon", "", IF(D534="Tue", "", IF(D534="Wed", "", IF(D534="Thu", "", IF(D534="Fri", "", IF(D534="Sat", "", IF(D534="Sun", "", "")))))))</f>
        <v/>
      </c>
      <c r="J534" s="40"/>
      <c r="K534" s="40" t="str">
        <f t="shared" ref="K534" si="4836">IF(D534="Mon", "", IF(D534="Tue", "Non-service", IF(D534="Wed", "", IF(D534="Thu", "Non-service", IF(D534="Fri", "", IF(D534="Sat", "", IF(D534="Sun", "", "")))))))</f>
        <v/>
      </c>
      <c r="L534" s="40"/>
      <c r="M534" s="40" t="str">
        <f t="shared" ref="M534" si="4837">IF(D534="Mon", "", IF(D534="Tue", "Non-service", IF(D534="Wed", "", IF(D534="Thu", "Non-service", IF(D534="Fri", "", IF(D534="Sat", "", IF(D534="Sun", "", "")))))))</f>
        <v/>
      </c>
      <c r="N534" s="40"/>
      <c r="O534" s="40" t="str">
        <f t="shared" ref="O534" si="4838">IF(D534="Mon", "", IF(D534="Tue", "Non-service", IF(D534="Wed", "", IF(D534="Thu", "", IF(D534="Fri", "Non-service", "")))))</f>
        <v/>
      </c>
      <c r="P534" s="40"/>
      <c r="Q534" s="72" t="str">
        <f t="shared" ref="Q534" si="4839">IF(D444="Mon", "", IF(D444="Tue", "Non-service", IF(D444="Wed", "", IF(D444="Thu", "Non-service", IF(D444="Fri", "", "")))))</f>
        <v/>
      </c>
      <c r="R534" s="40"/>
      <c r="S534" s="40" t="str">
        <f t="shared" ref="S534" si="4840">IF(D534="Mon", "Non-service", IF(D534="Tue", "", IF(D534="Wed", "", IF(D534="Thu", "", IF(D534="Fri", "Non-service", IF(D534="Sat", "", IF(D534="Sun", "", "")))))))</f>
        <v/>
      </c>
      <c r="T534" s="40"/>
      <c r="U534" s="40" t="str">
        <f t="shared" ref="U534" si="4841">IF(D534="Mon", "", IF(D534="Tue", "", IF(D534="Wed", "", IF(D534="Thu", "Non-service", IF(D534="Fri", "Non-service", IF(D534="Sat", "", IF(D534="Sun", "", "")))))))</f>
        <v/>
      </c>
      <c r="V534" s="40"/>
      <c r="W534" s="63" t="str">
        <f>IF(D534="Mon", "", IF(D534="Tue", "", IF(D534="Wed", "", IF(D534="Thu", "Non-service", IF(D534="Fri", "", "")))))</f>
        <v/>
      </c>
      <c r="X534" s="41"/>
      <c r="Y534" s="17" t="str">
        <f>IF(D534="Mon", "Non-service", IF(D534="Tue", "Non-service", IF(D534="Wed", "", IF(D534="Thu", "", IF(D534="Fri", "", "")))))</f>
        <v/>
      </c>
      <c r="Z534" s="31"/>
      <c r="AA534" s="17" t="str">
        <f>IF(D534="Mon", "", IF(D534="Tue", "", IF(D534="Wed", "", IF(D534="Thu", "Non-service", IF(D534="Fri", "", "")))))</f>
        <v/>
      </c>
      <c r="AB534" s="33"/>
      <c r="AC534" s="17" t="str">
        <f t="shared" si="4675"/>
        <v/>
      </c>
      <c r="AD534" s="32"/>
    </row>
    <row r="535" spans="1:30">
      <c r="A535" s="24" t="str">
        <f t="shared" si="4295"/>
        <v>Wed</v>
      </c>
      <c r="B535" s="204">
        <f t="shared" ref="B535" si="4842">C534</f>
        <v>46008</v>
      </c>
      <c r="C535" s="317"/>
      <c r="D535" s="304"/>
      <c r="E535" s="201">
        <f t="shared" ca="1" si="4666"/>
        <v>0</v>
      </c>
      <c r="F535" s="139" t="s">
        <v>54</v>
      </c>
      <c r="G535" s="3" t="str">
        <f t="shared" ref="G535" si="4843">IF(D534="Mon", "", IF(D534="Tue", "Non-service", IF(D534="Wed", "", IF(D534="Thu", "", IF(D534="Fri", "Non-service", "")))))</f>
        <v/>
      </c>
      <c r="H535" s="33"/>
      <c r="I535" s="42" t="str">
        <f t="shared" ref="I535" si="4844">IF(D534="Mon", "", IF(D534="Tue", "", IF(D534="Wed", "", IF(D534="Thu", "", IF(D534="Fri", "", IF(D534="Sat", "", IF(D534="Sun", "", "")))))))</f>
        <v/>
      </c>
      <c r="J535" s="42"/>
      <c r="K535" s="42" t="str">
        <f t="shared" ref="K535" si="4845">IF(D534="Mon", "", IF(D534="Tue", "Non-service", IF(D534="Wed", "", IF(D534="Thu", "Non-service", IF(D534="Fri", "", IF(D534="Sat", "", IF(D534="Sun", "", "")))))))</f>
        <v/>
      </c>
      <c r="L535" s="42"/>
      <c r="M535" s="42" t="str">
        <f t="shared" ref="M535" si="4846">IF(D534="Mon", "", IF(D534="Tue", "Non-service", IF(D534="Wed", "", IF(D534="Thu", "Non-service", IF(D534="Fri", "", IF(D534="Sat", "", IF(D534="Sun", "", "")))))))</f>
        <v/>
      </c>
      <c r="N535" s="42"/>
      <c r="O535" s="42" t="str">
        <f t="shared" ref="O535" si="4847">IF(D534="Mon", "", IF(D534="Tue", "Non-service", IF(D534="Wed", "", IF(D534="Thu", "", IF(D534="Fri", "Non-service", "")))))</f>
        <v/>
      </c>
      <c r="P535" s="42"/>
      <c r="Q535" s="72" t="str">
        <f t="shared" ref="Q535" si="4848">IF(D444="Mon", "", IF(D444="Tue", "Non-service", IF(D444="Wed", "", IF(D444="Thu", "Non-service", IF(D444="Fri", "", "")))))</f>
        <v/>
      </c>
      <c r="R535" s="42"/>
      <c r="S535" s="42" t="str">
        <f t="shared" ref="S535" si="4849">IF(D534="Mon", "Non-service", IF(D534="Tue", "", IF(D534="Wed", "", IF(D534="Thu", "", IF(D534="Fri", "Non-service", IF(D534="Sat", "", IF(D534="Sun", "", "")))))))</f>
        <v/>
      </c>
      <c r="T535" s="42"/>
      <c r="U535" s="42" t="str">
        <f t="shared" ref="U535" si="4850">IF(D534="Mon", "", IF(D534="Tue", "", IF(D534="Wed", "", IF(D534="Thu", "Non-service", IF(D534="Fri", "Non-service", IF(D534="Sat", "", IF(D534="Sun", "", "")))))))</f>
        <v/>
      </c>
      <c r="V535" s="42"/>
      <c r="W535" s="211" t="str">
        <f>IF(D534="Mon", "", IF(D534="Tue", "", IF(D534="Wed", "", IF(D534="Thu", "Non-service", IF(D534="Fri", "", "")))))</f>
        <v/>
      </c>
      <c r="X535" s="43"/>
      <c r="Y535" s="17" t="str">
        <f>IF(D534="Mon", "Non-service", IF(D534="Tue", "Non-service", IF(D534="Wed", "", IF(D534="Thu", "", IF(D534="Fri", "", "")))))</f>
        <v/>
      </c>
      <c r="Z535" s="33"/>
      <c r="AA535" s="17" t="str">
        <f>IF(D534="Mon", "", IF(D534="Tue", "", IF(D534="Wed", "", IF(D534="Thu", "Non-service", IF(D534="Fri", "", "")))))</f>
        <v/>
      </c>
      <c r="AB535" s="33"/>
      <c r="AC535" s="17" t="str">
        <f t="shared" si="4675"/>
        <v/>
      </c>
      <c r="AD535" s="32"/>
    </row>
    <row r="536" spans="1:30">
      <c r="A536" s="24" t="str">
        <f t="shared" si="4304"/>
        <v>Wed</v>
      </c>
      <c r="B536" s="204">
        <f t="shared" ref="B536" si="4851">C534</f>
        <v>46008</v>
      </c>
      <c r="C536" s="318"/>
      <c r="D536" s="305"/>
      <c r="E536" s="201">
        <f t="shared" ca="1" si="4666"/>
        <v>0</v>
      </c>
      <c r="F536" s="140" t="s">
        <v>56</v>
      </c>
      <c r="G536" s="20" t="str">
        <f t="shared" ref="G536" si="4852">IF(D534="Mon", "", IF(D534="Tue", "Non-service", IF(D534="Wed", "", IF(D534="Thu", "", IF(D534="Fri", "Non-service", "")))))</f>
        <v/>
      </c>
      <c r="H536" s="35"/>
      <c r="I536" s="44" t="str">
        <f t="shared" ref="I536" si="4853">IF(D534="Mon", "", IF(D534="Tue", "", IF(D534="Wed", "", IF(D534="Thu", "", IF(D534="Fri", "", IF(D534="Sat", "", IF(D534="Sun", "", "")))))))</f>
        <v/>
      </c>
      <c r="J536" s="44"/>
      <c r="K536" s="44" t="str">
        <f t="shared" ref="K536" si="4854">IF(D534="Mon", "", IF(D534="Tue", "Non-service", IF(D534="Wed", "", IF(D534="Thu", "Non-service", IF(D534="Fri", "", IF(D534="Sat", "", IF(D534="Sun", "", "")))))))</f>
        <v/>
      </c>
      <c r="L536" s="44"/>
      <c r="M536" s="44" t="str">
        <f t="shared" ref="M536" si="4855">IF(D534="Mon", "", IF(D534="Tue", "Non-service", IF(D534="Wed", "", IF(D534="Thu", "Non-service", IF(D534="Fri", "", IF(D534="Sat", "", IF(D534="Sun", "", "")))))))</f>
        <v/>
      </c>
      <c r="N536" s="44"/>
      <c r="O536" s="44" t="str">
        <f t="shared" ref="O536" si="4856">IF(D534="Mon", "", IF(D534="Tue", "Non-service", IF(D534="Wed", "", IF(D534="Thu", "", IF(D534="Fri", "Non-service", "")))))</f>
        <v/>
      </c>
      <c r="P536" s="44"/>
      <c r="Q536" s="72" t="str">
        <f t="shared" ref="Q536" si="4857">IF(D444="Mon", "", IF(D444="Tue", "Non-service", IF(D444="Wed", "", IF(D444="Thu", "Non-service", IF(D444="Fri", "", "")))))</f>
        <v/>
      </c>
      <c r="R536" s="44"/>
      <c r="S536" s="44" t="str">
        <f t="shared" ref="S536" si="4858">IF(D534="Mon", "Non-service", IF(D534="Tue", "", IF(D534="Wed", "", IF(D534="Thu", "", IF(D534="Fri", "Non-service", IF(D534="Sat", "", IF(D534="Sun", "", "")))))))</f>
        <v/>
      </c>
      <c r="T536" s="44"/>
      <c r="U536" s="44" t="str">
        <f t="shared" ref="U536" si="4859">IF(D534="Mon", "", IF(D534="Tue", "", IF(D534="Wed", "", IF(D534="Thu", "Non-service", IF(D534="Fri", "Non-service", IF(D534="Sat", "", IF(D534="Sun", "", "")))))))</f>
        <v/>
      </c>
      <c r="V536" s="44"/>
      <c r="W536" s="64" t="str">
        <f>IF(D534="Mon", "", IF(D534="Tue", "", IF(D534="Wed", "", IF(D534="Thu", "Non-service", IF(D534="Fri", "", "")))))</f>
        <v/>
      </c>
      <c r="X536" s="45"/>
      <c r="Y536" s="17" t="str">
        <f>IF(D534="Mon", "Non-service", IF(D534="Tue", "Non-service", IF(D534="Wed", "", IF(D534="Thu", "", IF(D534="Fri", "", "")))))</f>
        <v/>
      </c>
      <c r="Z536" s="35"/>
      <c r="AA536" s="17" t="str">
        <f>IF(D534="Mon", "", IF(D534="Tue", "", IF(D534="Wed", "", IF(D534="Thu", "Non-service", IF(D534="Fri", "", "")))))</f>
        <v/>
      </c>
      <c r="AB536" s="33"/>
      <c r="AC536" s="17" t="str">
        <f t="shared" si="4675"/>
        <v/>
      </c>
      <c r="AD536" s="32"/>
    </row>
    <row r="537" spans="1:30">
      <c r="A537" s="24" t="str">
        <f t="shared" si="4313"/>
        <v>Thu</v>
      </c>
      <c r="B537" s="204">
        <f t="shared" si="4553"/>
        <v>46009</v>
      </c>
      <c r="C537" s="319">
        <f t="shared" si="4470"/>
        <v>46009</v>
      </c>
      <c r="D537" s="306" t="str">
        <f t="shared" si="4314"/>
        <v>Thu</v>
      </c>
      <c r="E537" s="201">
        <f t="shared" ca="1" si="4666"/>
        <v>0</v>
      </c>
      <c r="F537" s="141" t="s">
        <v>50</v>
      </c>
      <c r="G537" s="16" t="str">
        <f t="shared" ref="G537" si="4860">IF(D537="Mon", "", IF(D537="Tue", "Non-service", IF(D537="Wed", "", IF(D537="Thu", "", IF(D537="Fri", "Non-service", "")))))</f>
        <v/>
      </c>
      <c r="H537" s="28"/>
      <c r="I537" s="38" t="str">
        <f t="shared" ref="I537" si="4861">IF(D537="Mon", "", IF(D537="Tue", "", IF(D537="Wed", "", IF(D537="Thu", "", IF(D537="Fri", "", IF(D537="Sat", "", IF(D537="Sun", "", "")))))))</f>
        <v/>
      </c>
      <c r="J537" s="38"/>
      <c r="K537" s="38" t="str">
        <f t="shared" ref="K537" si="4862">IF(D537="Mon", "", IF(D537="Tue", "Non-service", IF(D537="Wed", "", IF(D537="Thu", "Non-service", IF(D537="Fri", "", IF(D537="Sat", "", IF(D537="Sun", "", "")))))))</f>
        <v>Non-service</v>
      </c>
      <c r="L537" s="38"/>
      <c r="M537" s="38" t="str">
        <f t="shared" ref="M537" si="4863">IF(D537="Mon", "", IF(D537="Tue", "Non-service", IF(D537="Wed", "", IF(D537="Thu", "Non-service", IF(D537="Fri", "", IF(D537="Sat", "", IF(D537="Sun", "", "")))))))</f>
        <v>Non-service</v>
      </c>
      <c r="N537" s="38"/>
      <c r="O537" s="38" t="str">
        <f t="shared" ref="O537" si="4864">IF(D537="Mon", "", IF(D537="Tue", "Non-service", IF(D537="Wed", "", IF(D537="Thu", "", IF(D537="Fri", "Non-service", "")))))</f>
        <v/>
      </c>
      <c r="P537" s="38"/>
      <c r="Q537" s="72" t="str">
        <f t="shared" ref="Q537" si="4865">IF(D447="Mon", "", IF(D447="Tue", "Non-service", IF(D447="Wed", "", IF(D447="Thu", "Non-service", IF(D447="Fri", "", "")))))</f>
        <v>Non-service</v>
      </c>
      <c r="R537" s="38"/>
      <c r="S537" s="38" t="str">
        <f t="shared" ref="S537" si="4866">IF(D537="Mon", "Non-service", IF(D537="Tue", "", IF(D537="Wed", "", IF(D537="Thu", "", IF(D537="Fri", "Non-service", IF(D537="Sat", "", IF(D537="Sun", "", "")))))))</f>
        <v/>
      </c>
      <c r="T537" s="38"/>
      <c r="U537" s="38" t="str">
        <f t="shared" ref="U537" si="4867">IF(D537="Mon", "", IF(D537="Tue", "", IF(D537="Wed", "", IF(D537="Thu", "Non-service", IF(D537="Fri", "Non-service", IF(D537="Sat", "", IF(D537="Sun", "", "")))))))</f>
        <v>Non-service</v>
      </c>
      <c r="V537" s="38"/>
      <c r="W537" s="63" t="str">
        <f>IF(D537="Mon", "", IF(D537="Tue", "", IF(D537="Wed", "", IF(D537="Thu", "Non-service", IF(D537="Fri", "", "")))))</f>
        <v>Non-service</v>
      </c>
      <c r="X537" s="46"/>
      <c r="Y537" s="17" t="str">
        <f>IF(D537="Mon", "Non-service", IF(D537="Tue", "Non-service", IF(D537="Wed", "", IF(D537="Thu", "", IF(D537="Fri", "", "")))))</f>
        <v/>
      </c>
      <c r="Z537" s="28"/>
      <c r="AA537" s="17" t="str">
        <f>IF(D537="Mon", "", IF(D537="Tue", "", IF(D537="Wed", "", IF(D537="Thu", "Non-service", IF(D537="Fri", "", "")))))</f>
        <v>Non-service</v>
      </c>
      <c r="AB537" s="29"/>
      <c r="AC537" s="17" t="str">
        <f t="shared" si="4675"/>
        <v/>
      </c>
      <c r="AD537" s="17"/>
    </row>
    <row r="538" spans="1:30">
      <c r="A538" s="24" t="str">
        <f t="shared" si="4323"/>
        <v>Thu</v>
      </c>
      <c r="B538" s="204">
        <f t="shared" si="4562"/>
        <v>46009</v>
      </c>
      <c r="C538" s="317"/>
      <c r="D538" s="307"/>
      <c r="E538" s="201">
        <f t="shared" ca="1" si="4666"/>
        <v>0</v>
      </c>
      <c r="F538" s="142" t="s">
        <v>54</v>
      </c>
      <c r="G538" s="2" t="str">
        <f t="shared" ref="G538" si="4868">IF(D537="Mon", "", IF(D537="Tue", "Non-service", IF(D537="Wed", "", IF(D537="Thu", "", IF(D537="Fri", "Non-service", "")))))</f>
        <v/>
      </c>
      <c r="H538" s="29"/>
      <c r="I538" s="37" t="str">
        <f t="shared" ref="I538" si="4869">IF(D537="Mon", "", IF(D537="Tue", "", IF(D537="Wed", "", IF(D537="Thu", "", IF(D537="Fri", "", IF(D537="Sat", "", IF(D537="Sun", "", "")))))))</f>
        <v/>
      </c>
      <c r="J538" s="37"/>
      <c r="K538" s="37" t="str">
        <f t="shared" ref="K538" si="4870">IF(D537="Mon", "", IF(D537="Tue", "Non-service", IF(D537="Wed", "", IF(D537="Thu", "Non-service", IF(D537="Fri", "", IF(D537="Sat", "", IF(D537="Sun", "", "")))))))</f>
        <v>Non-service</v>
      </c>
      <c r="L538" s="37"/>
      <c r="M538" s="37" t="str">
        <f t="shared" ref="M538" si="4871">IF(D537="Mon", "", IF(D537="Tue", "Non-service", IF(D537="Wed", "", IF(D537="Thu", "Non-service", IF(D537="Fri", "", IF(D537="Sat", "", IF(D537="Sun", "", "")))))))</f>
        <v>Non-service</v>
      </c>
      <c r="N538" s="37"/>
      <c r="O538" s="37" t="str">
        <f t="shared" ref="O538" si="4872">IF(D537="Mon", "", IF(D537="Tue", "Non-service", IF(D537="Wed", "", IF(D537="Thu", "", IF(D537="Fri", "Non-service", "")))))</f>
        <v/>
      </c>
      <c r="P538" s="37"/>
      <c r="Q538" s="72" t="str">
        <f t="shared" ref="Q538" si="4873">IF(D447="Mon", "", IF(D447="Tue", "Non-service", IF(D447="Wed", "", IF(D447="Thu", "Non-service", IF(D447="Fri", "", "")))))</f>
        <v>Non-service</v>
      </c>
      <c r="R538" s="37"/>
      <c r="S538" s="37" t="str">
        <f t="shared" ref="S538" si="4874">IF(D537="Mon", "Non-service", IF(D537="Tue", "", IF(D537="Wed", "", IF(D537="Thu", "", IF(D537="Fri", "Non-service", IF(D537="Sat", "", IF(D537="Sun", "", "")))))))</f>
        <v/>
      </c>
      <c r="T538" s="37"/>
      <c r="U538" s="37" t="str">
        <f t="shared" ref="U538" si="4875">IF(D537="Mon", "", IF(D537="Tue", "", IF(D537="Wed", "", IF(D537="Thu", "Non-service", IF(D537="Fri", "Non-service", IF(D537="Sat", "", IF(D537="Sun", "", "")))))))</f>
        <v>Non-service</v>
      </c>
      <c r="V538" s="37"/>
      <c r="W538" s="211" t="str">
        <f>IF(D537="Mon", "", IF(D537="Tue", "", IF(D537="Wed", "", IF(D537="Thu", "Non-service", IF(D537="Fri", "", "")))))</f>
        <v>Non-service</v>
      </c>
      <c r="X538" s="39"/>
      <c r="Y538" s="17" t="str">
        <f>IF(D537="Mon", "Non-service", IF(D537="Tue", "Non-service", IF(D537="Wed", "", IF(D537="Thu", "", IF(D537="Fri", "", "")))))</f>
        <v/>
      </c>
      <c r="Z538" s="29"/>
      <c r="AA538" s="17" t="str">
        <f>IF(D537="Mon", "", IF(D537="Tue", "", IF(D537="Wed", "", IF(D537="Thu", "Non-service", IF(D537="Fri", "", "")))))</f>
        <v>Non-service</v>
      </c>
      <c r="AB538" s="29"/>
      <c r="AC538" s="17" t="str">
        <f t="shared" si="4675"/>
        <v/>
      </c>
      <c r="AD538" s="17"/>
    </row>
    <row r="539" spans="1:30">
      <c r="A539" s="24" t="str">
        <f t="shared" si="4332"/>
        <v>Thu</v>
      </c>
      <c r="B539" s="204">
        <f t="shared" si="4571"/>
        <v>46009</v>
      </c>
      <c r="C539" s="318"/>
      <c r="D539" s="308"/>
      <c r="E539" s="201">
        <f t="shared" ca="1" si="4666"/>
        <v>0</v>
      </c>
      <c r="F539" s="142" t="s">
        <v>56</v>
      </c>
      <c r="G539" s="2" t="str">
        <f t="shared" ref="G539" si="4876">IF(D537="Mon", "", IF(D537="Tue", "Non-service", IF(D537="Wed", "", IF(D537="Thu", "", IF(D537="Fri", "Non-service", "")))))</f>
        <v/>
      </c>
      <c r="H539" s="29"/>
      <c r="I539" s="37" t="str">
        <f t="shared" ref="I539" si="4877">IF(D537="Mon", "", IF(D537="Tue", "", IF(D537="Wed", "", IF(D537="Thu", "", IF(D537="Fri", "", IF(D537="Sat", "", IF(D537="Sun", "", "")))))))</f>
        <v/>
      </c>
      <c r="J539" s="37"/>
      <c r="K539" s="37" t="str">
        <f t="shared" ref="K539" si="4878">IF(D537="Mon", "", IF(D537="Tue", "Non-service", IF(D537="Wed", "", IF(D537="Thu", "Non-service", IF(D537="Fri", "", IF(D537="Sat", "", IF(D537="Sun", "", "")))))))</f>
        <v>Non-service</v>
      </c>
      <c r="L539" s="37"/>
      <c r="M539" s="37" t="str">
        <f t="shared" ref="M539" si="4879">IF(D537="Mon", "", IF(D537="Tue", "Non-service", IF(D537="Wed", "", IF(D537="Thu", "Non-service", IF(D537="Fri", "", IF(D537="Sat", "", IF(D537="Sun", "", "")))))))</f>
        <v>Non-service</v>
      </c>
      <c r="N539" s="37"/>
      <c r="O539" s="37" t="str">
        <f t="shared" ref="O539" si="4880">IF(D537="Mon", "", IF(D537="Tue", "Non-service", IF(D537="Wed", "", IF(D537="Thu", "", IF(D537="Fri", "Non-service", "")))))</f>
        <v/>
      </c>
      <c r="P539" s="37"/>
      <c r="Q539" s="72" t="str">
        <f t="shared" ref="Q539" si="4881">IF(D447="Mon", "", IF(D447="Tue", "Non-service", IF(D447="Wed", "", IF(D447="Thu", "Non-service", IF(D447="Fri", "", "")))))</f>
        <v>Non-service</v>
      </c>
      <c r="R539" s="37"/>
      <c r="S539" s="37" t="str">
        <f t="shared" ref="S539" si="4882">IF(D537="Mon", "Non-service", IF(D537="Tue", "", IF(D537="Wed", "", IF(D537="Thu", "", IF(D537="Fri", "Non-service", IF(D537="Sat", "", IF(D537="Sun", "", "")))))))</f>
        <v/>
      </c>
      <c r="T539" s="37"/>
      <c r="U539" s="37" t="str">
        <f t="shared" ref="U539" si="4883">IF(D537="Mon", "", IF(D537="Tue", "", IF(D537="Wed", "", IF(D537="Thu", "Non-service", IF(D537="Fri", "Non-service", IF(D537="Sat", "", IF(D537="Sun", "", "")))))))</f>
        <v>Non-service</v>
      </c>
      <c r="V539" s="37"/>
      <c r="W539" s="64" t="str">
        <f>IF(D537="Mon", "", IF(D537="Tue", "", IF(D537="Wed", "", IF(D537="Thu", "Non-service", IF(D537="Fri", "", "")))))</f>
        <v>Non-service</v>
      </c>
      <c r="X539" s="39"/>
      <c r="Y539" s="17" t="str">
        <f>IF(D537="Mon", "Non-service", IF(D537="Tue", "Non-service", IF(D537="Wed", "", IF(D537="Thu", "", IF(D537="Fri", "", "")))))</f>
        <v/>
      </c>
      <c r="Z539" s="29"/>
      <c r="AA539" s="17" t="str">
        <f>IF(D537="Mon", "", IF(D537="Tue", "", IF(D537="Wed", "", IF(D537="Thu", "Non-service", IF(D537="Fri", "", "")))))</f>
        <v>Non-service</v>
      </c>
      <c r="AB539" s="29"/>
      <c r="AC539" s="17" t="str">
        <f t="shared" si="4675"/>
        <v/>
      </c>
      <c r="AD539" s="17"/>
    </row>
    <row r="540" spans="1:30">
      <c r="A540" s="24" t="str">
        <f t="shared" si="4341"/>
        <v>Fri</v>
      </c>
      <c r="B540" s="204">
        <f t="shared" si="4580"/>
        <v>46010</v>
      </c>
      <c r="C540" s="319">
        <f t="shared" si="4470"/>
        <v>46010</v>
      </c>
      <c r="D540" s="303" t="str">
        <f t="shared" si="4342"/>
        <v>Fri</v>
      </c>
      <c r="E540" s="201">
        <f t="shared" ca="1" si="4666"/>
        <v>0</v>
      </c>
      <c r="F540" s="138" t="s">
        <v>50</v>
      </c>
      <c r="G540" s="19" t="str">
        <f t="shared" ref="G540" si="4884">IF(D540="Mon", "", IF(D540="Tue", "Non-service", IF(D540="Wed", "", IF(D540="Thu", "", IF(D540="Fri", "Non-service", "")))))</f>
        <v>Non-service</v>
      </c>
      <c r="H540" s="31"/>
      <c r="I540" s="40" t="str">
        <f t="shared" ref="I540" si="4885">IF(D540="Mon", "", IF(D540="Tue", "", IF(D540="Wed", "", IF(D540="Thu", "", IF(D540="Fri", "", IF(D540="Sat", "", IF(D540="Sun", "", "")))))))</f>
        <v/>
      </c>
      <c r="J540" s="40"/>
      <c r="K540" s="40" t="str">
        <f t="shared" ref="K540" si="4886">IF(D540="Mon", "", IF(D540="Tue", "Non-service", IF(D540="Wed", "", IF(D540="Thu", "Non-service", IF(D540="Fri", "", IF(D540="Sat", "", IF(D540="Sun", "", "")))))))</f>
        <v/>
      </c>
      <c r="L540" s="40"/>
      <c r="M540" s="40" t="str">
        <f t="shared" ref="M540" si="4887">IF(D540="Mon", "", IF(D540="Tue", "Non-service", IF(D540="Wed", "", IF(D540="Thu", "Non-service", IF(D540="Fri", "", IF(D540="Sat", "", IF(D540="Sun", "", "")))))))</f>
        <v/>
      </c>
      <c r="N540" s="40"/>
      <c r="O540" s="40" t="str">
        <f t="shared" ref="O540" si="4888">IF(D540="Mon", "", IF(D540="Tue", "Non-service", IF(D540="Wed", "", IF(D540="Thu", "", IF(D540="Fri", "Non-service", "")))))</f>
        <v>Non-service</v>
      </c>
      <c r="P540" s="40"/>
      <c r="Q540" s="72" t="str">
        <f t="shared" ref="Q540" si="4889">IF(D450="Mon", "", IF(D450="Tue", "Non-service", IF(D450="Wed", "", IF(D450="Thu", "Non-service", IF(D450="Fri", "", "")))))</f>
        <v/>
      </c>
      <c r="R540" s="40"/>
      <c r="S540" s="40" t="str">
        <f t="shared" ref="S540" si="4890">IF(D540="Mon", "Non-service", IF(D540="Tue", "", IF(D540="Wed", "", IF(D540="Thu", "", IF(D540="Fri", "Non-service", IF(D540="Sat", "", IF(D540="Sun", "", "")))))))</f>
        <v>Non-service</v>
      </c>
      <c r="T540" s="40"/>
      <c r="U540" s="40" t="str">
        <f t="shared" ref="U540" si="4891">IF(D540="Mon", "", IF(D540="Tue", "", IF(D540="Wed", "", IF(D540="Thu", "Non-service", IF(D540="Fri", "Non-service", IF(D540="Sat", "", IF(D540="Sun", "", "")))))))</f>
        <v>Non-service</v>
      </c>
      <c r="V540" s="40"/>
      <c r="W540" s="63" t="str">
        <f>IF(D540="Mon", "", IF(D540="Tue", "", IF(D540="Wed", "", IF(D540="Thu", "Non-service", IF(D540="Fri", "", "")))))</f>
        <v/>
      </c>
      <c r="X540" s="41"/>
      <c r="Y540" s="17" t="str">
        <f>IF(D540="Mon", "Non-service", IF(D540="Tue", "Non-service", IF(D540="Wed", "", IF(D540="Thu", "", IF(D540="Fri", "", "")))))</f>
        <v/>
      </c>
      <c r="Z540" s="31"/>
      <c r="AA540" s="17" t="str">
        <f>IF(D540="Mon", "", IF(D540="Tue", "", IF(D540="Wed", "", IF(D540="Thu", "Non-service", IF(D540="Fri", "", "")))))</f>
        <v/>
      </c>
      <c r="AB540" s="33"/>
      <c r="AC540" s="17" t="str">
        <f t="shared" si="4675"/>
        <v/>
      </c>
      <c r="AD540" s="32"/>
    </row>
    <row r="541" spans="1:30">
      <c r="A541" s="24" t="str">
        <f t="shared" si="4351"/>
        <v>Fri</v>
      </c>
      <c r="B541" s="204">
        <f t="shared" si="4589"/>
        <v>46010</v>
      </c>
      <c r="C541" s="317"/>
      <c r="D541" s="304"/>
      <c r="E541" s="201">
        <f t="shared" ca="1" si="4666"/>
        <v>0</v>
      </c>
      <c r="F541" s="139" t="s">
        <v>54</v>
      </c>
      <c r="G541" s="3" t="str">
        <f t="shared" ref="G541" si="4892">IF(D540="Mon", "", IF(D540="Tue", "Non-service", IF(D540="Wed", "", IF(D540="Thu", "", IF(D540="Fri", "Non-service", "")))))</f>
        <v>Non-service</v>
      </c>
      <c r="H541" s="33"/>
      <c r="I541" s="42" t="str">
        <f t="shared" ref="I541" si="4893">IF(D540="Mon", "", IF(D540="Tue", "", IF(D540="Wed", "", IF(D540="Thu", "", IF(D540="Fri", "", IF(D540="Sat", "", IF(D540="Sun", "", "")))))))</f>
        <v/>
      </c>
      <c r="J541" s="42"/>
      <c r="K541" s="42" t="str">
        <f t="shared" ref="K541" si="4894">IF(D540="Mon", "", IF(D540="Tue", "Non-service", IF(D540="Wed", "", IF(D540="Thu", "Non-service", IF(D540="Fri", "", IF(D540="Sat", "", IF(D540="Sun", "", "")))))))</f>
        <v/>
      </c>
      <c r="L541" s="42"/>
      <c r="M541" s="42" t="str">
        <f t="shared" ref="M541" si="4895">IF(D540="Mon", "", IF(D540="Tue", "Non-service", IF(D540="Wed", "", IF(D540="Thu", "Non-service", IF(D540="Fri", "", IF(D540="Sat", "", IF(D540="Sun", "", "")))))))</f>
        <v/>
      </c>
      <c r="N541" s="42"/>
      <c r="O541" s="42" t="str">
        <f t="shared" ref="O541" si="4896">IF(D540="Mon", "", IF(D540="Tue", "Non-service", IF(D540="Wed", "", IF(D540="Thu", "", IF(D540="Fri", "Non-service", "")))))</f>
        <v>Non-service</v>
      </c>
      <c r="P541" s="42"/>
      <c r="Q541" s="72" t="str">
        <f t="shared" ref="Q541" si="4897">IF(D450="Mon", "", IF(D450="Tue", "Non-service", IF(D450="Wed", "", IF(D450="Thu", "Non-service", IF(D450="Fri", "", "")))))</f>
        <v/>
      </c>
      <c r="R541" s="42"/>
      <c r="S541" s="42" t="str">
        <f t="shared" ref="S541" si="4898">IF(D540="Mon", "Non-service", IF(D540="Tue", "", IF(D540="Wed", "", IF(D540="Thu", "", IF(D540="Fri", "Non-service", IF(D540="Sat", "", IF(D540="Sun", "", "")))))))</f>
        <v>Non-service</v>
      </c>
      <c r="T541" s="42"/>
      <c r="U541" s="42" t="str">
        <f t="shared" ref="U541" si="4899">IF(D540="Mon", "", IF(D540="Tue", "", IF(D540="Wed", "", IF(D540="Thu", "Non-service", IF(D540="Fri", "Non-service", IF(D540="Sat", "", IF(D540="Sun", "", "")))))))</f>
        <v>Non-service</v>
      </c>
      <c r="V541" s="42"/>
      <c r="W541" s="211" t="str">
        <f>IF(D540="Mon", "", IF(D540="Tue", "", IF(D540="Wed", "", IF(D540="Thu", "Non-service", IF(D540="Fri", "", "")))))</f>
        <v/>
      </c>
      <c r="X541" s="43"/>
      <c r="Y541" s="17" t="str">
        <f>IF(D540="Mon", "Non-service", IF(D540="Tue", "Non-service", IF(D540="Wed", "", IF(D540="Thu", "", IF(D540="Fri", "", "")))))</f>
        <v/>
      </c>
      <c r="Z541" s="33"/>
      <c r="AA541" s="17" t="str">
        <f>IF(D540="Mon", "", IF(D540="Tue", "", IF(D540="Wed", "", IF(D540="Thu", "Non-service", IF(D540="Fri", "", "")))))</f>
        <v/>
      </c>
      <c r="AB541" s="33"/>
      <c r="AC541" s="17" t="str">
        <f t="shared" si="4675"/>
        <v/>
      </c>
      <c r="AD541" s="32"/>
    </row>
    <row r="542" spans="1:30">
      <c r="A542" s="24" t="str">
        <f t="shared" si="4360"/>
        <v>Fri</v>
      </c>
      <c r="B542" s="204">
        <f t="shared" si="4598"/>
        <v>46010</v>
      </c>
      <c r="C542" s="318"/>
      <c r="D542" s="305"/>
      <c r="E542" s="201">
        <f t="shared" ca="1" si="4666"/>
        <v>0</v>
      </c>
      <c r="F542" s="140" t="s">
        <v>56</v>
      </c>
      <c r="G542" s="20" t="str">
        <f t="shared" ref="G542" si="4900">IF(D540="Mon", "", IF(D540="Tue", "Non-service", IF(D540="Wed", "", IF(D540="Thu", "", IF(D540="Fri", "Non-service", "")))))</f>
        <v>Non-service</v>
      </c>
      <c r="H542" s="35"/>
      <c r="I542" s="44" t="str">
        <f t="shared" ref="I542" si="4901">IF(D540="Mon", "", IF(D540="Tue", "", IF(D540="Wed", "", IF(D540="Thu", "", IF(D540="Fri", "", IF(D540="Sat", "", IF(D540="Sun", "", "")))))))</f>
        <v/>
      </c>
      <c r="J542" s="44"/>
      <c r="K542" s="44" t="str">
        <f t="shared" ref="K542" si="4902">IF(D540="Mon", "", IF(D540="Tue", "Non-service", IF(D540="Wed", "", IF(D540="Thu", "Non-service", IF(D540="Fri", "", IF(D540="Sat", "", IF(D540="Sun", "", "")))))))</f>
        <v/>
      </c>
      <c r="L542" s="44"/>
      <c r="M542" s="44" t="str">
        <f t="shared" ref="M542" si="4903">IF(D540="Mon", "", IF(D540="Tue", "Non-service", IF(D540="Wed", "", IF(D540="Thu", "Non-service", IF(D540="Fri", "", IF(D540="Sat", "", IF(D540="Sun", "", "")))))))</f>
        <v/>
      </c>
      <c r="N542" s="44"/>
      <c r="O542" s="44" t="str">
        <f t="shared" ref="O542" si="4904">IF(D540="Mon", "", IF(D540="Tue", "Non-service", IF(D540="Wed", "", IF(D540="Thu", "", IF(D540="Fri", "Non-service", "")))))</f>
        <v>Non-service</v>
      </c>
      <c r="P542" s="44"/>
      <c r="Q542" s="72" t="str">
        <f t="shared" ref="Q542" si="4905">IF(D450="Mon", "", IF(D450="Tue", "Non-service", IF(D450="Wed", "", IF(D450="Thu", "Non-service", IF(D450="Fri", "", "")))))</f>
        <v/>
      </c>
      <c r="R542" s="44"/>
      <c r="S542" s="44" t="str">
        <f t="shared" ref="S542" si="4906">IF(D540="Mon", "Non-service", IF(D540="Tue", "", IF(D540="Wed", "", IF(D540="Thu", "", IF(D540="Fri", "Non-service", IF(D540="Sat", "", IF(D540="Sun", "", "")))))))</f>
        <v>Non-service</v>
      </c>
      <c r="T542" s="44"/>
      <c r="U542" s="44" t="str">
        <f t="shared" ref="U542" si="4907">IF(D540="Mon", "", IF(D540="Tue", "", IF(D540="Wed", "", IF(D540="Thu", "Non-service", IF(D540="Fri", "Non-service", IF(D540="Sat", "", IF(D540="Sun", "", "")))))))</f>
        <v>Non-service</v>
      </c>
      <c r="V542" s="44"/>
      <c r="W542" s="64" t="str">
        <f>IF(D540="Mon", "", IF(D540="Tue", "", IF(D540="Wed", "", IF(D540="Thu", "Non-service", IF(D540="Fri", "", "")))))</f>
        <v/>
      </c>
      <c r="X542" s="45"/>
      <c r="Y542" s="17" t="str">
        <f>IF(D540="Mon", "Non-service", IF(D540="Tue", "Non-service", IF(D540="Wed", "", IF(D540="Thu", "", IF(D540="Fri", "", "")))))</f>
        <v/>
      </c>
      <c r="Z542" s="35"/>
      <c r="AA542" s="17" t="str">
        <f>IF(D540="Mon", "", IF(D540="Tue", "", IF(D540="Wed", "", IF(D540="Thu", "Non-service", IF(D540="Fri", "", "")))))</f>
        <v/>
      </c>
      <c r="AB542" s="33"/>
      <c r="AC542" s="17" t="str">
        <f t="shared" si="4675"/>
        <v/>
      </c>
      <c r="AD542" s="32"/>
    </row>
    <row r="543" spans="1:30">
      <c r="A543" s="24" t="str">
        <f t="shared" ref="A543" si="4908">TEXT(C543, "ddd")</f>
        <v>Mon</v>
      </c>
      <c r="B543" s="204">
        <f t="shared" si="4607"/>
        <v>46013</v>
      </c>
      <c r="C543" s="319">
        <f t="shared" si="4470"/>
        <v>46013</v>
      </c>
      <c r="D543" s="306" t="str">
        <f t="shared" si="4370"/>
        <v>Mon</v>
      </c>
      <c r="E543" s="201">
        <f t="shared" ca="1" si="4666"/>
        <v>0</v>
      </c>
      <c r="F543" s="141" t="s">
        <v>50</v>
      </c>
      <c r="G543" s="16" t="str">
        <f t="shared" ref="G543" si="4909">IF(D543="Mon", "", IF(D543="Tue", "Non-service", IF(D543="Wed", "", IF(D543="Thu", "", IF(D543="Fri", "Non-service", "")))))</f>
        <v/>
      </c>
      <c r="H543" s="28"/>
      <c r="I543" s="38" t="str">
        <f t="shared" ref="I543" si="4910">IF(D543="Mon", "", IF(D543="Tue", "", IF(D543="Wed", "", IF(D543="Thu", "", IF(D543="Fri", "", IF(D543="Sat", "", IF(D543="Sun", "", "")))))))</f>
        <v/>
      </c>
      <c r="J543" s="38"/>
      <c r="K543" s="38" t="str">
        <f t="shared" ref="K543" si="4911">IF(D543="Mon", "", IF(D543="Tue", "Non-service", IF(D543="Wed", "", IF(D543="Thu", "Non-service", IF(D543="Fri", "", IF(D543="Sat", "", IF(D543="Sun", "", "")))))))</f>
        <v/>
      </c>
      <c r="L543" s="38"/>
      <c r="M543" s="38" t="str">
        <f t="shared" ref="M543" si="4912">IF(D543="Mon", "", IF(D543="Tue", "Non-service", IF(D543="Wed", "", IF(D543="Thu", "Non-service", IF(D543="Fri", "", IF(D543="Sat", "", IF(D543="Sun", "", "")))))))</f>
        <v/>
      </c>
      <c r="N543" s="38"/>
      <c r="O543" s="38" t="str">
        <f t="shared" ref="O543" si="4913">IF(D543="Mon", "", IF(D543="Tue", "Non-service", IF(D543="Wed", "", IF(D543="Thu", "", IF(D543="Fri", "Non-service", "")))))</f>
        <v/>
      </c>
      <c r="P543" s="38"/>
      <c r="Q543" s="72" t="str">
        <f t="shared" ref="Q543" si="4914">IF(D453="Mon", "", IF(D453="Tue", "Non-service", IF(D453="Wed", "", IF(D453="Thu", "Non-service", IF(D453="Fri", "", "")))))</f>
        <v/>
      </c>
      <c r="R543" s="38"/>
      <c r="S543" s="38" t="str">
        <f t="shared" ref="S543" si="4915">IF(D543="Mon", "Non-service", IF(D543="Tue", "", IF(D543="Wed", "", IF(D543="Thu", "", IF(D543="Fri", "Non-service", IF(D543="Sat", "", IF(D543="Sun", "", "")))))))</f>
        <v>Non-service</v>
      </c>
      <c r="T543" s="38"/>
      <c r="U543" s="38" t="str">
        <f t="shared" ref="U543" si="4916">IF(D543="Mon", "", IF(D543="Tue", "", IF(D543="Wed", "", IF(D543="Thu", "Non-service", IF(D543="Fri", "Non-service", IF(D543="Sat", "", IF(D543="Sun", "", "")))))))</f>
        <v/>
      </c>
      <c r="V543" s="38"/>
      <c r="W543" s="63" t="str">
        <f>IF(D543="Mon", "", IF(D543="Tue", "", IF(D543="Wed", "", IF(D543="Thu", "Non-service", IF(D543="Fri", "", "")))))</f>
        <v/>
      </c>
      <c r="X543" s="46"/>
      <c r="Y543" s="17" t="str">
        <f>IF(D543="Mon", "Non-service", IF(D543="Tue", "Non-service", IF(D543="Wed", "", IF(D543="Thu", "", IF(D543="Fri", "", "")))))</f>
        <v>Non-service</v>
      </c>
      <c r="Z543" s="28"/>
      <c r="AA543" s="17" t="str">
        <f>IF(D543="Mon", "", IF(D543="Tue", "", IF(D543="Wed", "", IF(D543="Thu", "Non-service", IF(D543="Fri", "", "")))))</f>
        <v/>
      </c>
      <c r="AB543" s="29"/>
      <c r="AC543" s="17" t="str">
        <f t="shared" si="4675"/>
        <v/>
      </c>
      <c r="AD543" s="17"/>
    </row>
    <row r="544" spans="1:30">
      <c r="A544" s="24" t="str">
        <f t="shared" ref="A544" si="4917">A543</f>
        <v>Mon</v>
      </c>
      <c r="B544" s="204">
        <f t="shared" si="4616"/>
        <v>46013</v>
      </c>
      <c r="C544" s="317"/>
      <c r="D544" s="307"/>
      <c r="E544" s="201">
        <f t="shared" ca="1" si="4666"/>
        <v>0</v>
      </c>
      <c r="F544" s="142" t="s">
        <v>54</v>
      </c>
      <c r="G544" s="2" t="str">
        <f t="shared" ref="G544" si="4918">IF(D543="Mon", "", IF(D543="Tue", "Non-service", IF(D543="Wed", "", IF(D543="Thu", "", IF(D543="Fri", "Non-service", "")))))</f>
        <v/>
      </c>
      <c r="H544" s="29"/>
      <c r="I544" s="37" t="str">
        <f t="shared" ref="I544" si="4919">IF(D543="Mon", "", IF(D543="Tue", "", IF(D543="Wed", "", IF(D543="Thu", "", IF(D543="Fri", "", IF(D543="Sat", "", IF(D543="Sun", "", "")))))))</f>
        <v/>
      </c>
      <c r="J544" s="37"/>
      <c r="K544" s="37" t="str">
        <f t="shared" ref="K544" si="4920">IF(D543="Mon", "", IF(D543="Tue", "Non-service", IF(D543="Wed", "", IF(D543="Thu", "Non-service", IF(D543="Fri", "", IF(D543="Sat", "", IF(D543="Sun", "", "")))))))</f>
        <v/>
      </c>
      <c r="L544" s="37"/>
      <c r="M544" s="37" t="str">
        <f t="shared" ref="M544" si="4921">IF(D543="Mon", "", IF(D543="Tue", "Non-service", IF(D543="Wed", "", IF(D543="Thu", "Non-service", IF(D543="Fri", "", IF(D543="Sat", "", IF(D543="Sun", "", "")))))))</f>
        <v/>
      </c>
      <c r="N544" s="37"/>
      <c r="O544" s="37" t="str">
        <f t="shared" ref="O544" si="4922">IF(D543="Mon", "", IF(D543="Tue", "Non-service", IF(D543="Wed", "", IF(D543="Thu", "", IF(D543="Fri", "Non-service", "")))))</f>
        <v/>
      </c>
      <c r="P544" s="37"/>
      <c r="Q544" s="72" t="str">
        <f t="shared" ref="Q544" si="4923">IF(D453="Mon", "", IF(D453="Tue", "Non-service", IF(D453="Wed", "", IF(D453="Thu", "Non-service", IF(D453="Fri", "", "")))))</f>
        <v/>
      </c>
      <c r="R544" s="37"/>
      <c r="S544" s="37" t="str">
        <f t="shared" ref="S544" si="4924">IF(D543="Mon", "Non-service", IF(D543="Tue", "", IF(D543="Wed", "", IF(D543="Thu", "", IF(D543="Fri", "Non-service", IF(D543="Sat", "", IF(D543="Sun", "", "")))))))</f>
        <v>Non-service</v>
      </c>
      <c r="T544" s="37"/>
      <c r="U544" s="37" t="str">
        <f t="shared" ref="U544" si="4925">IF(D543="Mon", "", IF(D543="Tue", "", IF(D543="Wed", "", IF(D543="Thu", "Non-service", IF(D543="Fri", "Non-service", IF(D543="Sat", "", IF(D543="Sun", "", "")))))))</f>
        <v/>
      </c>
      <c r="V544" s="37"/>
      <c r="W544" s="211" t="str">
        <f>IF(D543="Mon", "", IF(D543="Tue", "", IF(D543="Wed", "", IF(D543="Thu", "Non-service", IF(D543="Fri", "", "")))))</f>
        <v/>
      </c>
      <c r="X544" s="39"/>
      <c r="Y544" s="17" t="str">
        <f>IF(D543="Mon", "Non-service", IF(D543="Tue", "Non-service", IF(D543="Wed", "", IF(D543="Thu", "", IF(D543="Fri", "", "")))))</f>
        <v>Non-service</v>
      </c>
      <c r="Z544" s="29"/>
      <c r="AA544" s="17" t="str">
        <f>IF(D543="Mon", "", IF(D543="Tue", "", IF(D543="Wed", "", IF(D543="Thu", "Non-service", IF(D543="Fri", "", "")))))</f>
        <v/>
      </c>
      <c r="AB544" s="29"/>
      <c r="AC544" s="17" t="str">
        <f t="shared" si="4675"/>
        <v/>
      </c>
      <c r="AD544" s="17"/>
    </row>
    <row r="545" spans="1:30">
      <c r="A545" s="24" t="str">
        <f t="shared" ref="A545" si="4926">A543</f>
        <v>Mon</v>
      </c>
      <c r="B545" s="204">
        <f t="shared" si="4625"/>
        <v>46013</v>
      </c>
      <c r="C545" s="318"/>
      <c r="D545" s="308"/>
      <c r="E545" s="201">
        <f t="shared" ca="1" si="4666"/>
        <v>0</v>
      </c>
      <c r="F545" s="142" t="s">
        <v>56</v>
      </c>
      <c r="G545" s="2" t="str">
        <f t="shared" ref="G545" si="4927">IF(D543="Mon", "", IF(D543="Tue", "Non-service", IF(D543="Wed", "", IF(D543="Thu", "", IF(D543="Fri", "Non-service", "")))))</f>
        <v/>
      </c>
      <c r="H545" s="29"/>
      <c r="I545" s="37" t="str">
        <f t="shared" ref="I545" si="4928">IF(D543="Mon", "", IF(D543="Tue", "", IF(D543="Wed", "", IF(D543="Thu", "", IF(D543="Fri", "", IF(D543="Sat", "", IF(D543="Sun", "", "")))))))</f>
        <v/>
      </c>
      <c r="J545" s="37"/>
      <c r="K545" s="37" t="str">
        <f t="shared" ref="K545" si="4929">IF(D543="Mon", "", IF(D543="Tue", "Non-service", IF(D543="Wed", "", IF(D543="Thu", "Non-service", IF(D543="Fri", "", IF(D543="Sat", "", IF(D543="Sun", "", "")))))))</f>
        <v/>
      </c>
      <c r="L545" s="37"/>
      <c r="M545" s="37" t="str">
        <f t="shared" ref="M545" si="4930">IF(D543="Mon", "", IF(D543="Tue", "Non-service", IF(D543="Wed", "", IF(D543="Thu", "Non-service", IF(D543="Fri", "", IF(D543="Sat", "", IF(D543="Sun", "", "")))))))</f>
        <v/>
      </c>
      <c r="N545" s="37"/>
      <c r="O545" s="37" t="str">
        <f t="shared" ref="O545" si="4931">IF(D543="Mon", "", IF(D543="Tue", "Non-service", IF(D543="Wed", "", IF(D543="Thu", "", IF(D543="Fri", "Non-service", "")))))</f>
        <v/>
      </c>
      <c r="P545" s="37"/>
      <c r="Q545" s="72" t="str">
        <f t="shared" ref="Q545" si="4932">IF(D453="Mon", "", IF(D453="Tue", "Non-service", IF(D453="Wed", "", IF(D453="Thu", "Non-service", IF(D453="Fri", "", "")))))</f>
        <v/>
      </c>
      <c r="R545" s="37"/>
      <c r="S545" s="37" t="str">
        <f t="shared" ref="S545" si="4933">IF(D543="Mon", "Non-service", IF(D543="Tue", "", IF(D543="Wed", "", IF(D543="Thu", "", IF(D543="Fri", "Non-service", IF(D543="Sat", "", IF(D543="Sun", "", "")))))))</f>
        <v>Non-service</v>
      </c>
      <c r="T545" s="37"/>
      <c r="U545" s="37" t="str">
        <f t="shared" ref="U545" si="4934">IF(D543="Mon", "", IF(D543="Tue", "", IF(D543="Wed", "", IF(D543="Thu", "Non-service", IF(D543="Fri", "Non-service", IF(D543="Sat", "", IF(D543="Sun", "", "")))))))</f>
        <v/>
      </c>
      <c r="V545" s="37"/>
      <c r="W545" s="64" t="str">
        <f>IF(D543="Mon", "", IF(D543="Tue", "", IF(D543="Wed", "", IF(D543="Thu", "Non-service", IF(D543="Fri", "", "")))))</f>
        <v/>
      </c>
      <c r="X545" s="39"/>
      <c r="Y545" s="17" t="str">
        <f>IF(D543="Mon", "Non-service", IF(D543="Tue", "Non-service", IF(D543="Wed", "", IF(D543="Thu", "", IF(D543="Fri", "", "")))))</f>
        <v>Non-service</v>
      </c>
      <c r="Z545" s="29"/>
      <c r="AA545" s="17" t="str">
        <f>IF(D543="Mon", "", IF(D543="Tue", "", IF(D543="Wed", "", IF(D543="Thu", "Non-service", IF(D543="Fri", "", "")))))</f>
        <v/>
      </c>
      <c r="AB545" s="29"/>
      <c r="AC545" s="17" t="str">
        <f t="shared" si="4675"/>
        <v/>
      </c>
      <c r="AD545" s="17"/>
    </row>
    <row r="546" spans="1:30">
      <c r="A546" s="24" t="str">
        <f t="shared" ref="A546:A561" si="4935">TEXT(C546, "ddd")</f>
        <v>Tue</v>
      </c>
      <c r="B546" s="204">
        <f t="shared" si="4635"/>
        <v>46014</v>
      </c>
      <c r="C546" s="319">
        <f t="shared" si="4470"/>
        <v>46014</v>
      </c>
      <c r="D546" s="303" t="str">
        <f t="shared" ref="D546" si="4936">IF(WEEKDAY(C543, 2) &lt; 5, TEXT(C543 + 1, "ddd"), TEXT(C543 + 3, "ddd"))</f>
        <v>Tue</v>
      </c>
      <c r="E546" s="201">
        <f t="shared" ca="1" si="4666"/>
        <v>0</v>
      </c>
      <c r="F546" s="138" t="s">
        <v>50</v>
      </c>
      <c r="G546" s="16" t="str">
        <f t="shared" ref="G546" si="4937">IF(D546="Mon", "", IF(D546="Tue", "Non-service", IF(D546="Wed", "", IF(D546="Thu", "", IF(D546="Fri", "Non-service", "")))))</f>
        <v>Non-service</v>
      </c>
      <c r="H546" s="28"/>
      <c r="I546" s="38" t="str">
        <f t="shared" ref="I546" si="4938">IF(D546="Mon", "", IF(D546="Tue", "", IF(D546="Wed", "", IF(D546="Thu", "", IF(D546="Fri", "", IF(D546="Sat", "", IF(D546="Sun", "", "")))))))</f>
        <v/>
      </c>
      <c r="J546" s="38"/>
      <c r="K546" s="38" t="str">
        <f t="shared" ref="K546" si="4939">IF(D546="Mon", "", IF(D546="Tue", "Non-service", IF(D546="Wed", "", IF(D546="Thu", "Non-service", IF(D546="Fri", "", IF(D546="Sat", "", IF(D546="Sun", "", "")))))))</f>
        <v>Non-service</v>
      </c>
      <c r="L546" s="38"/>
      <c r="M546" s="38" t="str">
        <f t="shared" ref="M546" si="4940">IF(D546="Mon", "", IF(D546="Tue", "Non-service", IF(D546="Wed", "", IF(D546="Thu", "Non-service", IF(D546="Fri", "", IF(D546="Sat", "", IF(D546="Sun", "", "")))))))</f>
        <v>Non-service</v>
      </c>
      <c r="N546" s="38"/>
      <c r="O546" s="38" t="str">
        <f t="shared" ref="O546" si="4941">IF(D546="Mon", "", IF(D546="Tue", "Non-service", IF(D546="Wed", "", IF(D546="Thu", "", IF(D546="Fri", "Non-service", "")))))</f>
        <v>Non-service</v>
      </c>
      <c r="P546" s="38"/>
      <c r="Q546" s="72" t="str">
        <f t="shared" ref="Q546" si="4942">IF(D456="Mon", "", IF(D456="Tue", "Non-service", IF(D456="Wed", "", IF(D456="Thu", "Non-service", IF(D456="Fri", "", "")))))</f>
        <v>Non-service</v>
      </c>
      <c r="R546" s="38"/>
      <c r="S546" s="38" t="str">
        <f t="shared" ref="S546" si="4943">IF(D546="Mon", "Non-service", IF(D546="Tue", "", IF(D546="Wed", "", IF(D546="Thu", "", IF(D546="Fri", "Non-service", IF(D546="Sat", "", IF(D546="Sun", "", "")))))))</f>
        <v/>
      </c>
      <c r="T546" s="38"/>
      <c r="U546" s="38" t="str">
        <f t="shared" ref="U546" si="4944">IF(D546="Mon", "", IF(D546="Tue", "", IF(D546="Wed", "", IF(D546="Thu", "Non-service", IF(D546="Fri", "Non-service", IF(D546="Sat", "", IF(D546="Sun", "", "")))))))</f>
        <v/>
      </c>
      <c r="V546" s="38"/>
      <c r="W546" s="63" t="str">
        <f>IF(D546="Mon", "", IF(D546="Tue", "", IF(D546="Wed", "", IF(D546="Thu", "Non-service", IF(D546="Fri", "", "")))))</f>
        <v/>
      </c>
      <c r="X546" s="46"/>
      <c r="Y546" s="17" t="str">
        <f>IF(D546="Mon", "Non-service", IF(D546="Tue", "Non-service", IF(D546="Wed", "", IF(D546="Thu", "", IF(D546="Fri", "", "")))))</f>
        <v>Non-service</v>
      </c>
      <c r="Z546" s="28"/>
      <c r="AA546" s="17" t="str">
        <f>IF(D546="Mon", "", IF(D546="Tue", "", IF(D546="Wed", "", IF(D546="Thu", "Non-service", IF(D546="Fri", "", "")))))</f>
        <v/>
      </c>
      <c r="AB546" s="29"/>
      <c r="AC546" s="17" t="str">
        <f t="shared" si="4675"/>
        <v/>
      </c>
      <c r="AD546" s="17"/>
    </row>
    <row r="547" spans="1:30">
      <c r="A547" s="24" t="str">
        <f t="shared" ref="A547:A562" si="4945">A546</f>
        <v>Tue</v>
      </c>
      <c r="B547" s="204">
        <f t="shared" si="4645"/>
        <v>46014</v>
      </c>
      <c r="C547" s="317"/>
      <c r="D547" s="304"/>
      <c r="E547" s="201">
        <f t="shared" ca="1" si="4666"/>
        <v>0</v>
      </c>
      <c r="F547" s="139" t="s">
        <v>54</v>
      </c>
      <c r="G547" s="2" t="str">
        <f t="shared" ref="G547" si="4946">IF(D546="Mon", "", IF(D546="Tue", "Non-service", IF(D546="Wed", "", IF(D546="Thu", "", IF(D546="Fri", "Non-service", "")))))</f>
        <v>Non-service</v>
      </c>
      <c r="H547" s="29"/>
      <c r="I547" s="37" t="str">
        <f t="shared" ref="I547" si="4947">IF(D546="Mon", "", IF(D546="Tue", "", IF(D546="Wed", "", IF(D546="Thu", "", IF(D546="Fri", "", IF(D546="Sat", "", IF(D546="Sun", "", "")))))))</f>
        <v/>
      </c>
      <c r="J547" s="37"/>
      <c r="K547" s="37" t="str">
        <f t="shared" ref="K547" si="4948">IF(D546="Mon", "", IF(D546="Tue", "Non-service", IF(D546="Wed", "", IF(D546="Thu", "Non-service", IF(D546="Fri", "", IF(D546="Sat", "", IF(D546="Sun", "", "")))))))</f>
        <v>Non-service</v>
      </c>
      <c r="L547" s="37"/>
      <c r="M547" s="37" t="str">
        <f t="shared" ref="M547" si="4949">IF(D546="Mon", "", IF(D546="Tue", "Non-service", IF(D546="Wed", "", IF(D546="Thu", "Non-service", IF(D546="Fri", "", IF(D546="Sat", "", IF(D546="Sun", "", "")))))))</f>
        <v>Non-service</v>
      </c>
      <c r="N547" s="37"/>
      <c r="O547" s="37" t="str">
        <f t="shared" ref="O547" si="4950">IF(D546="Mon", "", IF(D546="Tue", "Non-service", IF(D546="Wed", "", IF(D546="Thu", "", IF(D546="Fri", "Non-service", "")))))</f>
        <v>Non-service</v>
      </c>
      <c r="P547" s="37"/>
      <c r="Q547" s="72" t="str">
        <f t="shared" ref="Q547" si="4951">IF(D456="Mon", "", IF(D456="Tue", "Non-service", IF(D456="Wed", "", IF(D456="Thu", "Non-service", IF(D456="Fri", "", "")))))</f>
        <v>Non-service</v>
      </c>
      <c r="R547" s="37"/>
      <c r="S547" s="37" t="str">
        <f t="shared" ref="S547" si="4952">IF(D546="Mon", "Non-service", IF(D546="Tue", "", IF(D546="Wed", "", IF(D546="Thu", "", IF(D546="Fri", "Non-service", IF(D546="Sat", "", IF(D546="Sun", "", "")))))))</f>
        <v/>
      </c>
      <c r="T547" s="37"/>
      <c r="U547" s="37" t="str">
        <f t="shared" ref="U547" si="4953">IF(D546="Mon", "", IF(D546="Tue", "", IF(D546="Wed", "", IF(D546="Thu", "Non-service", IF(D546="Fri", "Non-service", IF(D546="Sat", "", IF(D546="Sun", "", "")))))))</f>
        <v/>
      </c>
      <c r="V547" s="37"/>
      <c r="W547" s="211" t="str">
        <f>IF(D546="Mon", "", IF(D546="Tue", "", IF(D546="Wed", "", IF(D546="Thu", "Non-service", IF(D546="Fri", "", "")))))</f>
        <v/>
      </c>
      <c r="X547" s="39"/>
      <c r="Y547" s="17" t="str">
        <f>IF(D546="Mon", "Non-service", IF(D546="Tue", "Non-service", IF(D546="Wed", "", IF(D546="Thu", "", IF(D546="Fri", "", "")))))</f>
        <v>Non-service</v>
      </c>
      <c r="Z547" s="29"/>
      <c r="AA547" s="17" t="str">
        <f>IF(D546="Mon", "", IF(D546="Tue", "", IF(D546="Wed", "", IF(D546="Thu", "Non-service", IF(D546="Fri", "", "")))))</f>
        <v/>
      </c>
      <c r="AB547" s="29"/>
      <c r="AC547" s="17" t="str">
        <f t="shared" si="4675"/>
        <v/>
      </c>
      <c r="AD547" s="17"/>
    </row>
    <row r="548" spans="1:30">
      <c r="A548" s="24" t="str">
        <f t="shared" ref="A548:A563" si="4954">A546</f>
        <v>Tue</v>
      </c>
      <c r="B548" s="204">
        <f t="shared" si="4655"/>
        <v>46014</v>
      </c>
      <c r="C548" s="318"/>
      <c r="D548" s="305"/>
      <c r="E548" s="201">
        <f t="shared" ca="1" si="4666"/>
        <v>0</v>
      </c>
      <c r="F548" s="140" t="s">
        <v>56</v>
      </c>
      <c r="G548" s="2" t="str">
        <f t="shared" ref="G548" si="4955">IF(D546="Mon", "", IF(D546="Tue", "Non-service", IF(D546="Wed", "", IF(D546="Thu", "", IF(D546="Fri", "Non-service", "")))))</f>
        <v>Non-service</v>
      </c>
      <c r="H548" s="29"/>
      <c r="I548" s="37" t="str">
        <f t="shared" ref="I548" si="4956">IF(D546="Mon", "", IF(D546="Tue", "", IF(D546="Wed", "", IF(D546="Thu", "", IF(D546="Fri", "", IF(D546="Sat", "", IF(D546="Sun", "", "")))))))</f>
        <v/>
      </c>
      <c r="J548" s="37"/>
      <c r="K548" s="37" t="str">
        <f t="shared" ref="K548" si="4957">IF(D546="Mon", "", IF(D546="Tue", "Non-service", IF(D546="Wed", "", IF(D546="Thu", "Non-service", IF(D546="Fri", "", IF(D546="Sat", "", IF(D546="Sun", "", "")))))))</f>
        <v>Non-service</v>
      </c>
      <c r="L548" s="37"/>
      <c r="M548" s="37" t="str">
        <f t="shared" ref="M548" si="4958">IF(D546="Mon", "", IF(D546="Tue", "Non-service", IF(D546="Wed", "", IF(D546="Thu", "Non-service", IF(D546="Fri", "", IF(D546="Sat", "", IF(D546="Sun", "", "")))))))</f>
        <v>Non-service</v>
      </c>
      <c r="N548" s="37"/>
      <c r="O548" s="37" t="str">
        <f t="shared" ref="O548" si="4959">IF(D546="Mon", "", IF(D546="Tue", "Non-service", IF(D546="Wed", "", IF(D546="Thu", "", IF(D546="Fri", "Non-service", "")))))</f>
        <v>Non-service</v>
      </c>
      <c r="P548" s="37"/>
      <c r="Q548" s="72" t="str">
        <f t="shared" ref="Q548" si="4960">IF(D456="Mon", "", IF(D456="Tue", "Non-service", IF(D456="Wed", "", IF(D456="Thu", "Non-service", IF(D456="Fri", "", "")))))</f>
        <v>Non-service</v>
      </c>
      <c r="R548" s="37"/>
      <c r="S548" s="37" t="str">
        <f t="shared" ref="S548" si="4961">IF(D546="Mon", "Non-service", IF(D546="Tue", "", IF(D546="Wed", "", IF(D546="Thu", "", IF(D546="Fri", "Non-service", IF(D546="Sat", "", IF(D546="Sun", "", "")))))))</f>
        <v/>
      </c>
      <c r="T548" s="37"/>
      <c r="U548" s="37" t="str">
        <f t="shared" ref="U548" si="4962">IF(D546="Mon", "", IF(D546="Tue", "", IF(D546="Wed", "", IF(D546="Thu", "Non-service", IF(D546="Fri", "Non-service", IF(D546="Sat", "", IF(D546="Sun", "", "")))))))</f>
        <v/>
      </c>
      <c r="V548" s="37"/>
      <c r="W548" s="64" t="str">
        <f>IF(D546="Mon", "", IF(D546="Tue", "", IF(D546="Wed", "", IF(D546="Thu", "Non-service", IF(D546="Fri", "", "")))))</f>
        <v/>
      </c>
      <c r="X548" s="39"/>
      <c r="Y548" s="17" t="str">
        <f>IF(D546="Mon", "Non-service", IF(D546="Tue", "Non-service", IF(D546="Wed", "", IF(D546="Thu", "", IF(D546="Fri", "", "")))))</f>
        <v>Non-service</v>
      </c>
      <c r="Z548" s="29"/>
      <c r="AA548" s="17" t="str">
        <f>IF(D546="Mon", "", IF(D546="Tue", "", IF(D546="Wed", "", IF(D546="Thu", "Non-service", IF(D546="Fri", "", "")))))</f>
        <v/>
      </c>
      <c r="AB548" s="29"/>
      <c r="AC548" s="17" t="str">
        <f t="shared" si="4675"/>
        <v/>
      </c>
      <c r="AD548" s="17"/>
    </row>
    <row r="549" spans="1:30">
      <c r="A549" s="24" t="str">
        <f t="shared" ref="A549:A564" si="4963">TEXT(C549, "ddd")</f>
        <v>Wed</v>
      </c>
      <c r="B549" s="204">
        <f t="shared" si="4664"/>
        <v>46015</v>
      </c>
      <c r="C549" s="319">
        <f t="shared" si="4470"/>
        <v>46015</v>
      </c>
      <c r="D549" s="306" t="str">
        <f t="shared" ref="D549:D564" si="4964">IF(WEEKDAY(C546, 2) &lt; 5, TEXT(C546 + 1, "ddd"), TEXT(C546 + 3, "ddd"))</f>
        <v>Wed</v>
      </c>
      <c r="E549" s="201">
        <f t="shared" ca="1" si="4666"/>
        <v>0</v>
      </c>
      <c r="F549" s="141" t="s">
        <v>50</v>
      </c>
      <c r="G549" s="19" t="str">
        <f t="shared" ref="G549" si="4965">IF(D549="Mon", "", IF(D549="Tue", "Non-service", IF(D549="Wed", "", IF(D549="Thu", "", IF(D549="Fri", "Non-service", "")))))</f>
        <v/>
      </c>
      <c r="H549" s="31"/>
      <c r="I549" s="40" t="str">
        <f t="shared" ref="I549" si="4966">IF(D549="Mon", "", IF(D549="Tue", "", IF(D549="Wed", "", IF(D549="Thu", "", IF(D549="Fri", "", IF(D549="Sat", "", IF(D549="Sun", "", "")))))))</f>
        <v/>
      </c>
      <c r="J549" s="40"/>
      <c r="K549" s="40" t="str">
        <f t="shared" ref="K549" si="4967">IF(D549="Mon", "", IF(D549="Tue", "Non-service", IF(D549="Wed", "", IF(D549="Thu", "Non-service", IF(D549="Fri", "", IF(D549="Sat", "", IF(D549="Sun", "", "")))))))</f>
        <v/>
      </c>
      <c r="L549" s="40"/>
      <c r="M549" s="40" t="str">
        <f t="shared" ref="M549" si="4968">IF(D549="Mon", "", IF(D549="Tue", "Non-service", IF(D549="Wed", "", IF(D549="Thu", "Non-service", IF(D549="Fri", "", IF(D549="Sat", "", IF(D549="Sun", "", "")))))))</f>
        <v/>
      </c>
      <c r="N549" s="40"/>
      <c r="O549" s="40" t="str">
        <f t="shared" ref="O549" si="4969">IF(D549="Mon", "", IF(D549="Tue", "Non-service", IF(D549="Wed", "", IF(D549="Thu", "", IF(D549="Fri", "Non-service", "")))))</f>
        <v/>
      </c>
      <c r="P549" s="40"/>
      <c r="Q549" s="72" t="str">
        <f t="shared" ref="Q549" si="4970">IF(D459="Mon", "", IF(D459="Tue", "Non-service", IF(D459="Wed", "", IF(D459="Thu", "Non-service", IF(D459="Fri", "", "")))))</f>
        <v/>
      </c>
      <c r="R549" s="40"/>
      <c r="S549" s="40" t="str">
        <f t="shared" ref="S549" si="4971">IF(D549="Mon", "Non-service", IF(D549="Tue", "", IF(D549="Wed", "", IF(D549="Thu", "", IF(D549="Fri", "Non-service", IF(D549="Sat", "", IF(D549="Sun", "", "")))))))</f>
        <v/>
      </c>
      <c r="T549" s="40"/>
      <c r="U549" s="40" t="str">
        <f t="shared" ref="U549" si="4972">IF(D549="Mon", "", IF(D549="Tue", "", IF(D549="Wed", "", IF(D549="Thu", "Non-service", IF(D549="Fri", "Non-service", IF(D549="Sat", "", IF(D549="Sun", "", "")))))))</f>
        <v/>
      </c>
      <c r="V549" s="40"/>
      <c r="W549" s="63" t="str">
        <f>IF(D549="Mon", "", IF(D549="Tue", "", IF(D549="Wed", "", IF(D549="Thu", "Non-service", IF(D549="Fri", "", "")))))</f>
        <v/>
      </c>
      <c r="X549" s="41"/>
      <c r="Y549" s="17" t="str">
        <f>IF(D549="Mon", "Non-service", IF(D549="Tue", "Non-service", IF(D549="Wed", "", IF(D549="Thu", "", IF(D549="Fri", "", "")))))</f>
        <v/>
      </c>
      <c r="Z549" s="31"/>
      <c r="AA549" s="17" t="str">
        <f>IF(D549="Mon", "", IF(D549="Tue", "", IF(D549="Wed", "", IF(D549="Thu", "Non-service", IF(D549="Fri", "", "")))))</f>
        <v/>
      </c>
      <c r="AB549" s="33"/>
      <c r="AC549" s="17" t="str">
        <f t="shared" si="4675"/>
        <v/>
      </c>
      <c r="AD549" s="32"/>
    </row>
    <row r="550" spans="1:30">
      <c r="A550" s="24" t="str">
        <f t="shared" ref="A550:A565" si="4973">A549</f>
        <v>Wed</v>
      </c>
      <c r="B550" s="204">
        <f t="shared" si="4676"/>
        <v>46015</v>
      </c>
      <c r="C550" s="317"/>
      <c r="D550" s="307"/>
      <c r="E550" s="201">
        <f t="shared" ca="1" si="4666"/>
        <v>0</v>
      </c>
      <c r="F550" s="142" t="s">
        <v>54</v>
      </c>
      <c r="G550" s="3" t="str">
        <f t="shared" ref="G550" si="4974">IF(D549="Mon", "", IF(D549="Tue", "Non-service", IF(D549="Wed", "", IF(D549="Thu", "", IF(D549="Fri", "Non-service", "")))))</f>
        <v/>
      </c>
      <c r="H550" s="33"/>
      <c r="I550" s="42" t="str">
        <f t="shared" ref="I550" si="4975">IF(D549="Mon", "", IF(D549="Tue", "", IF(D549="Wed", "", IF(D549="Thu", "", IF(D549="Fri", "", IF(D549="Sat", "", IF(D549="Sun", "", "")))))))</f>
        <v/>
      </c>
      <c r="J550" s="42"/>
      <c r="K550" s="42" t="str">
        <f t="shared" ref="K550" si="4976">IF(D549="Mon", "", IF(D549="Tue", "Non-service", IF(D549="Wed", "", IF(D549="Thu", "Non-service", IF(D549="Fri", "", IF(D549="Sat", "", IF(D549="Sun", "", "")))))))</f>
        <v/>
      </c>
      <c r="L550" s="42"/>
      <c r="M550" s="42" t="str">
        <f t="shared" ref="M550" si="4977">IF(D549="Mon", "", IF(D549="Tue", "Non-service", IF(D549="Wed", "", IF(D549="Thu", "Non-service", IF(D549="Fri", "", IF(D549="Sat", "", IF(D549="Sun", "", "")))))))</f>
        <v/>
      </c>
      <c r="N550" s="42"/>
      <c r="O550" s="42" t="str">
        <f t="shared" ref="O550" si="4978">IF(D549="Mon", "", IF(D549="Tue", "Non-service", IF(D549="Wed", "", IF(D549="Thu", "", IF(D549="Fri", "Non-service", "")))))</f>
        <v/>
      </c>
      <c r="P550" s="42"/>
      <c r="Q550" s="72" t="str">
        <f t="shared" ref="Q550" si="4979">IF(D459="Mon", "", IF(D459="Tue", "Non-service", IF(D459="Wed", "", IF(D459="Thu", "Non-service", IF(D459="Fri", "", "")))))</f>
        <v/>
      </c>
      <c r="R550" s="42"/>
      <c r="S550" s="42" t="str">
        <f t="shared" ref="S550" si="4980">IF(D549="Mon", "Non-service", IF(D549="Tue", "", IF(D549="Wed", "", IF(D549="Thu", "", IF(D549="Fri", "Non-service", IF(D549="Sat", "", IF(D549="Sun", "", "")))))))</f>
        <v/>
      </c>
      <c r="T550" s="42"/>
      <c r="U550" s="42" t="str">
        <f t="shared" ref="U550" si="4981">IF(D549="Mon", "", IF(D549="Tue", "", IF(D549="Wed", "", IF(D549="Thu", "Non-service", IF(D549="Fri", "Non-service", IF(D549="Sat", "", IF(D549="Sun", "", "")))))))</f>
        <v/>
      </c>
      <c r="V550" s="42"/>
      <c r="W550" s="211" t="str">
        <f>IF(D549="Mon", "", IF(D549="Tue", "", IF(D549="Wed", "", IF(D549="Thu", "Non-service", IF(D549="Fri", "", "")))))</f>
        <v/>
      </c>
      <c r="X550" s="43"/>
      <c r="Y550" s="17" t="str">
        <f>IF(D549="Mon", "Non-service", IF(D549="Tue", "Non-service", IF(D549="Wed", "", IF(D549="Thu", "", IF(D549="Fri", "", "")))))</f>
        <v/>
      </c>
      <c r="Z550" s="33"/>
      <c r="AA550" s="17" t="str">
        <f>IF(D549="Mon", "", IF(D549="Tue", "", IF(D549="Wed", "", IF(D549="Thu", "Non-service", IF(D549="Fri", "", "")))))</f>
        <v/>
      </c>
      <c r="AB550" s="33"/>
      <c r="AC550" s="17" t="str">
        <f t="shared" si="4675"/>
        <v/>
      </c>
      <c r="AD550" s="32"/>
    </row>
    <row r="551" spans="1:30">
      <c r="A551" s="24" t="str">
        <f t="shared" ref="A551:A566" si="4982">A549</f>
        <v>Wed</v>
      </c>
      <c r="B551" s="204">
        <f t="shared" si="4685"/>
        <v>46015</v>
      </c>
      <c r="C551" s="318"/>
      <c r="D551" s="308"/>
      <c r="E551" s="201">
        <f t="shared" ca="1" si="4666"/>
        <v>0</v>
      </c>
      <c r="F551" s="142" t="s">
        <v>56</v>
      </c>
      <c r="G551" s="20" t="str">
        <f t="shared" ref="G551" si="4983">IF(D549="Mon", "", IF(D549="Tue", "Non-service", IF(D549="Wed", "", IF(D549="Thu", "", IF(D549="Fri", "Non-service", "")))))</f>
        <v/>
      </c>
      <c r="H551" s="35"/>
      <c r="I551" s="44" t="str">
        <f t="shared" ref="I551" si="4984">IF(D549="Mon", "", IF(D549="Tue", "", IF(D549="Wed", "", IF(D549="Thu", "", IF(D549="Fri", "", IF(D549="Sat", "", IF(D549="Sun", "", "")))))))</f>
        <v/>
      </c>
      <c r="J551" s="44"/>
      <c r="K551" s="44" t="str">
        <f t="shared" ref="K551" si="4985">IF(D549="Mon", "", IF(D549="Tue", "Non-service", IF(D549="Wed", "", IF(D549="Thu", "Non-service", IF(D549="Fri", "", IF(D549="Sat", "", IF(D549="Sun", "", "")))))))</f>
        <v/>
      </c>
      <c r="L551" s="44"/>
      <c r="M551" s="44" t="str">
        <f t="shared" ref="M551" si="4986">IF(D549="Mon", "", IF(D549="Tue", "Non-service", IF(D549="Wed", "", IF(D549="Thu", "Non-service", IF(D549="Fri", "", IF(D549="Sat", "", IF(D549="Sun", "", "")))))))</f>
        <v/>
      </c>
      <c r="N551" s="44"/>
      <c r="O551" s="44" t="str">
        <f t="shared" ref="O551" si="4987">IF(D549="Mon", "", IF(D549="Tue", "Non-service", IF(D549="Wed", "", IF(D549="Thu", "", IF(D549="Fri", "Non-service", "")))))</f>
        <v/>
      </c>
      <c r="P551" s="44"/>
      <c r="Q551" s="72" t="str">
        <f t="shared" ref="Q551" si="4988">IF(D459="Mon", "", IF(D459="Tue", "Non-service", IF(D459="Wed", "", IF(D459="Thu", "Non-service", IF(D459="Fri", "", "")))))</f>
        <v/>
      </c>
      <c r="R551" s="44"/>
      <c r="S551" s="44" t="str">
        <f t="shared" ref="S551" si="4989">IF(D549="Mon", "Non-service", IF(D549="Tue", "", IF(D549="Wed", "", IF(D549="Thu", "", IF(D549="Fri", "Non-service", IF(D549="Sat", "", IF(D549="Sun", "", "")))))))</f>
        <v/>
      </c>
      <c r="T551" s="44"/>
      <c r="U551" s="44" t="str">
        <f t="shared" ref="U551" si="4990">IF(D549="Mon", "", IF(D549="Tue", "", IF(D549="Wed", "", IF(D549="Thu", "Non-service", IF(D549="Fri", "Non-service", IF(D549="Sat", "", IF(D549="Sun", "", "")))))))</f>
        <v/>
      </c>
      <c r="V551" s="44"/>
      <c r="W551" s="64" t="str">
        <f>IF(D549="Mon", "", IF(D549="Tue", "", IF(D549="Wed", "", IF(D549="Thu", "Non-service", IF(D549="Fri", "", "")))))</f>
        <v/>
      </c>
      <c r="X551" s="45"/>
      <c r="Y551" s="17" t="str">
        <f>IF(D549="Mon", "Non-service", IF(D549="Tue", "Non-service", IF(D549="Wed", "", IF(D549="Thu", "", IF(D549="Fri", "", "")))))</f>
        <v/>
      </c>
      <c r="Z551" s="35"/>
      <c r="AA551" s="17" t="str">
        <f>IF(D549="Mon", "", IF(D549="Tue", "", IF(D549="Wed", "", IF(D549="Thu", "Non-service", IF(D549="Fri", "", "")))))</f>
        <v/>
      </c>
      <c r="AB551" s="33"/>
      <c r="AC551" s="17" t="str">
        <f t="shared" si="4675"/>
        <v/>
      </c>
      <c r="AD551" s="32"/>
    </row>
    <row r="552" spans="1:30">
      <c r="A552" s="24" t="str">
        <f t="shared" ref="A552" si="4991">TEXT(C552, "ddd")</f>
        <v>Thu</v>
      </c>
      <c r="B552" s="204">
        <f t="shared" si="4694"/>
        <v>46016</v>
      </c>
      <c r="C552" s="319">
        <f t="shared" si="4470"/>
        <v>46016</v>
      </c>
      <c r="D552" s="303" t="str">
        <f t="shared" ref="D552" si="4992">IF(WEEKDAY(C549, 2) &lt; 5, TEXT(C549 + 1, "ddd"), TEXT(C549 + 3, "ddd"))</f>
        <v>Thu</v>
      </c>
      <c r="E552" s="201">
        <f t="shared" ca="1" si="4666"/>
        <v>0</v>
      </c>
      <c r="F552" s="138" t="s">
        <v>50</v>
      </c>
      <c r="G552" s="16" t="str">
        <f t="shared" ref="G552" si="4993">IF(D552="Mon", "", IF(D552="Tue", "Non-service", IF(D552="Wed", "", IF(D552="Thu", "", IF(D552="Fri", "Non-service", "")))))</f>
        <v/>
      </c>
      <c r="H552" s="28"/>
      <c r="I552" s="38" t="str">
        <f t="shared" ref="I552" si="4994">IF(D552="Mon", "", IF(D552="Tue", "", IF(D552="Wed", "", IF(D552="Thu", "", IF(D552="Fri", "", IF(D552="Sat", "", IF(D552="Sun", "", "")))))))</f>
        <v/>
      </c>
      <c r="J552" s="38"/>
      <c r="K552" s="38" t="str">
        <f t="shared" ref="K552" si="4995">IF(D552="Mon", "", IF(D552="Tue", "Non-service", IF(D552="Wed", "", IF(D552="Thu", "Non-service", IF(D552="Fri", "", IF(D552="Sat", "", IF(D552="Sun", "", "")))))))</f>
        <v>Non-service</v>
      </c>
      <c r="L552" s="38"/>
      <c r="M552" s="38" t="str">
        <f t="shared" ref="M552" si="4996">IF(D552="Mon", "", IF(D552="Tue", "Non-service", IF(D552="Wed", "", IF(D552="Thu", "Non-service", IF(D552="Fri", "", IF(D552="Sat", "", IF(D552="Sun", "", "")))))))</f>
        <v>Non-service</v>
      </c>
      <c r="N552" s="38"/>
      <c r="O552" s="38" t="str">
        <f t="shared" ref="O552" si="4997">IF(D552="Mon", "", IF(D552="Tue", "Non-service", IF(D552="Wed", "", IF(D552="Thu", "", IF(D552="Fri", "Non-service", "")))))</f>
        <v/>
      </c>
      <c r="P552" s="38"/>
      <c r="Q552" s="72" t="str">
        <f t="shared" ref="Q552" si="4998">IF(D462="Mon", "", IF(D462="Tue", "Non-service", IF(D462="Wed", "", IF(D462="Thu", "Non-service", IF(D462="Fri", "", "")))))</f>
        <v>Non-service</v>
      </c>
      <c r="R552" s="38"/>
      <c r="S552" s="38" t="str">
        <f t="shared" ref="S552" si="4999">IF(D552="Mon", "Non-service", IF(D552="Tue", "", IF(D552="Wed", "", IF(D552="Thu", "", IF(D552="Fri", "Non-service", IF(D552="Sat", "", IF(D552="Sun", "", "")))))))</f>
        <v/>
      </c>
      <c r="T552" s="38"/>
      <c r="U552" s="38" t="str">
        <f t="shared" ref="U552" si="5000">IF(D552="Mon", "", IF(D552="Tue", "", IF(D552="Wed", "", IF(D552="Thu", "Non-service", IF(D552="Fri", "Non-service", IF(D552="Sat", "", IF(D552="Sun", "", "")))))))</f>
        <v>Non-service</v>
      </c>
      <c r="V552" s="38"/>
      <c r="W552" s="63" t="str">
        <f>IF(D552="Mon", "", IF(D552="Tue", "", IF(D552="Wed", "", IF(D552="Thu", "Non-service", IF(D552="Fri", "", "")))))</f>
        <v>Non-service</v>
      </c>
      <c r="X552" s="46"/>
      <c r="Y552" s="17" t="str">
        <f>IF(D552="Mon", "Non-service", IF(D552="Tue", "Non-service", IF(D552="Wed", "", IF(D552="Thu", "", IF(D552="Fri", "", "")))))</f>
        <v/>
      </c>
      <c r="Z552" s="28"/>
      <c r="AA552" s="17" t="str">
        <f>IF(D552="Mon", "", IF(D552="Tue", "", IF(D552="Wed", "", IF(D552="Thu", "Non-service", IF(D552="Fri", "", "")))))</f>
        <v>Non-service</v>
      </c>
      <c r="AB552" s="29"/>
      <c r="AC552" s="17" t="str">
        <f t="shared" si="4675"/>
        <v/>
      </c>
      <c r="AD552" s="17"/>
    </row>
    <row r="553" spans="1:30">
      <c r="A553" s="24" t="str">
        <f t="shared" ref="A553" si="5001">A552</f>
        <v>Thu</v>
      </c>
      <c r="B553" s="204">
        <f t="shared" si="4703"/>
        <v>46016</v>
      </c>
      <c r="C553" s="317"/>
      <c r="D553" s="304"/>
      <c r="E553" s="201">
        <f t="shared" ca="1" si="4666"/>
        <v>0</v>
      </c>
      <c r="F553" s="139" t="s">
        <v>54</v>
      </c>
      <c r="G553" s="2" t="str">
        <f t="shared" ref="G553" si="5002">IF(D552="Mon", "", IF(D552="Tue", "Non-service", IF(D552="Wed", "", IF(D552="Thu", "", IF(D552="Fri", "Non-service", "")))))</f>
        <v/>
      </c>
      <c r="H553" s="29"/>
      <c r="I553" s="37" t="str">
        <f t="shared" ref="I553" si="5003">IF(D552="Mon", "", IF(D552="Tue", "", IF(D552="Wed", "", IF(D552="Thu", "", IF(D552="Fri", "", IF(D552="Sat", "", IF(D552="Sun", "", "")))))))</f>
        <v/>
      </c>
      <c r="J553" s="37"/>
      <c r="K553" s="37" t="str">
        <f t="shared" ref="K553" si="5004">IF(D552="Mon", "", IF(D552="Tue", "Non-service", IF(D552="Wed", "", IF(D552="Thu", "Non-service", IF(D552="Fri", "", IF(D552="Sat", "", IF(D552="Sun", "", "")))))))</f>
        <v>Non-service</v>
      </c>
      <c r="L553" s="37"/>
      <c r="M553" s="37" t="str">
        <f t="shared" ref="M553" si="5005">IF(D552="Mon", "", IF(D552="Tue", "Non-service", IF(D552="Wed", "", IF(D552="Thu", "Non-service", IF(D552="Fri", "", IF(D552="Sat", "", IF(D552="Sun", "", "")))))))</f>
        <v>Non-service</v>
      </c>
      <c r="N553" s="37"/>
      <c r="O553" s="37" t="str">
        <f t="shared" ref="O553" si="5006">IF(D552="Mon", "", IF(D552="Tue", "Non-service", IF(D552="Wed", "", IF(D552="Thu", "", IF(D552="Fri", "Non-service", "")))))</f>
        <v/>
      </c>
      <c r="P553" s="37"/>
      <c r="Q553" s="72" t="str">
        <f t="shared" ref="Q553" si="5007">IF(D462="Mon", "", IF(D462="Tue", "Non-service", IF(D462="Wed", "", IF(D462="Thu", "Non-service", IF(D462="Fri", "", "")))))</f>
        <v>Non-service</v>
      </c>
      <c r="R553" s="37"/>
      <c r="S553" s="37" t="str">
        <f t="shared" ref="S553" si="5008">IF(D552="Mon", "Non-service", IF(D552="Tue", "", IF(D552="Wed", "", IF(D552="Thu", "", IF(D552="Fri", "Non-service", IF(D552="Sat", "", IF(D552="Sun", "", "")))))))</f>
        <v/>
      </c>
      <c r="T553" s="37"/>
      <c r="U553" s="37" t="str">
        <f t="shared" ref="U553" si="5009">IF(D552="Mon", "", IF(D552="Tue", "", IF(D552="Wed", "", IF(D552="Thu", "Non-service", IF(D552="Fri", "Non-service", IF(D552="Sat", "", IF(D552="Sun", "", "")))))))</f>
        <v>Non-service</v>
      </c>
      <c r="V553" s="37"/>
      <c r="W553" s="211" t="str">
        <f>IF(D552="Mon", "", IF(D552="Tue", "", IF(D552="Wed", "", IF(D552="Thu", "Non-service", IF(D552="Fri", "", "")))))</f>
        <v>Non-service</v>
      </c>
      <c r="X553" s="39"/>
      <c r="Y553" s="17" t="str">
        <f>IF(D552="Mon", "Non-service", IF(D552="Tue", "Non-service", IF(D552="Wed", "", IF(D552="Thu", "", IF(D552="Fri", "", "")))))</f>
        <v/>
      </c>
      <c r="Z553" s="29"/>
      <c r="AA553" s="17" t="str">
        <f>IF(D552="Mon", "", IF(D552="Tue", "", IF(D552="Wed", "", IF(D552="Thu", "Non-service", IF(D552="Fri", "", "")))))</f>
        <v>Non-service</v>
      </c>
      <c r="AB553" s="29"/>
      <c r="AC553" s="17" t="str">
        <f t="shared" si="4675"/>
        <v/>
      </c>
      <c r="AD553" s="17"/>
    </row>
    <row r="554" spans="1:30">
      <c r="A554" s="24" t="str">
        <f t="shared" ref="A554" si="5010">A552</f>
        <v>Thu</v>
      </c>
      <c r="B554" s="204">
        <f t="shared" si="4712"/>
        <v>46016</v>
      </c>
      <c r="C554" s="318"/>
      <c r="D554" s="305"/>
      <c r="E554" s="201">
        <f t="shared" ca="1" si="4666"/>
        <v>0</v>
      </c>
      <c r="F554" s="140" t="s">
        <v>56</v>
      </c>
      <c r="G554" s="2" t="str">
        <f t="shared" ref="G554" si="5011">IF(D552="Mon", "", IF(D552="Tue", "Non-service", IF(D552="Wed", "", IF(D552="Thu", "", IF(D552="Fri", "Non-service", "")))))</f>
        <v/>
      </c>
      <c r="H554" s="29"/>
      <c r="I554" s="37" t="str">
        <f t="shared" ref="I554" si="5012">IF(D552="Mon", "", IF(D552="Tue", "", IF(D552="Wed", "", IF(D552="Thu", "", IF(D552="Fri", "", IF(D552="Sat", "", IF(D552="Sun", "", "")))))))</f>
        <v/>
      </c>
      <c r="J554" s="37"/>
      <c r="K554" s="37" t="str">
        <f t="shared" ref="K554" si="5013">IF(D552="Mon", "", IF(D552="Tue", "Non-service", IF(D552="Wed", "", IF(D552="Thu", "Non-service", IF(D552="Fri", "", IF(D552="Sat", "", IF(D552="Sun", "", "")))))))</f>
        <v>Non-service</v>
      </c>
      <c r="L554" s="37"/>
      <c r="M554" s="37" t="str">
        <f t="shared" ref="M554" si="5014">IF(D552="Mon", "", IF(D552="Tue", "Non-service", IF(D552="Wed", "", IF(D552="Thu", "Non-service", IF(D552="Fri", "", IF(D552="Sat", "", IF(D552="Sun", "", "")))))))</f>
        <v>Non-service</v>
      </c>
      <c r="N554" s="37"/>
      <c r="O554" s="37" t="str">
        <f t="shared" ref="O554" si="5015">IF(D552="Mon", "", IF(D552="Tue", "Non-service", IF(D552="Wed", "", IF(D552="Thu", "", IF(D552="Fri", "Non-service", "")))))</f>
        <v/>
      </c>
      <c r="P554" s="37"/>
      <c r="Q554" s="72" t="str">
        <f t="shared" ref="Q554" si="5016">IF(D462="Mon", "", IF(D462="Tue", "Non-service", IF(D462="Wed", "", IF(D462="Thu", "Non-service", IF(D462="Fri", "", "")))))</f>
        <v>Non-service</v>
      </c>
      <c r="R554" s="37"/>
      <c r="S554" s="37" t="str">
        <f t="shared" ref="S554" si="5017">IF(D552="Mon", "Non-service", IF(D552="Tue", "", IF(D552="Wed", "", IF(D552="Thu", "", IF(D552="Fri", "Non-service", IF(D552="Sat", "", IF(D552="Sun", "", "")))))))</f>
        <v/>
      </c>
      <c r="T554" s="37"/>
      <c r="U554" s="37" t="str">
        <f t="shared" ref="U554" si="5018">IF(D552="Mon", "", IF(D552="Tue", "", IF(D552="Wed", "", IF(D552="Thu", "Non-service", IF(D552="Fri", "Non-service", IF(D552="Sat", "", IF(D552="Sun", "", "")))))))</f>
        <v>Non-service</v>
      </c>
      <c r="V554" s="37"/>
      <c r="W554" s="64" t="str">
        <f>IF(D552="Mon", "", IF(D552="Tue", "", IF(D552="Wed", "", IF(D552="Thu", "Non-service", IF(D552="Fri", "", "")))))</f>
        <v>Non-service</v>
      </c>
      <c r="X554" s="39"/>
      <c r="Y554" s="17" t="str">
        <f>IF(D552="Mon", "Non-service", IF(D552="Tue", "Non-service", IF(D552="Wed", "", IF(D552="Thu", "", IF(D552="Fri", "", "")))))</f>
        <v/>
      </c>
      <c r="Z554" s="29"/>
      <c r="AA554" s="17" t="str">
        <f>IF(D552="Mon", "", IF(D552="Tue", "", IF(D552="Wed", "", IF(D552="Thu", "Non-service", IF(D552="Fri", "", "")))))</f>
        <v>Non-service</v>
      </c>
      <c r="AB554" s="29"/>
      <c r="AC554" s="17" t="str">
        <f t="shared" si="4675"/>
        <v/>
      </c>
      <c r="AD554" s="17"/>
    </row>
    <row r="555" spans="1:30">
      <c r="A555" s="24" t="str">
        <f t="shared" ref="A555" si="5019">TEXT(C555, "ddd")</f>
        <v>Fri</v>
      </c>
      <c r="B555" s="204">
        <f t="shared" si="4721"/>
        <v>46017</v>
      </c>
      <c r="C555" s="319">
        <f t="shared" si="4470"/>
        <v>46017</v>
      </c>
      <c r="D555" s="306" t="str">
        <f t="shared" ref="D555" si="5020">IF(WEEKDAY(C552, 2) &lt; 5, TEXT(C552 + 1, "ddd"), TEXT(C552 + 3, "ddd"))</f>
        <v>Fri</v>
      </c>
      <c r="E555" s="201">
        <f t="shared" ca="1" si="4666"/>
        <v>0</v>
      </c>
      <c r="F555" s="141" t="s">
        <v>50</v>
      </c>
      <c r="G555" s="19" t="str">
        <f t="shared" ref="G555" si="5021">IF(D555="Mon", "", IF(D555="Tue", "Non-service", IF(D555="Wed", "", IF(D555="Thu", "", IF(D555="Fri", "Non-service", "")))))</f>
        <v>Non-service</v>
      </c>
      <c r="H555" s="31"/>
      <c r="I555" s="40" t="str">
        <f t="shared" ref="I555" si="5022">IF(D555="Mon", "", IF(D555="Tue", "", IF(D555="Wed", "", IF(D555="Thu", "", IF(D555="Fri", "", IF(D555="Sat", "", IF(D555="Sun", "", "")))))))</f>
        <v/>
      </c>
      <c r="J555" s="40"/>
      <c r="K555" s="40" t="str">
        <f t="shared" ref="K555" si="5023">IF(D555="Mon", "", IF(D555="Tue", "Non-service", IF(D555="Wed", "", IF(D555="Thu", "Non-service", IF(D555="Fri", "", IF(D555="Sat", "", IF(D555="Sun", "", "")))))))</f>
        <v/>
      </c>
      <c r="L555" s="40"/>
      <c r="M555" s="40" t="str">
        <f t="shared" ref="M555" si="5024">IF(D555="Mon", "", IF(D555="Tue", "Non-service", IF(D555="Wed", "", IF(D555="Thu", "Non-service", IF(D555="Fri", "", IF(D555="Sat", "", IF(D555="Sun", "", "")))))))</f>
        <v/>
      </c>
      <c r="N555" s="40"/>
      <c r="O555" s="40" t="str">
        <f t="shared" ref="O555" si="5025">IF(D555="Mon", "", IF(D555="Tue", "Non-service", IF(D555="Wed", "", IF(D555="Thu", "", IF(D555="Fri", "Non-service", "")))))</f>
        <v>Non-service</v>
      </c>
      <c r="P555" s="40"/>
      <c r="Q555" s="72" t="str">
        <f t="shared" ref="Q555" si="5026">IF(D465="Mon", "", IF(D465="Tue", "Non-service", IF(D465="Wed", "", IF(D465="Thu", "Non-service", IF(D465="Fri", "", "")))))</f>
        <v/>
      </c>
      <c r="R555" s="40"/>
      <c r="S555" s="40" t="str">
        <f t="shared" ref="S555" si="5027">IF(D555="Mon", "Non-service", IF(D555="Tue", "", IF(D555="Wed", "", IF(D555="Thu", "", IF(D555="Fri", "Non-service", IF(D555="Sat", "", IF(D555="Sun", "", "")))))))</f>
        <v>Non-service</v>
      </c>
      <c r="T555" s="40"/>
      <c r="U555" s="40" t="str">
        <f t="shared" ref="U555" si="5028">IF(D555="Mon", "", IF(D555="Tue", "", IF(D555="Wed", "", IF(D555="Thu", "Non-service", IF(D555="Fri", "Non-service", IF(D555="Sat", "", IF(D555="Sun", "", "")))))))</f>
        <v>Non-service</v>
      </c>
      <c r="V555" s="40"/>
      <c r="W555" s="63" t="str">
        <f>IF(D555="Mon", "", IF(D555="Tue", "", IF(D555="Wed", "", IF(D555="Thu", "Non-service", IF(D555="Fri", "", "")))))</f>
        <v/>
      </c>
      <c r="X555" s="41"/>
      <c r="Y555" s="17" t="str">
        <f>IF(D555="Mon", "Non-service", IF(D555="Tue", "Non-service", IF(D555="Wed", "", IF(D555="Thu", "", IF(D555="Fri", "", "")))))</f>
        <v/>
      </c>
      <c r="Z555" s="31"/>
      <c r="AA555" s="17" t="str">
        <f>IF(D555="Mon", "", IF(D555="Tue", "", IF(D555="Wed", "", IF(D555="Thu", "Non-service", IF(D555="Fri", "", "")))))</f>
        <v/>
      </c>
      <c r="AB555" s="33"/>
      <c r="AC555" s="17" t="str">
        <f t="shared" si="4675"/>
        <v/>
      </c>
      <c r="AD555" s="32"/>
    </row>
    <row r="556" spans="1:30">
      <c r="A556" s="24" t="str">
        <f t="shared" ref="A556" si="5029">A555</f>
        <v>Fri</v>
      </c>
      <c r="B556" s="204">
        <f t="shared" si="4730"/>
        <v>46017</v>
      </c>
      <c r="C556" s="317"/>
      <c r="D556" s="307"/>
      <c r="E556" s="201">
        <f t="shared" ca="1" si="4666"/>
        <v>0</v>
      </c>
      <c r="F556" s="142" t="s">
        <v>54</v>
      </c>
      <c r="G556" s="3" t="str">
        <f t="shared" ref="G556" si="5030">IF(D555="Mon", "", IF(D555="Tue", "Non-service", IF(D555="Wed", "", IF(D555="Thu", "", IF(D555="Fri", "Non-service", "")))))</f>
        <v>Non-service</v>
      </c>
      <c r="H556" s="33"/>
      <c r="I556" s="42" t="str">
        <f t="shared" ref="I556" si="5031">IF(D555="Mon", "", IF(D555="Tue", "", IF(D555="Wed", "", IF(D555="Thu", "", IF(D555="Fri", "", IF(D555="Sat", "", IF(D555="Sun", "", "")))))))</f>
        <v/>
      </c>
      <c r="J556" s="42"/>
      <c r="K556" s="42" t="str">
        <f t="shared" ref="K556" si="5032">IF(D555="Mon", "", IF(D555="Tue", "Non-service", IF(D555="Wed", "", IF(D555="Thu", "Non-service", IF(D555="Fri", "", IF(D555="Sat", "", IF(D555="Sun", "", "")))))))</f>
        <v/>
      </c>
      <c r="L556" s="42"/>
      <c r="M556" s="42" t="str">
        <f t="shared" ref="M556" si="5033">IF(D555="Mon", "", IF(D555="Tue", "Non-service", IF(D555="Wed", "", IF(D555="Thu", "Non-service", IF(D555="Fri", "", IF(D555="Sat", "", IF(D555="Sun", "", "")))))))</f>
        <v/>
      </c>
      <c r="N556" s="42"/>
      <c r="O556" s="42" t="str">
        <f t="shared" ref="O556" si="5034">IF(D555="Mon", "", IF(D555="Tue", "Non-service", IF(D555="Wed", "", IF(D555="Thu", "", IF(D555="Fri", "Non-service", "")))))</f>
        <v>Non-service</v>
      </c>
      <c r="P556" s="42"/>
      <c r="Q556" s="72" t="str">
        <f t="shared" ref="Q556" si="5035">IF(D465="Mon", "", IF(D465="Tue", "Non-service", IF(D465="Wed", "", IF(D465="Thu", "Non-service", IF(D465="Fri", "", "")))))</f>
        <v/>
      </c>
      <c r="R556" s="42"/>
      <c r="S556" s="42" t="str">
        <f t="shared" ref="S556" si="5036">IF(D555="Mon", "Non-service", IF(D555="Tue", "", IF(D555="Wed", "", IF(D555="Thu", "", IF(D555="Fri", "Non-service", IF(D555="Sat", "", IF(D555="Sun", "", "")))))))</f>
        <v>Non-service</v>
      </c>
      <c r="T556" s="42"/>
      <c r="U556" s="42" t="str">
        <f t="shared" ref="U556" si="5037">IF(D555="Mon", "", IF(D555="Tue", "", IF(D555="Wed", "", IF(D555="Thu", "Non-service", IF(D555="Fri", "Non-service", IF(D555="Sat", "", IF(D555="Sun", "", "")))))))</f>
        <v>Non-service</v>
      </c>
      <c r="V556" s="42"/>
      <c r="W556" s="211" t="str">
        <f>IF(D555="Mon", "", IF(D555="Tue", "", IF(D555="Wed", "", IF(D555="Thu", "Non-service", IF(D555="Fri", "", "")))))</f>
        <v/>
      </c>
      <c r="X556" s="43"/>
      <c r="Y556" s="17" t="str">
        <f>IF(D555="Mon", "Non-service", IF(D555="Tue", "Non-service", IF(D555="Wed", "", IF(D555="Thu", "", IF(D555="Fri", "", "")))))</f>
        <v/>
      </c>
      <c r="Z556" s="33"/>
      <c r="AA556" s="17" t="str">
        <f>IF(D555="Mon", "", IF(D555="Tue", "", IF(D555="Wed", "", IF(D555="Thu", "Non-service", IF(D555="Fri", "", "")))))</f>
        <v/>
      </c>
      <c r="AB556" s="33"/>
      <c r="AC556" s="17" t="str">
        <f t="shared" si="4675"/>
        <v/>
      </c>
      <c r="AD556" s="32"/>
    </row>
    <row r="557" spans="1:30">
      <c r="A557" s="24" t="str">
        <f t="shared" ref="A557" si="5038">A555</f>
        <v>Fri</v>
      </c>
      <c r="B557" s="204">
        <f t="shared" si="4739"/>
        <v>46017</v>
      </c>
      <c r="C557" s="318"/>
      <c r="D557" s="308"/>
      <c r="E557" s="201">
        <f t="shared" ca="1" si="4666"/>
        <v>0</v>
      </c>
      <c r="F557" s="142" t="s">
        <v>56</v>
      </c>
      <c r="G557" s="20" t="str">
        <f t="shared" ref="G557" si="5039">IF(D555="Mon", "", IF(D555="Tue", "Non-service", IF(D555="Wed", "", IF(D555="Thu", "", IF(D555="Fri", "Non-service", "")))))</f>
        <v>Non-service</v>
      </c>
      <c r="H557" s="35"/>
      <c r="I557" s="44" t="str">
        <f t="shared" ref="I557" si="5040">IF(D555="Mon", "", IF(D555="Tue", "", IF(D555="Wed", "", IF(D555="Thu", "", IF(D555="Fri", "", IF(D555="Sat", "", IF(D555="Sun", "", "")))))))</f>
        <v/>
      </c>
      <c r="J557" s="44"/>
      <c r="K557" s="44" t="str">
        <f t="shared" ref="K557" si="5041">IF(D555="Mon", "", IF(D555="Tue", "Non-service", IF(D555="Wed", "", IF(D555="Thu", "Non-service", IF(D555="Fri", "", IF(D555="Sat", "", IF(D555="Sun", "", "")))))))</f>
        <v/>
      </c>
      <c r="L557" s="44"/>
      <c r="M557" s="44" t="str">
        <f t="shared" ref="M557" si="5042">IF(D555="Mon", "", IF(D555="Tue", "Non-service", IF(D555="Wed", "", IF(D555="Thu", "Non-service", IF(D555="Fri", "", IF(D555="Sat", "", IF(D555="Sun", "", "")))))))</f>
        <v/>
      </c>
      <c r="N557" s="44"/>
      <c r="O557" s="44" t="str">
        <f t="shared" ref="O557" si="5043">IF(D555="Mon", "", IF(D555="Tue", "Non-service", IF(D555="Wed", "", IF(D555="Thu", "", IF(D555="Fri", "Non-service", "")))))</f>
        <v>Non-service</v>
      </c>
      <c r="P557" s="44"/>
      <c r="Q557" s="72" t="str">
        <f t="shared" ref="Q557" si="5044">IF(D465="Mon", "", IF(D465="Tue", "Non-service", IF(D465="Wed", "", IF(D465="Thu", "Non-service", IF(D465="Fri", "", "")))))</f>
        <v/>
      </c>
      <c r="R557" s="44"/>
      <c r="S557" s="44" t="str">
        <f t="shared" ref="S557" si="5045">IF(D555="Mon", "Non-service", IF(D555="Tue", "", IF(D555="Wed", "", IF(D555="Thu", "", IF(D555="Fri", "Non-service", IF(D555="Sat", "", IF(D555="Sun", "", "")))))))</f>
        <v>Non-service</v>
      </c>
      <c r="T557" s="44"/>
      <c r="U557" s="44" t="str">
        <f t="shared" ref="U557" si="5046">IF(D555="Mon", "", IF(D555="Tue", "", IF(D555="Wed", "", IF(D555="Thu", "Non-service", IF(D555="Fri", "Non-service", IF(D555="Sat", "", IF(D555="Sun", "", "")))))))</f>
        <v>Non-service</v>
      </c>
      <c r="V557" s="44"/>
      <c r="W557" s="64" t="str">
        <f>IF(D555="Mon", "", IF(D555="Tue", "", IF(D555="Wed", "", IF(D555="Thu", "Non-service", IF(D555="Fri", "", "")))))</f>
        <v/>
      </c>
      <c r="X557" s="45"/>
      <c r="Y557" s="17" t="str">
        <f>IF(D555="Mon", "Non-service", IF(D555="Tue", "Non-service", IF(D555="Wed", "", IF(D555="Thu", "", IF(D555="Fri", "", "")))))</f>
        <v/>
      </c>
      <c r="Z557" s="35"/>
      <c r="AA557" s="17" t="str">
        <f>IF(D555="Mon", "", IF(D555="Tue", "", IF(D555="Wed", "", IF(D555="Thu", "Non-service", IF(D555="Fri", "", "")))))</f>
        <v/>
      </c>
      <c r="AB557" s="33"/>
      <c r="AC557" s="17" t="str">
        <f t="shared" si="4675"/>
        <v/>
      </c>
      <c r="AD557" s="32"/>
    </row>
    <row r="558" spans="1:30">
      <c r="A558" s="24" t="str">
        <f t="shared" ref="A558" si="5047">TEXT(C558, "ddd")</f>
        <v>Mon</v>
      </c>
      <c r="B558" s="204">
        <f t="shared" si="4748"/>
        <v>46020</v>
      </c>
      <c r="C558" s="319">
        <f t="shared" si="4470"/>
        <v>46020</v>
      </c>
      <c r="D558" s="303" t="str">
        <f t="shared" ref="D558" si="5048">IF(WEEKDAY(C555, 2) &lt; 5, TEXT(C555 + 1, "ddd"), TEXT(C555 + 3, "ddd"))</f>
        <v>Mon</v>
      </c>
      <c r="E558" s="201">
        <f t="shared" ca="1" si="4666"/>
        <v>0</v>
      </c>
      <c r="F558" s="138" t="s">
        <v>50</v>
      </c>
      <c r="G558" s="16" t="str">
        <f t="shared" ref="G558" si="5049">IF(D558="Mon", "", IF(D558="Tue", "Non-service", IF(D558="Wed", "", IF(D558="Thu", "", IF(D558="Fri", "Non-service", "")))))</f>
        <v/>
      </c>
      <c r="H558" s="28"/>
      <c r="I558" s="38" t="str">
        <f t="shared" ref="I558" si="5050">IF(D558="Mon", "", IF(D558="Tue", "", IF(D558="Wed", "", IF(D558="Thu", "", IF(D558="Fri", "", IF(D558="Sat", "", IF(D558="Sun", "", "")))))))</f>
        <v/>
      </c>
      <c r="J558" s="38"/>
      <c r="K558" s="38" t="str">
        <f t="shared" ref="K558" si="5051">IF(D558="Mon", "", IF(D558="Tue", "Non-service", IF(D558="Wed", "", IF(D558="Thu", "Non-service", IF(D558="Fri", "", IF(D558="Sat", "", IF(D558="Sun", "", "")))))))</f>
        <v/>
      </c>
      <c r="L558" s="38"/>
      <c r="M558" s="38" t="str">
        <f t="shared" ref="M558" si="5052">IF(D558="Mon", "", IF(D558="Tue", "Non-service", IF(D558="Wed", "", IF(D558="Thu", "Non-service", IF(D558="Fri", "", IF(D558="Sat", "", IF(D558="Sun", "", "")))))))</f>
        <v/>
      </c>
      <c r="N558" s="38"/>
      <c r="O558" s="38" t="str">
        <f t="shared" ref="O558" si="5053">IF(D558="Mon", "", IF(D558="Tue", "Non-service", IF(D558="Wed", "", IF(D558="Thu", "", IF(D558="Fri", "Non-service", "")))))</f>
        <v/>
      </c>
      <c r="P558" s="38"/>
      <c r="Q558" s="72" t="str">
        <f t="shared" ref="Q558" si="5054">IF(D468="Mon", "", IF(D468="Tue", "Non-service", IF(D468="Wed", "", IF(D468="Thu", "Non-service", IF(D468="Fri", "", "")))))</f>
        <v/>
      </c>
      <c r="R558" s="38"/>
      <c r="S558" s="38" t="str">
        <f t="shared" ref="S558" si="5055">IF(D558="Mon", "Non-service", IF(D558="Tue", "", IF(D558="Wed", "", IF(D558="Thu", "", IF(D558="Fri", "Non-service", IF(D558="Sat", "", IF(D558="Sun", "", "")))))))</f>
        <v>Non-service</v>
      </c>
      <c r="T558" s="38"/>
      <c r="U558" s="38" t="str">
        <f t="shared" ref="U558" si="5056">IF(D558="Mon", "", IF(D558="Tue", "", IF(D558="Wed", "", IF(D558="Thu", "Non-service", IF(D558="Fri", "Non-service", IF(D558="Sat", "", IF(D558="Sun", "", "")))))))</f>
        <v/>
      </c>
      <c r="V558" s="38"/>
      <c r="W558" s="63" t="str">
        <f>IF(D558="Mon", "", IF(D558="Tue", "", IF(D558="Wed", "", IF(D558="Thu", "Non-service", IF(D558="Fri", "", "")))))</f>
        <v/>
      </c>
      <c r="X558" s="46"/>
      <c r="Y558" s="17" t="str">
        <f>IF(D558="Mon", "Non-service", IF(D558="Tue", "Non-service", IF(D558="Wed", "", IF(D558="Thu", "", IF(D558="Fri", "", "")))))</f>
        <v>Non-service</v>
      </c>
      <c r="Z558" s="28"/>
      <c r="AA558" s="17" t="str">
        <f>IF(D558="Mon", "", IF(D558="Tue", "", IF(D558="Wed", "", IF(D558="Thu", "Non-service", IF(D558="Fri", "", "")))))</f>
        <v/>
      </c>
      <c r="AB558" s="29"/>
      <c r="AC558" s="17" t="str">
        <f t="shared" si="4675"/>
        <v/>
      </c>
      <c r="AD558" s="17"/>
    </row>
    <row r="559" spans="1:30">
      <c r="A559" s="24" t="str">
        <f t="shared" ref="A559" si="5057">A558</f>
        <v>Mon</v>
      </c>
      <c r="B559" s="204">
        <f t="shared" si="4757"/>
        <v>46020</v>
      </c>
      <c r="C559" s="317"/>
      <c r="D559" s="304"/>
      <c r="E559" s="201">
        <f t="shared" ca="1" si="4666"/>
        <v>0</v>
      </c>
      <c r="F559" s="139" t="s">
        <v>54</v>
      </c>
      <c r="G559" s="2" t="str">
        <f t="shared" ref="G559" si="5058">IF(D558="Mon", "", IF(D558="Tue", "Non-service", IF(D558="Wed", "", IF(D558="Thu", "", IF(D558="Fri", "Non-service", "")))))</f>
        <v/>
      </c>
      <c r="H559" s="29"/>
      <c r="I559" s="37" t="str">
        <f t="shared" ref="I559" si="5059">IF(D558="Mon", "", IF(D558="Tue", "", IF(D558="Wed", "", IF(D558="Thu", "", IF(D558="Fri", "", IF(D558="Sat", "", IF(D558="Sun", "", "")))))))</f>
        <v/>
      </c>
      <c r="J559" s="37"/>
      <c r="K559" s="37" t="str">
        <f t="shared" ref="K559" si="5060">IF(D558="Mon", "", IF(D558="Tue", "Non-service", IF(D558="Wed", "", IF(D558="Thu", "Non-service", IF(D558="Fri", "", IF(D558="Sat", "", IF(D558="Sun", "", "")))))))</f>
        <v/>
      </c>
      <c r="L559" s="37"/>
      <c r="M559" s="37" t="str">
        <f t="shared" ref="M559" si="5061">IF(D558="Mon", "", IF(D558="Tue", "Non-service", IF(D558="Wed", "", IF(D558="Thu", "Non-service", IF(D558="Fri", "", IF(D558="Sat", "", IF(D558="Sun", "", "")))))))</f>
        <v/>
      </c>
      <c r="N559" s="37"/>
      <c r="O559" s="37" t="str">
        <f t="shared" ref="O559" si="5062">IF(D558="Mon", "", IF(D558="Tue", "Non-service", IF(D558="Wed", "", IF(D558="Thu", "", IF(D558="Fri", "Non-service", "")))))</f>
        <v/>
      </c>
      <c r="P559" s="37"/>
      <c r="Q559" s="72" t="str">
        <f t="shared" ref="Q559" si="5063">IF(D468="Mon", "", IF(D468="Tue", "Non-service", IF(D468="Wed", "", IF(D468="Thu", "Non-service", IF(D468="Fri", "", "")))))</f>
        <v/>
      </c>
      <c r="R559" s="37"/>
      <c r="S559" s="37" t="str">
        <f t="shared" ref="S559" si="5064">IF(D558="Mon", "Non-service", IF(D558="Tue", "", IF(D558="Wed", "", IF(D558="Thu", "", IF(D558="Fri", "Non-service", IF(D558="Sat", "", IF(D558="Sun", "", "")))))))</f>
        <v>Non-service</v>
      </c>
      <c r="T559" s="37"/>
      <c r="U559" s="37" t="str">
        <f t="shared" ref="U559" si="5065">IF(D558="Mon", "", IF(D558="Tue", "", IF(D558="Wed", "", IF(D558="Thu", "Non-service", IF(D558="Fri", "Non-service", IF(D558="Sat", "", IF(D558="Sun", "", "")))))))</f>
        <v/>
      </c>
      <c r="V559" s="37"/>
      <c r="W559" s="211" t="str">
        <f>IF(D558="Mon", "", IF(D558="Tue", "", IF(D558="Wed", "", IF(D558="Thu", "Non-service", IF(D558="Fri", "", "")))))</f>
        <v/>
      </c>
      <c r="X559" s="39"/>
      <c r="Y559" s="17" t="str">
        <f>IF(D558="Mon", "Non-service", IF(D558="Tue", "Non-service", IF(D558="Wed", "", IF(D558="Thu", "", IF(D558="Fri", "", "")))))</f>
        <v>Non-service</v>
      </c>
      <c r="Z559" s="29"/>
      <c r="AA559" s="17" t="str">
        <f>IF(D558="Mon", "", IF(D558="Tue", "", IF(D558="Wed", "", IF(D558="Thu", "Non-service", IF(D558="Fri", "", "")))))</f>
        <v/>
      </c>
      <c r="AB559" s="29"/>
      <c r="AC559" s="17" t="str">
        <f t="shared" si="4675"/>
        <v/>
      </c>
      <c r="AD559" s="17"/>
    </row>
    <row r="560" spans="1:30">
      <c r="A560" s="24" t="str">
        <f t="shared" ref="A560" si="5066">A558</f>
        <v>Mon</v>
      </c>
      <c r="B560" s="204">
        <f t="shared" si="4766"/>
        <v>46020</v>
      </c>
      <c r="C560" s="318"/>
      <c r="D560" s="305"/>
      <c r="E560" s="201">
        <f t="shared" ca="1" si="4666"/>
        <v>0</v>
      </c>
      <c r="F560" s="140" t="s">
        <v>56</v>
      </c>
      <c r="G560" s="2" t="str">
        <f t="shared" ref="G560" si="5067">IF(D558="Mon", "", IF(D558="Tue", "Non-service", IF(D558="Wed", "", IF(D558="Thu", "", IF(D558="Fri", "Non-service", "")))))</f>
        <v/>
      </c>
      <c r="H560" s="29"/>
      <c r="I560" s="37" t="str">
        <f t="shared" ref="I560" si="5068">IF(D558="Mon", "", IF(D558="Tue", "", IF(D558="Wed", "", IF(D558="Thu", "", IF(D558="Fri", "", IF(D558="Sat", "", IF(D558="Sun", "", "")))))))</f>
        <v/>
      </c>
      <c r="J560" s="37"/>
      <c r="K560" s="37" t="str">
        <f t="shared" ref="K560" si="5069">IF(D558="Mon", "", IF(D558="Tue", "Non-service", IF(D558="Wed", "", IF(D558="Thu", "Non-service", IF(D558="Fri", "", IF(D558="Sat", "", IF(D558="Sun", "", "")))))))</f>
        <v/>
      </c>
      <c r="L560" s="37"/>
      <c r="M560" s="37" t="str">
        <f t="shared" ref="M560" si="5070">IF(D558="Mon", "", IF(D558="Tue", "Non-service", IF(D558="Wed", "", IF(D558="Thu", "Non-service", IF(D558="Fri", "", IF(D558="Sat", "", IF(D558="Sun", "", "")))))))</f>
        <v/>
      </c>
      <c r="N560" s="37"/>
      <c r="O560" s="37" t="str">
        <f t="shared" ref="O560" si="5071">IF(D558="Mon", "", IF(D558="Tue", "Non-service", IF(D558="Wed", "", IF(D558="Thu", "", IF(D558="Fri", "Non-service", "")))))</f>
        <v/>
      </c>
      <c r="P560" s="37"/>
      <c r="Q560" s="72" t="str">
        <f t="shared" ref="Q560" si="5072">IF(D468="Mon", "", IF(D468="Tue", "Non-service", IF(D468="Wed", "", IF(D468="Thu", "Non-service", IF(D468="Fri", "", "")))))</f>
        <v/>
      </c>
      <c r="R560" s="37"/>
      <c r="S560" s="37" t="str">
        <f t="shared" ref="S560" si="5073">IF(D558="Mon", "Non-service", IF(D558="Tue", "", IF(D558="Wed", "", IF(D558="Thu", "", IF(D558="Fri", "Non-service", IF(D558="Sat", "", IF(D558="Sun", "", "")))))))</f>
        <v>Non-service</v>
      </c>
      <c r="T560" s="37"/>
      <c r="U560" s="37" t="str">
        <f t="shared" ref="U560" si="5074">IF(D558="Mon", "", IF(D558="Tue", "", IF(D558="Wed", "", IF(D558="Thu", "Non-service", IF(D558="Fri", "Non-service", IF(D558="Sat", "", IF(D558="Sun", "", "")))))))</f>
        <v/>
      </c>
      <c r="V560" s="37"/>
      <c r="W560" s="64" t="str">
        <f>IF(D558="Mon", "", IF(D558="Tue", "", IF(D558="Wed", "", IF(D558="Thu", "Non-service", IF(D558="Fri", "", "")))))</f>
        <v/>
      </c>
      <c r="X560" s="39"/>
      <c r="Y560" s="17" t="str">
        <f>IF(D558="Mon", "Non-service", IF(D558="Tue", "Non-service", IF(D558="Wed", "", IF(D558="Thu", "", IF(D558="Fri", "", "")))))</f>
        <v>Non-service</v>
      </c>
      <c r="Z560" s="29"/>
      <c r="AA560" s="17" t="str">
        <f>IF(D558="Mon", "", IF(D558="Tue", "", IF(D558="Wed", "", IF(D558="Thu", "Non-service", IF(D558="Fri", "", "")))))</f>
        <v/>
      </c>
      <c r="AB560" s="29"/>
      <c r="AC560" s="17" t="str">
        <f t="shared" si="4675"/>
        <v/>
      </c>
      <c r="AD560" s="17"/>
    </row>
    <row r="561" spans="1:30">
      <c r="A561" s="24" t="str">
        <f t="shared" si="4935"/>
        <v>Tue</v>
      </c>
      <c r="B561" s="204">
        <f t="shared" si="4776"/>
        <v>46021</v>
      </c>
      <c r="C561" s="319">
        <f t="shared" ref="C561:C564" si="5075">WORKDAY(C558, 1)</f>
        <v>46021</v>
      </c>
      <c r="D561" s="306" t="str">
        <f t="shared" ref="D561" si="5076">IF(WEEKDAY(C558, 2) &lt; 5, TEXT(C558 + 1, "ddd"), TEXT(C558 + 3, "ddd"))</f>
        <v>Tue</v>
      </c>
      <c r="E561" s="201">
        <f t="shared" ca="1" si="4666"/>
        <v>0</v>
      </c>
      <c r="F561" s="141" t="s">
        <v>50</v>
      </c>
      <c r="G561" s="16" t="str">
        <f t="shared" ref="G561" si="5077">IF(D561="Mon", "", IF(D561="Tue", "Non-service", IF(D561="Wed", "", IF(D561="Thu", "", IF(D561="Fri", "Non-service", "")))))</f>
        <v>Non-service</v>
      </c>
      <c r="H561" s="28"/>
      <c r="I561" s="38" t="str">
        <f t="shared" ref="I561" si="5078">IF(D561="Mon", "", IF(D561="Tue", "", IF(D561="Wed", "", IF(D561="Thu", "", IF(D561="Fri", "", IF(D561="Sat", "", IF(D561="Sun", "", "")))))))</f>
        <v/>
      </c>
      <c r="J561" s="38"/>
      <c r="K561" s="38" t="str">
        <f t="shared" ref="K561" si="5079">IF(D561="Mon", "", IF(D561="Tue", "Non-service", IF(D561="Wed", "", IF(D561="Thu", "Non-service", IF(D561="Fri", "", IF(D561="Sat", "", IF(D561="Sun", "", "")))))))</f>
        <v>Non-service</v>
      </c>
      <c r="L561" s="38"/>
      <c r="M561" s="38" t="str">
        <f t="shared" ref="M561" si="5080">IF(D561="Mon", "", IF(D561="Tue", "Non-service", IF(D561="Wed", "", IF(D561="Thu", "Non-service", IF(D561="Fri", "", IF(D561="Sat", "", IF(D561="Sun", "", "")))))))</f>
        <v>Non-service</v>
      </c>
      <c r="N561" s="38"/>
      <c r="O561" s="38" t="str">
        <f t="shared" ref="O561" si="5081">IF(D561="Mon", "", IF(D561="Tue", "Non-service", IF(D561="Wed", "", IF(D561="Thu", "", IF(D561="Fri", "Non-service", "")))))</f>
        <v>Non-service</v>
      </c>
      <c r="P561" s="38"/>
      <c r="Q561" s="72" t="str">
        <f t="shared" ref="Q561" si="5082">IF(D471="Mon", "", IF(D471="Tue", "Non-service", IF(D471="Wed", "", IF(D471="Thu", "Non-service", IF(D471="Fri", "", "")))))</f>
        <v>Non-service</v>
      </c>
      <c r="R561" s="38"/>
      <c r="S561" s="38" t="str">
        <f t="shared" ref="S561" si="5083">IF(D561="Mon", "Non-service", IF(D561="Tue", "", IF(D561="Wed", "", IF(D561="Thu", "", IF(D561="Fri", "Non-service", IF(D561="Sat", "", IF(D561="Sun", "", "")))))))</f>
        <v/>
      </c>
      <c r="T561" s="38"/>
      <c r="U561" s="38" t="str">
        <f t="shared" ref="U561" si="5084">IF(D561="Mon", "", IF(D561="Tue", "", IF(D561="Wed", "", IF(D561="Thu", "Non-service", IF(D561="Fri", "Non-service", IF(D561="Sat", "", IF(D561="Sun", "", "")))))))</f>
        <v/>
      </c>
      <c r="V561" s="38"/>
      <c r="W561" s="63" t="str">
        <f>IF(D561="Mon", "", IF(D561="Tue", "", IF(D561="Wed", "", IF(D561="Thu", "Non-service", IF(D561="Fri", "", "")))))</f>
        <v/>
      </c>
      <c r="X561" s="46"/>
      <c r="Y561" s="17" t="str">
        <f>IF(D561="Mon", "Non-service", IF(D561="Tue", "Non-service", IF(D561="Wed", "", IF(D561="Thu", "", IF(D561="Fri", "", "")))))</f>
        <v>Non-service</v>
      </c>
      <c r="Z561" s="28"/>
      <c r="AA561" s="17" t="str">
        <f>IF(D561="Mon", "", IF(D561="Tue", "", IF(D561="Wed", "", IF(D561="Thu", "Non-service", IF(D561="Fri", "", "")))))</f>
        <v/>
      </c>
      <c r="AB561" s="29"/>
      <c r="AC561" s="17" t="str">
        <f t="shared" si="4675"/>
        <v/>
      </c>
      <c r="AD561" s="17"/>
    </row>
    <row r="562" spans="1:30">
      <c r="A562" s="24" t="str">
        <f t="shared" si="4945"/>
        <v>Tue</v>
      </c>
      <c r="B562" s="204">
        <f t="shared" si="4786"/>
        <v>46021</v>
      </c>
      <c r="C562" s="317"/>
      <c r="D562" s="307"/>
      <c r="E562" s="201">
        <f t="shared" ca="1" si="4666"/>
        <v>0</v>
      </c>
      <c r="F562" s="142" t="s">
        <v>54</v>
      </c>
      <c r="G562" s="2" t="str">
        <f t="shared" ref="G562" si="5085">IF(D561="Mon", "", IF(D561="Tue", "Non-service", IF(D561="Wed", "", IF(D561="Thu", "", IF(D561="Fri", "Non-service", "")))))</f>
        <v>Non-service</v>
      </c>
      <c r="H562" s="29"/>
      <c r="I562" s="37" t="str">
        <f t="shared" ref="I562" si="5086">IF(D561="Mon", "", IF(D561="Tue", "", IF(D561="Wed", "", IF(D561="Thu", "", IF(D561="Fri", "", IF(D561="Sat", "", IF(D561="Sun", "", "")))))))</f>
        <v/>
      </c>
      <c r="J562" s="37"/>
      <c r="K562" s="37" t="str">
        <f t="shared" ref="K562" si="5087">IF(D561="Mon", "", IF(D561="Tue", "Non-service", IF(D561="Wed", "", IF(D561="Thu", "Non-service", IF(D561="Fri", "", IF(D561="Sat", "", IF(D561="Sun", "", "")))))))</f>
        <v>Non-service</v>
      </c>
      <c r="L562" s="37"/>
      <c r="M562" s="37" t="str">
        <f t="shared" ref="M562" si="5088">IF(D561="Mon", "", IF(D561="Tue", "Non-service", IF(D561="Wed", "", IF(D561="Thu", "Non-service", IF(D561="Fri", "", IF(D561="Sat", "", IF(D561="Sun", "", "")))))))</f>
        <v>Non-service</v>
      </c>
      <c r="N562" s="37"/>
      <c r="O562" s="37" t="str">
        <f t="shared" ref="O562" si="5089">IF(D561="Mon", "", IF(D561="Tue", "Non-service", IF(D561="Wed", "", IF(D561="Thu", "", IF(D561="Fri", "Non-service", "")))))</f>
        <v>Non-service</v>
      </c>
      <c r="P562" s="37"/>
      <c r="Q562" s="72" t="str">
        <f t="shared" ref="Q562" si="5090">IF(D471="Mon", "", IF(D471="Tue", "Non-service", IF(D471="Wed", "", IF(D471="Thu", "Non-service", IF(D471="Fri", "", "")))))</f>
        <v>Non-service</v>
      </c>
      <c r="R562" s="37"/>
      <c r="S562" s="37" t="str">
        <f t="shared" ref="S562" si="5091">IF(D561="Mon", "Non-service", IF(D561="Tue", "", IF(D561="Wed", "", IF(D561="Thu", "", IF(D561="Fri", "Non-service", IF(D561="Sat", "", IF(D561="Sun", "", "")))))))</f>
        <v/>
      </c>
      <c r="T562" s="37"/>
      <c r="U562" s="37" t="str">
        <f t="shared" ref="U562" si="5092">IF(D561="Mon", "", IF(D561="Tue", "", IF(D561="Wed", "", IF(D561="Thu", "Non-service", IF(D561="Fri", "Non-service", IF(D561="Sat", "", IF(D561="Sun", "", "")))))))</f>
        <v/>
      </c>
      <c r="V562" s="37"/>
      <c r="W562" s="211" t="str">
        <f>IF(D561="Mon", "", IF(D561="Tue", "", IF(D561="Wed", "", IF(D561="Thu", "Non-service", IF(D561="Fri", "", "")))))</f>
        <v/>
      </c>
      <c r="X562" s="39"/>
      <c r="Y562" s="17" t="str">
        <f>IF(D561="Mon", "Non-service", IF(D561="Tue", "Non-service", IF(D561="Wed", "", IF(D561="Thu", "", IF(D561="Fri", "", "")))))</f>
        <v>Non-service</v>
      </c>
      <c r="Z562" s="29"/>
      <c r="AA562" s="17" t="str">
        <f>IF(D561="Mon", "", IF(D561="Tue", "", IF(D561="Wed", "", IF(D561="Thu", "Non-service", IF(D561="Fri", "", "")))))</f>
        <v/>
      </c>
      <c r="AB562" s="29"/>
      <c r="AC562" s="17" t="str">
        <f t="shared" si="4675"/>
        <v/>
      </c>
      <c r="AD562" s="17"/>
    </row>
    <row r="563" spans="1:30">
      <c r="A563" s="24" t="str">
        <f t="shared" si="4954"/>
        <v>Tue</v>
      </c>
      <c r="B563" s="204">
        <f t="shared" si="4796"/>
        <v>46021</v>
      </c>
      <c r="C563" s="318"/>
      <c r="D563" s="308"/>
      <c r="E563" s="201">
        <f t="shared" ca="1" si="4666"/>
        <v>0</v>
      </c>
      <c r="F563" s="142" t="s">
        <v>56</v>
      </c>
      <c r="G563" s="2" t="str">
        <f t="shared" ref="G563" si="5093">IF(D561="Mon", "", IF(D561="Tue", "Non-service", IF(D561="Wed", "", IF(D561="Thu", "", IF(D561="Fri", "Non-service", "")))))</f>
        <v>Non-service</v>
      </c>
      <c r="H563" s="29"/>
      <c r="I563" s="37" t="str">
        <f t="shared" ref="I563" si="5094">IF(D561="Mon", "", IF(D561="Tue", "", IF(D561="Wed", "", IF(D561="Thu", "", IF(D561="Fri", "", IF(D561="Sat", "", IF(D561="Sun", "", "")))))))</f>
        <v/>
      </c>
      <c r="J563" s="37"/>
      <c r="K563" s="37" t="str">
        <f t="shared" ref="K563" si="5095">IF(D561="Mon", "", IF(D561="Tue", "Non-service", IF(D561="Wed", "", IF(D561="Thu", "Non-service", IF(D561="Fri", "", IF(D561="Sat", "", IF(D561="Sun", "", "")))))))</f>
        <v>Non-service</v>
      </c>
      <c r="L563" s="37"/>
      <c r="M563" s="37" t="str">
        <f t="shared" ref="M563" si="5096">IF(D561="Mon", "", IF(D561="Tue", "Non-service", IF(D561="Wed", "", IF(D561="Thu", "Non-service", IF(D561="Fri", "", IF(D561="Sat", "", IF(D561="Sun", "", "")))))))</f>
        <v>Non-service</v>
      </c>
      <c r="N563" s="37"/>
      <c r="O563" s="37" t="str">
        <f t="shared" ref="O563" si="5097">IF(D561="Mon", "", IF(D561="Tue", "Non-service", IF(D561="Wed", "", IF(D561="Thu", "", IF(D561="Fri", "Non-service", "")))))</f>
        <v>Non-service</v>
      </c>
      <c r="P563" s="37"/>
      <c r="Q563" s="72" t="str">
        <f t="shared" ref="Q563" si="5098">IF(D471="Mon", "", IF(D471="Tue", "Non-service", IF(D471="Wed", "", IF(D471="Thu", "Non-service", IF(D471="Fri", "", "")))))</f>
        <v>Non-service</v>
      </c>
      <c r="R563" s="37"/>
      <c r="S563" s="37" t="str">
        <f t="shared" ref="S563" si="5099">IF(D561="Mon", "Non-service", IF(D561="Tue", "", IF(D561="Wed", "", IF(D561="Thu", "", IF(D561="Fri", "Non-service", IF(D561="Sat", "", IF(D561="Sun", "", "")))))))</f>
        <v/>
      </c>
      <c r="T563" s="37"/>
      <c r="U563" s="37" t="str">
        <f t="shared" ref="U563" si="5100">IF(D561="Mon", "", IF(D561="Tue", "", IF(D561="Wed", "", IF(D561="Thu", "Non-service", IF(D561="Fri", "Non-service", IF(D561="Sat", "", IF(D561="Sun", "", "")))))))</f>
        <v/>
      </c>
      <c r="V563" s="37"/>
      <c r="W563" s="64" t="str">
        <f>IF(D561="Mon", "", IF(D561="Tue", "", IF(D561="Wed", "", IF(D561="Thu", "Non-service", IF(D561="Fri", "", "")))))</f>
        <v/>
      </c>
      <c r="X563" s="39"/>
      <c r="Y563" s="17" t="str">
        <f>IF(D561="Mon", "Non-service", IF(D561="Tue", "Non-service", IF(D561="Wed", "", IF(D561="Thu", "", IF(D561="Fri", "", "")))))</f>
        <v>Non-service</v>
      </c>
      <c r="Z563" s="29"/>
      <c r="AA563" s="17" t="str">
        <f>IF(D561="Mon", "", IF(D561="Tue", "", IF(D561="Wed", "", IF(D561="Thu", "Non-service", IF(D561="Fri", "", "")))))</f>
        <v/>
      </c>
      <c r="AB563" s="29"/>
      <c r="AC563" s="17" t="str">
        <f t="shared" si="4675"/>
        <v/>
      </c>
      <c r="AD563" s="17"/>
    </row>
    <row r="564" spans="1:30">
      <c r="A564" s="24" t="str">
        <f t="shared" si="4963"/>
        <v>Wed</v>
      </c>
      <c r="B564" s="204">
        <f t="shared" ref="B564" si="5101">C564</f>
        <v>46022</v>
      </c>
      <c r="C564" s="319">
        <f t="shared" si="5075"/>
        <v>46022</v>
      </c>
      <c r="D564" s="303" t="str">
        <f t="shared" si="4964"/>
        <v>Wed</v>
      </c>
      <c r="E564" s="201">
        <f t="shared" ca="1" si="4666"/>
        <v>0</v>
      </c>
      <c r="F564" s="138" t="s">
        <v>50</v>
      </c>
      <c r="G564" s="19" t="str">
        <f t="shared" ref="G564" si="5102">IF(D564="Mon", "", IF(D564="Tue", "Non-service", IF(D564="Wed", "", IF(D564="Thu", "", IF(D564="Fri", "Non-service", "")))))</f>
        <v/>
      </c>
      <c r="H564" s="31"/>
      <c r="I564" s="40" t="str">
        <f t="shared" ref="I564" si="5103">IF(D564="Mon", "", IF(D564="Tue", "", IF(D564="Wed", "", IF(D564="Thu", "", IF(D564="Fri", "", IF(D564="Sat", "", IF(D564="Sun", "", "")))))))</f>
        <v/>
      </c>
      <c r="J564" s="40"/>
      <c r="K564" s="40" t="str">
        <f t="shared" ref="K564" si="5104">IF(D564="Mon", "", IF(D564="Tue", "Non-service", IF(D564="Wed", "", IF(D564="Thu", "Non-service", IF(D564="Fri", "", IF(D564="Sat", "", IF(D564="Sun", "", "")))))))</f>
        <v/>
      </c>
      <c r="L564" s="40"/>
      <c r="M564" s="40" t="str">
        <f t="shared" ref="M564" si="5105">IF(D564="Mon", "", IF(D564="Tue", "Non-service", IF(D564="Wed", "", IF(D564="Thu", "Non-service", IF(D564="Fri", "", IF(D564="Sat", "", IF(D564="Sun", "", "")))))))</f>
        <v/>
      </c>
      <c r="N564" s="40"/>
      <c r="O564" s="40" t="str">
        <f t="shared" ref="O564" si="5106">IF(D564="Mon", "", IF(D564="Tue", "Non-service", IF(D564="Wed", "", IF(D564="Thu", "", IF(D564="Fri", "Non-service", "")))))</f>
        <v/>
      </c>
      <c r="P564" s="40"/>
      <c r="Q564" s="72" t="str">
        <f t="shared" ref="Q564" si="5107">IF(D474="Mon", "", IF(D474="Tue", "Non-service", IF(D474="Wed", "", IF(D474="Thu", "Non-service", IF(D474="Fri", "", "")))))</f>
        <v/>
      </c>
      <c r="R564" s="40"/>
      <c r="S564" s="40" t="str">
        <f t="shared" ref="S564" si="5108">IF(D564="Mon", "Non-service", IF(D564="Tue", "", IF(D564="Wed", "", IF(D564="Thu", "", IF(D564="Fri", "Non-service", IF(D564="Sat", "", IF(D564="Sun", "", "")))))))</f>
        <v/>
      </c>
      <c r="T564" s="40"/>
      <c r="U564" s="40" t="str">
        <f t="shared" ref="U564" si="5109">IF(D564="Mon", "", IF(D564="Tue", "", IF(D564="Wed", "", IF(D564="Thu", "Non-service", IF(D564="Fri", "Non-service", IF(D564="Sat", "", IF(D564="Sun", "", "")))))))</f>
        <v/>
      </c>
      <c r="V564" s="40"/>
      <c r="W564" s="63" t="str">
        <f>IF(D564="Mon", "", IF(D564="Tue", "", IF(D564="Wed", "", IF(D564="Thu", "Non-service", IF(D564="Fri", "", "")))))</f>
        <v/>
      </c>
      <c r="X564" s="41"/>
      <c r="Y564" s="30" t="str">
        <f>IF(D564="Mon", "", IF(D564="Tue", "", IF(D564="Wed", "", IF(D564="Thu", "", IF(D564="Fri", "", "")))))</f>
        <v/>
      </c>
      <c r="Z564" s="31"/>
      <c r="AA564" s="17" t="str">
        <f>IF(D564="Mon", "", IF(D564="Tue", "", IF(D564="Wed", "", IF(D564="Thu", "Non-service", IF(D564="Fri", "", "")))))</f>
        <v/>
      </c>
      <c r="AB564" s="33"/>
      <c r="AC564" s="17" t="str">
        <f t="shared" si="4675"/>
        <v/>
      </c>
      <c r="AD564" s="32"/>
    </row>
    <row r="565" spans="1:30">
      <c r="A565" s="24" t="str">
        <f t="shared" si="4973"/>
        <v>Wed</v>
      </c>
      <c r="B565" s="204">
        <f t="shared" ref="B565" si="5110">C564</f>
        <v>46022</v>
      </c>
      <c r="C565" s="317"/>
      <c r="D565" s="304"/>
      <c r="E565" s="201">
        <f t="shared" ca="1" si="4666"/>
        <v>0</v>
      </c>
      <c r="F565" s="139" t="s">
        <v>54</v>
      </c>
      <c r="G565" s="3" t="str">
        <f t="shared" ref="G565" si="5111">IF(D564="Mon", "", IF(D564="Tue", "Non-service", IF(D564="Wed", "", IF(D564="Thu", "", IF(D564="Fri", "Non-service", "")))))</f>
        <v/>
      </c>
      <c r="H565" s="33"/>
      <c r="I565" s="42" t="str">
        <f t="shared" ref="I565" si="5112">IF(D564="Mon", "", IF(D564="Tue", "", IF(D564="Wed", "", IF(D564="Thu", "", IF(D564="Fri", "", IF(D564="Sat", "", IF(D564="Sun", "", "")))))))</f>
        <v/>
      </c>
      <c r="J565" s="42"/>
      <c r="K565" s="42" t="str">
        <f t="shared" ref="K565" si="5113">IF(D564="Mon", "", IF(D564="Tue", "Non-service", IF(D564="Wed", "", IF(D564="Thu", "Non-service", IF(D564="Fri", "", IF(D564="Sat", "", IF(D564="Sun", "", "")))))))</f>
        <v/>
      </c>
      <c r="L565" s="42"/>
      <c r="M565" s="42" t="str">
        <f t="shared" ref="M565" si="5114">IF(D564="Mon", "", IF(D564="Tue", "Non-service", IF(D564="Wed", "", IF(D564="Thu", "Non-service", IF(D564="Fri", "", IF(D564="Sat", "", IF(D564="Sun", "", "")))))))</f>
        <v/>
      </c>
      <c r="N565" s="42"/>
      <c r="O565" s="42" t="str">
        <f t="shared" ref="O565" si="5115">IF(D564="Mon", "", IF(D564="Tue", "Non-service", IF(D564="Wed", "", IF(D564="Thu", "", IF(D564="Fri", "Non-service", "")))))</f>
        <v/>
      </c>
      <c r="P565" s="42"/>
      <c r="Q565" s="72" t="str">
        <f t="shared" ref="Q565" si="5116">IF(D474="Mon", "", IF(D474="Tue", "Non-service", IF(D474="Wed", "", IF(D474="Thu", "Non-service", IF(D474="Fri", "", "")))))</f>
        <v/>
      </c>
      <c r="R565" s="42"/>
      <c r="S565" s="42" t="str">
        <f t="shared" ref="S565" si="5117">IF(D564="Mon", "Non-service", IF(D564="Tue", "", IF(D564="Wed", "", IF(D564="Thu", "", IF(D564="Fri", "Non-service", IF(D564="Sat", "", IF(D564="Sun", "", "")))))))</f>
        <v/>
      </c>
      <c r="T565" s="42"/>
      <c r="U565" s="42" t="str">
        <f t="shared" ref="U565" si="5118">IF(D564="Mon", "", IF(D564="Tue", "", IF(D564="Wed", "", IF(D564="Thu", "Non-service", IF(D564="Fri", "Non-service", IF(D564="Sat", "", IF(D564="Sun", "", "")))))))</f>
        <v/>
      </c>
      <c r="V565" s="42"/>
      <c r="W565" s="211" t="str">
        <f>IF(D564="Mon", "", IF(D564="Tue", "", IF(D564="Wed", "", IF(D564="Thu", "Non-service", IF(D564="Fri", "", "")))))</f>
        <v/>
      </c>
      <c r="X565" s="43"/>
      <c r="Y565" s="32" t="str">
        <f>IF(D565="Mon", "", IF(D565="Tue", "", IF(D565="Wed", "", IF(D565="Thu", "", IF(D565="Fri", "", "")))))</f>
        <v/>
      </c>
      <c r="Z565" s="33"/>
      <c r="AA565" s="17" t="str">
        <f>IF(D564="Mon", "", IF(D564="Tue", "", IF(D564="Wed", "", IF(D564="Thu", "Non-service", IF(D564="Fri", "", "")))))</f>
        <v/>
      </c>
      <c r="AB565" s="33"/>
      <c r="AC565" s="17" t="str">
        <f t="shared" si="4675"/>
        <v/>
      </c>
      <c r="AD565" s="32"/>
    </row>
    <row r="566" spans="1:30">
      <c r="A566" s="24" t="str">
        <f t="shared" si="4982"/>
        <v>Wed</v>
      </c>
      <c r="B566" s="204">
        <f t="shared" ref="B566" si="5119">C564</f>
        <v>46022</v>
      </c>
      <c r="C566" s="318"/>
      <c r="D566" s="305"/>
      <c r="E566" s="201">
        <f t="shared" ca="1" si="4666"/>
        <v>0</v>
      </c>
      <c r="F566" s="140" t="s">
        <v>56</v>
      </c>
      <c r="G566" s="20" t="str">
        <f t="shared" ref="G566" si="5120">IF(D564="Mon", "", IF(D564="Tue", "Non-service", IF(D564="Wed", "", IF(D564="Thu", "", IF(D564="Fri", "Non-service", "")))))</f>
        <v/>
      </c>
      <c r="H566" s="35"/>
      <c r="I566" s="44" t="str">
        <f t="shared" ref="I566" si="5121">IF(D564="Mon", "", IF(D564="Tue", "", IF(D564="Wed", "", IF(D564="Thu", "", IF(D564="Fri", "", IF(D564="Sat", "", IF(D564="Sun", "", "")))))))</f>
        <v/>
      </c>
      <c r="J566" s="44"/>
      <c r="K566" s="44" t="str">
        <f t="shared" ref="K566" si="5122">IF(D564="Mon", "", IF(D564="Tue", "Non-service", IF(D564="Wed", "", IF(D564="Thu", "Non-service", IF(D564="Fri", "", IF(D564="Sat", "", IF(D564="Sun", "", "")))))))</f>
        <v/>
      </c>
      <c r="L566" s="44"/>
      <c r="M566" s="44" t="str">
        <f t="shared" ref="M566" si="5123">IF(D564="Mon", "", IF(D564="Tue", "Non-service", IF(D564="Wed", "", IF(D564="Thu", "Non-service", IF(D564="Fri", "", IF(D564="Sat", "", IF(D564="Sun", "", "")))))))</f>
        <v/>
      </c>
      <c r="N566" s="44"/>
      <c r="O566" s="44" t="str">
        <f t="shared" ref="O566" si="5124">IF(D564="Mon", "", IF(D564="Tue", "Non-service", IF(D564="Wed", "", IF(D564="Thu", "", IF(D564="Fri", "Non-service", "")))))</f>
        <v/>
      </c>
      <c r="P566" s="44"/>
      <c r="Q566" s="72" t="str">
        <f t="shared" ref="Q566" si="5125">IF(D474="Mon", "", IF(D474="Tue", "Non-service", IF(D474="Wed", "", IF(D474="Thu", "Non-service", IF(D474="Fri", "", "")))))</f>
        <v/>
      </c>
      <c r="R566" s="44"/>
      <c r="S566" s="44" t="str">
        <f t="shared" ref="S566" si="5126">IF(D564="Mon", "Non-service", IF(D564="Tue", "", IF(D564="Wed", "", IF(D564="Thu", "", IF(D564="Fri", "Non-service", IF(D564="Sat", "", IF(D564="Sun", "", "")))))))</f>
        <v/>
      </c>
      <c r="T566" s="44"/>
      <c r="U566" s="44" t="str">
        <f t="shared" ref="U566" si="5127">IF(D564="Mon", "", IF(D564="Tue", "", IF(D564="Wed", "", IF(D564="Thu", "Non-service", IF(D564="Fri", "Non-service", IF(D564="Sat", "", IF(D564="Sun", "", "")))))))</f>
        <v/>
      </c>
      <c r="V566" s="44"/>
      <c r="W566" s="64" t="str">
        <f>IF(D564="Mon", "", IF(D564="Tue", "", IF(D564="Wed", "", IF(D564="Thu", "Non-service", IF(D564="Fri", "", "")))))</f>
        <v/>
      </c>
      <c r="X566" s="45"/>
      <c r="Y566" s="34" t="str">
        <f>IF(D566="Mon", "", IF(D566="Tue", "", IF(D566="Wed", "", IF(D566="Thu", "", IF(D566="Fri", "", "")))))</f>
        <v/>
      </c>
      <c r="Z566" s="35"/>
      <c r="AA566" s="17" t="str">
        <f>IF(D564="Mon", "", IF(D564="Tue", "", IF(D564="Wed", "", IF(D564="Thu", "Non-service", IF(D564="Fri", "", "")))))</f>
        <v/>
      </c>
      <c r="AB566" s="33"/>
      <c r="AC566" s="17" t="str">
        <f t="shared" si="4675"/>
        <v/>
      </c>
      <c r="AD566" s="32"/>
    </row>
    <row r="567" spans="1:30">
      <c r="B567" s="320"/>
      <c r="C567" s="319"/>
      <c r="E567" s="321"/>
    </row>
    <row r="568" spans="1:30">
      <c r="B568" s="320"/>
      <c r="C568" s="317"/>
      <c r="E568" s="321"/>
    </row>
    <row r="569" spans="1:30">
      <c r="B569" s="320"/>
      <c r="C569" s="317"/>
      <c r="E569" s="321"/>
    </row>
    <row r="570" spans="1:30">
      <c r="B570" s="320"/>
      <c r="C570" s="317"/>
      <c r="E570" s="321"/>
    </row>
    <row r="571" spans="1:30">
      <c r="B571" s="320"/>
      <c r="C571" s="317"/>
      <c r="E571" s="321"/>
    </row>
    <row r="572" spans="1:30">
      <c r="B572" s="320"/>
      <c r="C572" s="317"/>
      <c r="E572" s="321"/>
    </row>
    <row r="573" spans="1:30">
      <c r="B573" s="320"/>
      <c r="C573" s="21"/>
      <c r="E573" s="321"/>
    </row>
    <row r="574" spans="1:30">
      <c r="B574" s="320"/>
      <c r="C574" s="21"/>
      <c r="E574" s="321"/>
    </row>
    <row r="575" spans="1:30">
      <c r="B575" s="320"/>
      <c r="C575" s="21"/>
      <c r="E575" s="321"/>
    </row>
    <row r="576" spans="1:30">
      <c r="B576" s="320"/>
      <c r="C576" s="21"/>
      <c r="E576" s="321"/>
    </row>
    <row r="577" spans="2:5">
      <c r="B577" s="320"/>
      <c r="C577" s="21"/>
      <c r="E577" s="321"/>
    </row>
    <row r="578" spans="2:5">
      <c r="B578" s="320"/>
      <c r="C578" s="21"/>
      <c r="E578" s="321"/>
    </row>
    <row r="579" spans="2:5">
      <c r="B579" s="320"/>
      <c r="C579" s="21"/>
      <c r="E579" s="321"/>
    </row>
    <row r="580" spans="2:5">
      <c r="B580" s="320"/>
      <c r="C580" s="21"/>
      <c r="E580" s="321"/>
    </row>
    <row r="581" spans="2:5">
      <c r="B581" s="320"/>
      <c r="C581" s="21"/>
      <c r="E581" s="321"/>
    </row>
    <row r="582" spans="2:5">
      <c r="B582" s="320"/>
      <c r="C582" s="21"/>
      <c r="E582" s="321"/>
    </row>
    <row r="583" spans="2:5">
      <c r="B583" s="320"/>
      <c r="C583" s="21"/>
      <c r="E583" s="321"/>
    </row>
    <row r="584" spans="2:5">
      <c r="B584" s="320"/>
      <c r="C584" s="21"/>
      <c r="E584" s="321"/>
    </row>
    <row r="585" spans="2:5">
      <c r="B585" s="320"/>
      <c r="C585" s="21"/>
      <c r="E585" s="321"/>
    </row>
    <row r="586" spans="2:5">
      <c r="B586" s="320"/>
      <c r="C586" s="21"/>
      <c r="E586" s="321"/>
    </row>
    <row r="587" spans="2:5">
      <c r="B587" s="320"/>
      <c r="C587" s="21"/>
      <c r="E587" s="321"/>
    </row>
    <row r="588" spans="2:5">
      <c r="B588" s="320"/>
      <c r="C588" s="21"/>
    </row>
    <row r="589" spans="2:5">
      <c r="B589" s="320"/>
      <c r="C589" s="21"/>
    </row>
    <row r="590" spans="2:5">
      <c r="B590" s="320"/>
      <c r="C590" s="21"/>
    </row>
    <row r="591" spans="2:5">
      <c r="B591" s="320"/>
      <c r="C591" s="21"/>
    </row>
    <row r="592" spans="2:5">
      <c r="B592" s="320"/>
      <c r="C592" s="21"/>
    </row>
    <row r="593" spans="2:3">
      <c r="B593" s="320"/>
      <c r="C593" s="21"/>
    </row>
    <row r="594" spans="2:3">
      <c r="B594" s="320"/>
      <c r="C594" s="21"/>
    </row>
    <row r="595" spans="2:3">
      <c r="B595" s="320"/>
      <c r="C595" s="21"/>
    </row>
    <row r="596" spans="2:3">
      <c r="B596" s="320"/>
      <c r="C596" s="21"/>
    </row>
    <row r="597" spans="2:3">
      <c r="B597" s="320"/>
      <c r="C597" s="21"/>
    </row>
    <row r="598" spans="2:3">
      <c r="B598" s="320"/>
      <c r="C598" s="21"/>
    </row>
    <row r="599" spans="2:3">
      <c r="B599" s="320"/>
      <c r="C599" s="21"/>
    </row>
    <row r="600" spans="2:3">
      <c r="B600" s="320"/>
      <c r="C600" s="21"/>
    </row>
    <row r="601" spans="2:3">
      <c r="B601" s="320"/>
      <c r="C601" s="21"/>
    </row>
    <row r="602" spans="2:3">
      <c r="B602" s="320"/>
      <c r="C602" s="21"/>
    </row>
    <row r="603" spans="2:3">
      <c r="B603" s="320"/>
      <c r="C603" s="21"/>
    </row>
    <row r="604" spans="2:3">
      <c r="B604" s="320"/>
      <c r="C604" s="21"/>
    </row>
    <row r="605" spans="2:3">
      <c r="B605" s="320"/>
      <c r="C605" s="21"/>
    </row>
    <row r="606" spans="2:3">
      <c r="B606" s="320"/>
      <c r="C606" s="21"/>
    </row>
    <row r="607" spans="2:3">
      <c r="B607" s="320"/>
      <c r="C607" s="21"/>
    </row>
    <row r="608" spans="2:3">
      <c r="B608" s="320"/>
      <c r="C608" s="21"/>
    </row>
    <row r="609" spans="2:3">
      <c r="B609" s="320"/>
      <c r="C609" s="21"/>
    </row>
    <row r="610" spans="2:3">
      <c r="B610" s="320"/>
      <c r="C610" s="21"/>
    </row>
    <row r="611" spans="2:3">
      <c r="B611" s="320"/>
      <c r="C611" s="21"/>
    </row>
    <row r="612" spans="2:3">
      <c r="B612" s="320"/>
      <c r="C612" s="21"/>
    </row>
    <row r="613" spans="2:3">
      <c r="B613" s="320"/>
      <c r="C613" s="21"/>
    </row>
    <row r="614" spans="2:3">
      <c r="B614" s="320"/>
      <c r="C614" s="21"/>
    </row>
    <row r="615" spans="2:3">
      <c r="B615" s="320"/>
      <c r="C615" s="21"/>
    </row>
    <row r="616" spans="2:3">
      <c r="B616" s="320"/>
      <c r="C616" s="21"/>
    </row>
    <row r="617" spans="2:3">
      <c r="B617" s="320"/>
      <c r="C617" s="21"/>
    </row>
    <row r="618" spans="2:3">
      <c r="B618" s="320"/>
      <c r="C618" s="21"/>
    </row>
    <row r="619" spans="2:3">
      <c r="B619" s="320"/>
      <c r="C619" s="21"/>
    </row>
    <row r="620" spans="2:3">
      <c r="B620" s="320"/>
      <c r="C620" s="21"/>
    </row>
    <row r="621" spans="2:3">
      <c r="B621" s="320"/>
      <c r="C621" s="21"/>
    </row>
    <row r="622" spans="2:3">
      <c r="B622" s="320"/>
      <c r="C622" s="21"/>
    </row>
    <row r="623" spans="2:3">
      <c r="B623" s="320"/>
      <c r="C623" s="21"/>
    </row>
    <row r="624" spans="2:3">
      <c r="B624" s="320"/>
      <c r="C624" s="21"/>
    </row>
    <row r="625" spans="2:3">
      <c r="B625" s="320"/>
      <c r="C625" s="21"/>
    </row>
    <row r="626" spans="2:3">
      <c r="B626" s="320"/>
      <c r="C626" s="21"/>
    </row>
    <row r="627" spans="2:3">
      <c r="B627" s="320"/>
      <c r="C627" s="21"/>
    </row>
    <row r="628" spans="2:3">
      <c r="B628" s="320"/>
      <c r="C628" s="21"/>
    </row>
    <row r="629" spans="2:3">
      <c r="B629" s="320"/>
      <c r="C629" s="21"/>
    </row>
    <row r="630" spans="2:3">
      <c r="B630" s="320"/>
      <c r="C630" s="21"/>
    </row>
    <row r="631" spans="2:3">
      <c r="B631" s="320"/>
      <c r="C631" s="21"/>
    </row>
    <row r="632" spans="2:3">
      <c r="B632" s="320"/>
      <c r="C632" s="21"/>
    </row>
    <row r="633" spans="2:3">
      <c r="B633" s="320"/>
      <c r="C633" s="21"/>
    </row>
    <row r="634" spans="2:3">
      <c r="B634" s="320"/>
      <c r="C634" s="21"/>
    </row>
    <row r="635" spans="2:3">
      <c r="B635" s="320"/>
      <c r="C635" s="21"/>
    </row>
    <row r="636" spans="2:3">
      <c r="B636" s="320"/>
      <c r="C636" s="21"/>
    </row>
    <row r="637" spans="2:3">
      <c r="B637" s="320"/>
      <c r="C637" s="21"/>
    </row>
    <row r="638" spans="2:3">
      <c r="B638" s="320"/>
      <c r="C638" s="21"/>
    </row>
  </sheetData>
  <mergeCells count="414">
    <mergeCell ref="AE35:AF36"/>
    <mergeCell ref="C510:C512"/>
    <mergeCell ref="C513:C515"/>
    <mergeCell ref="C516:C518"/>
    <mergeCell ref="C519:C521"/>
    <mergeCell ref="C522:C524"/>
    <mergeCell ref="C525:C527"/>
    <mergeCell ref="C528:C530"/>
    <mergeCell ref="C531:C533"/>
    <mergeCell ref="C486:C488"/>
    <mergeCell ref="C489:C491"/>
    <mergeCell ref="C492:C494"/>
    <mergeCell ref="C495:C497"/>
    <mergeCell ref="C498:C500"/>
    <mergeCell ref="C501:C503"/>
    <mergeCell ref="C504:C506"/>
    <mergeCell ref="C507:C509"/>
    <mergeCell ref="C456:C458"/>
    <mergeCell ref="C459:C461"/>
    <mergeCell ref="C462:C464"/>
    <mergeCell ref="C465:C467"/>
    <mergeCell ref="C468:C470"/>
    <mergeCell ref="C471:C473"/>
    <mergeCell ref="C474:C476"/>
    <mergeCell ref="C534:C536"/>
    <mergeCell ref="C537:C539"/>
    <mergeCell ref="C567:C569"/>
    <mergeCell ref="C570:C572"/>
    <mergeCell ref="C540:C542"/>
    <mergeCell ref="C543:C545"/>
    <mergeCell ref="C546:C548"/>
    <mergeCell ref="C549:C551"/>
    <mergeCell ref="C552:C554"/>
    <mergeCell ref="C555:C557"/>
    <mergeCell ref="C558:C560"/>
    <mergeCell ref="C561:C563"/>
    <mergeCell ref="C564:C566"/>
    <mergeCell ref="C477:C479"/>
    <mergeCell ref="C480:C482"/>
    <mergeCell ref="C483:C485"/>
    <mergeCell ref="C429:C431"/>
    <mergeCell ref="C432:C434"/>
    <mergeCell ref="C435:C437"/>
    <mergeCell ref="C438:C440"/>
    <mergeCell ref="C441:C443"/>
    <mergeCell ref="C444:C446"/>
    <mergeCell ref="C447:C449"/>
    <mergeCell ref="C450:C452"/>
    <mergeCell ref="C453:C455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348:C350"/>
    <mergeCell ref="C351:C353"/>
    <mergeCell ref="C354:C356"/>
    <mergeCell ref="C357:C359"/>
    <mergeCell ref="C360:C362"/>
    <mergeCell ref="C363:C365"/>
    <mergeCell ref="C366:C368"/>
    <mergeCell ref="C369:C371"/>
    <mergeCell ref="C372:C374"/>
    <mergeCell ref="C321:C323"/>
    <mergeCell ref="C324:C326"/>
    <mergeCell ref="C327:C329"/>
    <mergeCell ref="C330:C332"/>
    <mergeCell ref="C333:C335"/>
    <mergeCell ref="C336:C338"/>
    <mergeCell ref="C339:C341"/>
    <mergeCell ref="C342:C344"/>
    <mergeCell ref="C345:C347"/>
    <mergeCell ref="C294:C296"/>
    <mergeCell ref="C297:C299"/>
    <mergeCell ref="C300:C302"/>
    <mergeCell ref="C303:C305"/>
    <mergeCell ref="C306:C308"/>
    <mergeCell ref="C309:C311"/>
    <mergeCell ref="C312:C314"/>
    <mergeCell ref="C315:C317"/>
    <mergeCell ref="C318:C320"/>
    <mergeCell ref="C267:C269"/>
    <mergeCell ref="C270:C272"/>
    <mergeCell ref="C273:C275"/>
    <mergeCell ref="C276:C278"/>
    <mergeCell ref="C279:C281"/>
    <mergeCell ref="C282:C284"/>
    <mergeCell ref="C285:C287"/>
    <mergeCell ref="C288:C290"/>
    <mergeCell ref="C291:C293"/>
    <mergeCell ref="C240:C242"/>
    <mergeCell ref="C243:C245"/>
    <mergeCell ref="C246:C248"/>
    <mergeCell ref="C249:C251"/>
    <mergeCell ref="C252:C254"/>
    <mergeCell ref="C255:C257"/>
    <mergeCell ref="C258:C260"/>
    <mergeCell ref="C261:C263"/>
    <mergeCell ref="C264:C266"/>
    <mergeCell ref="C213:C215"/>
    <mergeCell ref="C216:C218"/>
    <mergeCell ref="C219:C221"/>
    <mergeCell ref="C222:C224"/>
    <mergeCell ref="C225:C227"/>
    <mergeCell ref="C228:C230"/>
    <mergeCell ref="C231:C233"/>
    <mergeCell ref="C234:C236"/>
    <mergeCell ref="C237:C239"/>
    <mergeCell ref="C186:C188"/>
    <mergeCell ref="C189:C191"/>
    <mergeCell ref="C192:C194"/>
    <mergeCell ref="C195:C197"/>
    <mergeCell ref="C198:C200"/>
    <mergeCell ref="C201:C203"/>
    <mergeCell ref="C204:C206"/>
    <mergeCell ref="C207:C209"/>
    <mergeCell ref="C210:C212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D537:D539"/>
    <mergeCell ref="D522:D524"/>
    <mergeCell ref="D525:D527"/>
    <mergeCell ref="D528:D530"/>
    <mergeCell ref="D531:D533"/>
    <mergeCell ref="D534:D536"/>
    <mergeCell ref="D507:D509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E570:E572"/>
    <mergeCell ref="E573:E575"/>
    <mergeCell ref="E576:E578"/>
    <mergeCell ref="E579:E581"/>
    <mergeCell ref="E582:E584"/>
    <mergeCell ref="E585:E587"/>
    <mergeCell ref="E567:E569"/>
    <mergeCell ref="B627:B629"/>
    <mergeCell ref="B588:B590"/>
    <mergeCell ref="B591:B593"/>
    <mergeCell ref="B594:B596"/>
    <mergeCell ref="B567:B569"/>
    <mergeCell ref="B570:B572"/>
    <mergeCell ref="B573:B575"/>
    <mergeCell ref="B576:B578"/>
    <mergeCell ref="B579:B581"/>
    <mergeCell ref="B630:B632"/>
    <mergeCell ref="B633:B635"/>
    <mergeCell ref="B636:B638"/>
    <mergeCell ref="D540:D542"/>
    <mergeCell ref="D543:D545"/>
    <mergeCell ref="D546:D548"/>
    <mergeCell ref="D549:D551"/>
    <mergeCell ref="D552:D554"/>
    <mergeCell ref="D555:D557"/>
    <mergeCell ref="D558:D560"/>
    <mergeCell ref="D561:D563"/>
    <mergeCell ref="D564:D566"/>
    <mergeCell ref="B612:B614"/>
    <mergeCell ref="B615:B617"/>
    <mergeCell ref="B618:B620"/>
    <mergeCell ref="B621:B623"/>
    <mergeCell ref="B624:B626"/>
    <mergeCell ref="B597:B599"/>
    <mergeCell ref="B600:B602"/>
    <mergeCell ref="B603:B605"/>
    <mergeCell ref="B606:B608"/>
    <mergeCell ref="B609:B611"/>
    <mergeCell ref="B582:B584"/>
    <mergeCell ref="B585:B587"/>
    <mergeCell ref="D510:D512"/>
    <mergeCell ref="D513:D515"/>
    <mergeCell ref="D516:D518"/>
    <mergeCell ref="D519:D521"/>
    <mergeCell ref="D492:D494"/>
    <mergeCell ref="D495:D497"/>
    <mergeCell ref="D498:D500"/>
    <mergeCell ref="D501:D503"/>
    <mergeCell ref="D504:D506"/>
    <mergeCell ref="D477:D479"/>
    <mergeCell ref="D480:D482"/>
    <mergeCell ref="D483:D485"/>
    <mergeCell ref="D486:D488"/>
    <mergeCell ref="D489:D491"/>
    <mergeCell ref="D462:D464"/>
    <mergeCell ref="D465:D467"/>
    <mergeCell ref="D468:D470"/>
    <mergeCell ref="D471:D473"/>
    <mergeCell ref="D474:D476"/>
    <mergeCell ref="D447:D449"/>
    <mergeCell ref="D450:D452"/>
    <mergeCell ref="D453:D455"/>
    <mergeCell ref="D456:D458"/>
    <mergeCell ref="D459:D461"/>
    <mergeCell ref="D432:D434"/>
    <mergeCell ref="D435:D437"/>
    <mergeCell ref="D438:D440"/>
    <mergeCell ref="D441:D443"/>
    <mergeCell ref="D444:D446"/>
    <mergeCell ref="D417:D419"/>
    <mergeCell ref="D420:D422"/>
    <mergeCell ref="D423:D425"/>
    <mergeCell ref="D426:D428"/>
    <mergeCell ref="D429:D431"/>
    <mergeCell ref="D402:D404"/>
    <mergeCell ref="D405:D407"/>
    <mergeCell ref="D408:D410"/>
    <mergeCell ref="D411:D413"/>
    <mergeCell ref="D414:D416"/>
    <mergeCell ref="D387:D389"/>
    <mergeCell ref="D390:D392"/>
    <mergeCell ref="D393:D395"/>
    <mergeCell ref="D396:D398"/>
    <mergeCell ref="D399:D401"/>
    <mergeCell ref="D372:D374"/>
    <mergeCell ref="D375:D377"/>
    <mergeCell ref="D378:D380"/>
    <mergeCell ref="D381:D383"/>
    <mergeCell ref="D384:D386"/>
    <mergeCell ref="D357:D359"/>
    <mergeCell ref="D360:D362"/>
    <mergeCell ref="D363:D365"/>
    <mergeCell ref="D366:D368"/>
    <mergeCell ref="D369:D371"/>
    <mergeCell ref="D342:D344"/>
    <mergeCell ref="D345:D347"/>
    <mergeCell ref="D348:D350"/>
    <mergeCell ref="D351:D353"/>
    <mergeCell ref="D354:D356"/>
    <mergeCell ref="D327:D329"/>
    <mergeCell ref="D330:D332"/>
    <mergeCell ref="D333:D335"/>
    <mergeCell ref="D336:D338"/>
    <mergeCell ref="D339:D341"/>
    <mergeCell ref="D312:D314"/>
    <mergeCell ref="D315:D317"/>
    <mergeCell ref="D318:D320"/>
    <mergeCell ref="D321:D323"/>
    <mergeCell ref="D324:D326"/>
    <mergeCell ref="D297:D299"/>
    <mergeCell ref="D300:D302"/>
    <mergeCell ref="D303:D305"/>
    <mergeCell ref="D306:D308"/>
    <mergeCell ref="D309:D311"/>
    <mergeCell ref="D282:D284"/>
    <mergeCell ref="D285:D287"/>
    <mergeCell ref="D288:D290"/>
    <mergeCell ref="D291:D293"/>
    <mergeCell ref="D294:D296"/>
    <mergeCell ref="D267:D269"/>
    <mergeCell ref="D270:D272"/>
    <mergeCell ref="D273:D275"/>
    <mergeCell ref="D276:D278"/>
    <mergeCell ref="D279:D281"/>
    <mergeCell ref="D252:D254"/>
    <mergeCell ref="D255:D257"/>
    <mergeCell ref="D258:D260"/>
    <mergeCell ref="D261:D263"/>
    <mergeCell ref="D264:D266"/>
    <mergeCell ref="D237:D239"/>
    <mergeCell ref="D240:D242"/>
    <mergeCell ref="D243:D245"/>
    <mergeCell ref="D246:D248"/>
    <mergeCell ref="D249:D251"/>
    <mergeCell ref="D222:D224"/>
    <mergeCell ref="D225:D227"/>
    <mergeCell ref="D228:D230"/>
    <mergeCell ref="D231:D233"/>
    <mergeCell ref="D234:D236"/>
    <mergeCell ref="D207:D209"/>
    <mergeCell ref="D210:D212"/>
    <mergeCell ref="D213:D215"/>
    <mergeCell ref="D216:D218"/>
    <mergeCell ref="D219:D221"/>
    <mergeCell ref="D192:D194"/>
    <mergeCell ref="D195:D197"/>
    <mergeCell ref="D198:D200"/>
    <mergeCell ref="D201:D203"/>
    <mergeCell ref="D204:D206"/>
    <mergeCell ref="D177:D179"/>
    <mergeCell ref="D180:D182"/>
    <mergeCell ref="D183:D185"/>
    <mergeCell ref="D186:D188"/>
    <mergeCell ref="D189:D191"/>
    <mergeCell ref="D162:D164"/>
    <mergeCell ref="D165:D167"/>
    <mergeCell ref="D168:D170"/>
    <mergeCell ref="D171:D173"/>
    <mergeCell ref="D174:D176"/>
    <mergeCell ref="D147:D149"/>
    <mergeCell ref="D150:D152"/>
    <mergeCell ref="D153:D155"/>
    <mergeCell ref="D156:D158"/>
    <mergeCell ref="D159:D161"/>
    <mergeCell ref="D132:D134"/>
    <mergeCell ref="D135:D137"/>
    <mergeCell ref="D138:D140"/>
    <mergeCell ref="D141:D143"/>
    <mergeCell ref="D144:D146"/>
    <mergeCell ref="D129:D131"/>
    <mergeCell ref="D105:D107"/>
    <mergeCell ref="D108:D110"/>
    <mergeCell ref="D120:D122"/>
    <mergeCell ref="D123:D125"/>
    <mergeCell ref="D126:D128"/>
    <mergeCell ref="D111:D113"/>
    <mergeCell ref="D114:D116"/>
    <mergeCell ref="D117:D119"/>
    <mergeCell ref="C105:C107"/>
    <mergeCell ref="D102:D104"/>
    <mergeCell ref="D93:D95"/>
    <mergeCell ref="D96:D98"/>
    <mergeCell ref="D99:D101"/>
    <mergeCell ref="D84:D86"/>
    <mergeCell ref="D87:D89"/>
    <mergeCell ref="D90:D92"/>
    <mergeCell ref="C84:C86"/>
    <mergeCell ref="C87:C89"/>
    <mergeCell ref="C90:C92"/>
    <mergeCell ref="C93:C95"/>
    <mergeCell ref="C96:C98"/>
    <mergeCell ref="C99:C101"/>
    <mergeCell ref="C102:C104"/>
    <mergeCell ref="D75:D77"/>
    <mergeCell ref="D78:D80"/>
    <mergeCell ref="D81:D83"/>
    <mergeCell ref="D66:D68"/>
    <mergeCell ref="D69:D71"/>
    <mergeCell ref="D72:D74"/>
    <mergeCell ref="C66:C68"/>
    <mergeCell ref="C69:C71"/>
    <mergeCell ref="C72:C74"/>
    <mergeCell ref="C75:C77"/>
    <mergeCell ref="C78:C80"/>
    <mergeCell ref="C81:C83"/>
    <mergeCell ref="D60:D62"/>
    <mergeCell ref="D63:D65"/>
    <mergeCell ref="D48:D50"/>
    <mergeCell ref="D51:D53"/>
    <mergeCell ref="D54:D56"/>
    <mergeCell ref="C48:C50"/>
    <mergeCell ref="C51:C53"/>
    <mergeCell ref="C54:C56"/>
    <mergeCell ref="C57:C59"/>
    <mergeCell ref="C60:C62"/>
    <mergeCell ref="C63:C65"/>
    <mergeCell ref="D45:D47"/>
    <mergeCell ref="D57:D59"/>
    <mergeCell ref="C30:C32"/>
    <mergeCell ref="C33:C35"/>
    <mergeCell ref="C36:C38"/>
    <mergeCell ref="C39:C41"/>
    <mergeCell ref="C42:C44"/>
    <mergeCell ref="C45:C47"/>
    <mergeCell ref="D33:D35"/>
    <mergeCell ref="D36:D38"/>
    <mergeCell ref="D39:D41"/>
    <mergeCell ref="D42:D44"/>
    <mergeCell ref="AE1:AF2"/>
    <mergeCell ref="AE30:AF31"/>
    <mergeCell ref="D3:D5"/>
    <mergeCell ref="D6:D8"/>
    <mergeCell ref="D9:D11"/>
    <mergeCell ref="D12:D14"/>
    <mergeCell ref="D15:D17"/>
    <mergeCell ref="D27:D29"/>
    <mergeCell ref="B2:D2"/>
    <mergeCell ref="C1:D1"/>
    <mergeCell ref="D30:D32"/>
    <mergeCell ref="C3:C5"/>
    <mergeCell ref="C6:C8"/>
    <mergeCell ref="C9:C11"/>
    <mergeCell ref="C12:C14"/>
    <mergeCell ref="C15:C17"/>
    <mergeCell ref="C18:C20"/>
    <mergeCell ref="D18:D20"/>
    <mergeCell ref="D21:D23"/>
    <mergeCell ref="D24:D26"/>
    <mergeCell ref="C21:C23"/>
    <mergeCell ref="C24:C26"/>
    <mergeCell ref="C27:C29"/>
  </mergeCells>
  <conditionalFormatting sqref="C1:C1048576">
    <cfRule type="expression" dxfId="40" priority="18">
      <formula>C1=OR(44509, 44511)</formula>
    </cfRule>
  </conditionalFormatting>
  <conditionalFormatting sqref="C1:D700">
    <cfRule type="expression" dxfId="39" priority="19">
      <formula>$C1=TODAY()</formula>
    </cfRule>
  </conditionalFormatting>
  <conditionalFormatting sqref="F1">
    <cfRule type="expression" dxfId="38" priority="32">
      <formula>F1&gt;0.75</formula>
    </cfRule>
  </conditionalFormatting>
  <conditionalFormatting sqref="G87:G89">
    <cfRule type="expression" dxfId="37" priority="1">
      <formula>G87="Very Early Leave"</formula>
    </cfRule>
    <cfRule type="expression" dxfId="36" priority="2">
      <formula>G87="Early Leave"</formula>
    </cfRule>
  </conditionalFormatting>
  <conditionalFormatting sqref="H2">
    <cfRule type="expression" dxfId="35" priority="21">
      <formula>H2:Z2&lt;=0.7499999</formula>
    </cfRule>
    <cfRule type="expression" dxfId="34" priority="22">
      <formula>H2:Z2&lt;=0.8999999</formula>
    </cfRule>
    <cfRule type="expression" dxfId="33" priority="23">
      <formula>H2:Z2&gt;=0.9</formula>
    </cfRule>
  </conditionalFormatting>
  <conditionalFormatting sqref="H3:AD5 H6:V47 W6:W194 X6:AD566 H48:P86 R48:V137 H87:N87 P87 H88:P138 R138:S138 U138:V138 H139:M139 O139:P139 R139:V566 H140:P179 H180:I180 K180:P180 H181:P566">
    <cfRule type="expression" dxfId="32" priority="62">
      <formula>G3="Non-service"</formula>
    </cfRule>
    <cfRule type="expression" dxfId="31" priority="63">
      <formula>H3="Start"</formula>
    </cfRule>
    <cfRule type="expression" dxfId="30" priority="64">
      <formula>H3="Non-service"</formula>
    </cfRule>
    <cfRule type="expression" dxfId="29" priority="65">
      <formula>H3="Tardy"</formula>
    </cfRule>
    <cfRule type="expression" dxfId="28" priority="66">
      <formula>H3="Excused"</formula>
    </cfRule>
    <cfRule type="expression" dxfId="27" priority="67">
      <formula>H3="Absent"</formula>
    </cfRule>
    <cfRule type="expression" dxfId="26" priority="68">
      <formula>H3="Present"</formula>
    </cfRule>
  </conditionalFormatting>
  <conditionalFormatting sqref="H3:AD5 H6:V95 W6:W194 X6:AD566 H96:P138 Q96:V566 H139:M139 O139:P139 H140:P179 H180:I180 K180:P180 H181:P566">
    <cfRule type="expression" dxfId="25" priority="16">
      <formula>H3="Very Early Leave"</formula>
    </cfRule>
    <cfRule type="expression" dxfId="24" priority="17">
      <formula>H3="Early Leave"</formula>
    </cfRule>
  </conditionalFormatting>
  <conditionalFormatting sqref="I2:J2">
    <cfRule type="expression" dxfId="23" priority="102">
      <formula>I2:AE2&lt;=0.7499999</formula>
    </cfRule>
    <cfRule type="expression" dxfId="22" priority="103">
      <formula>I2:AE2&lt;=0.8999999</formula>
    </cfRule>
    <cfRule type="expression" dxfId="21" priority="104">
      <formula>I2:AE2&gt;=0.9</formula>
    </cfRule>
  </conditionalFormatting>
  <conditionalFormatting sqref="K2:AD2">
    <cfRule type="expression" dxfId="20" priority="111">
      <formula>K2:AI2&lt;=0.7499999</formula>
    </cfRule>
    <cfRule type="expression" dxfId="19" priority="112">
      <formula>K2:AI2&lt;=0.8999999</formula>
    </cfRule>
    <cfRule type="expression" dxfId="18" priority="113">
      <formula>K2:AI2&gt;=0.9</formula>
    </cfRule>
  </conditionalFormatting>
  <conditionalFormatting sqref="T138">
    <cfRule type="expression" dxfId="17" priority="121">
      <formula>M139="Non-service"</formula>
    </cfRule>
    <cfRule type="expression" dxfId="16" priority="122">
      <formula>T138="Start"</formula>
    </cfRule>
    <cfRule type="expression" dxfId="15" priority="123">
      <formula>T138="Non-service"</formula>
    </cfRule>
    <cfRule type="expression" dxfId="14" priority="124">
      <formula>T138="Tardy"</formula>
    </cfRule>
    <cfRule type="expression" dxfId="13" priority="125">
      <formula>T138="Excused"</formula>
    </cfRule>
    <cfRule type="expression" dxfId="12" priority="126">
      <formula>T138="Absent"</formula>
    </cfRule>
    <cfRule type="expression" dxfId="11" priority="127">
      <formula>T138="Present"</formula>
    </cfRule>
  </conditionalFormatting>
  <conditionalFormatting sqref="AG102">
    <cfRule type="expression" dxfId="10" priority="7">
      <formula>AG102="Very Early Leave"</formula>
    </cfRule>
    <cfRule type="expression" dxfId="9" priority="8">
      <formula>AG102="Early Leave"</formula>
    </cfRule>
    <cfRule type="expression" dxfId="8" priority="9">
      <formula>AF102="Non-service"</formula>
    </cfRule>
    <cfRule type="expression" dxfId="7" priority="10">
      <formula>AG102="Start"</formula>
    </cfRule>
    <cfRule type="expression" dxfId="6" priority="11">
      <formula>AG102="Non-service"</formula>
    </cfRule>
    <cfRule type="expression" dxfId="5" priority="12">
      <formula>AG102="Tardy"</formula>
    </cfRule>
    <cfRule type="expression" dxfId="4" priority="13">
      <formula>AG102="Excused"</formula>
    </cfRule>
    <cfRule type="expression" dxfId="3" priority="14">
      <formula>AG102="Absent"</formula>
    </cfRule>
    <cfRule type="expression" dxfId="2" priority="15">
      <formula>AG102="Present"</formula>
    </cfRule>
  </conditionalFormatting>
  <dataValidations count="2">
    <dataValidation allowBlank="1" showInputMessage="1" showErrorMessage="1" sqref="AE3:AH17 G3:G86 Q48:Q566 G90:G566 AA1:AA1048576 Y1:Y1048576 W1:W1048576" xr:uid="{701A30C8-790B-44A1-9F50-29BF69A95EEB}"/>
    <dataValidation type="list" allowBlank="1" showInputMessage="1" showErrorMessage="1" sqref="J181:J566 Q3:Q47 AG102 R3:V566 G87:G89 AB3:AD566 O139:P139 H139:M139 H140:I566 J140:J179 H3:P138 X3:X566 Z3:Z566 K140:P566" xr:uid="{4EDE399F-9B98-4B01-A15C-5168748643D6}">
      <formula1>"Present, Absent, Excused, Tardy, Early Leave, Very Early Leave,Start"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0BCC-898D-4AD3-881C-1C2C232D3E43}">
  <dimension ref="A1:AB43"/>
  <sheetViews>
    <sheetView workbookViewId="0">
      <pane ySplit="1" topLeftCell="A29" activePane="bottomLeft" state="frozen"/>
      <selection pane="bottomLeft" activeCell="B29" sqref="B29"/>
      <selection activeCell="B29" sqref="B29"/>
    </sheetView>
  </sheetViews>
  <sheetFormatPr defaultColWidth="9.140625" defaultRowHeight="15"/>
  <cols>
    <col min="1" max="1" width="12.42578125" customWidth="1"/>
    <col min="2" max="2" width="11.85546875" customWidth="1"/>
    <col min="4" max="4" width="11.7109375" customWidth="1"/>
    <col min="5" max="5" width="10.7109375" customWidth="1"/>
    <col min="6" max="6" width="12.28515625" customWidth="1"/>
    <col min="7" max="7" width="11.140625" customWidth="1"/>
    <col min="8" max="8" width="10.140625" customWidth="1"/>
    <col min="9" max="9" width="11.42578125" customWidth="1"/>
    <col min="10" max="10" width="11.140625" customWidth="1"/>
    <col min="11" max="11" width="12.5703125" customWidth="1"/>
    <col min="12" max="12" width="10.5703125" customWidth="1"/>
    <col min="13" max="13" width="9.140625" customWidth="1"/>
    <col min="14" max="14" width="10.85546875" hidden="1" customWidth="1"/>
    <col min="15" max="16" width="9.140625" customWidth="1"/>
    <col min="17" max="17" width="0" hidden="1" customWidth="1"/>
    <col min="18" max="18" width="11.42578125" hidden="1" customWidth="1"/>
    <col min="19" max="27" width="0" hidden="1" customWidth="1"/>
    <col min="28" max="28" width="8.85546875" hidden="1" customWidth="1"/>
  </cols>
  <sheetData>
    <row r="1" spans="1:26">
      <c r="A1" s="154">
        <v>45761</v>
      </c>
      <c r="B1" s="155" t="str">
        <f>Attendance!G1</f>
        <v>Elder Jensen</v>
      </c>
      <c r="C1" s="155" t="str">
        <f>Attendance!I1</f>
        <v>Elder Cox</v>
      </c>
      <c r="D1" s="155" t="str">
        <f>Attendance!K1</f>
        <v>Sister Moody</v>
      </c>
      <c r="E1" s="155" t="str">
        <f>Attendance!M1</f>
        <v>Elder Smith</v>
      </c>
      <c r="F1" s="155" t="str">
        <f>Attendance!O1</f>
        <v>Elder Thurston</v>
      </c>
      <c r="G1" s="155" t="str">
        <f>Attendance!Q1</f>
        <v>Sister Wright</v>
      </c>
      <c r="H1" s="155" t="str">
        <f>Attendance!S1</f>
        <v>Elder Iman</v>
      </c>
      <c r="I1" s="155" t="str">
        <f>Attendance!U1</f>
        <v>Elder Freeze</v>
      </c>
      <c r="J1" s="155" t="str">
        <f>Attendance!W1</f>
        <v>Sister Staker</v>
      </c>
      <c r="K1" s="156" t="str">
        <f>Attendance!Y1</f>
        <v>Elder Williams</v>
      </c>
      <c r="L1" s="156" t="str">
        <f>Attendance!AA1</f>
        <v>Elder Witte</v>
      </c>
      <c r="M1" s="163" t="s">
        <v>103</v>
      </c>
    </row>
    <row r="2" spans="1:26" ht="15" customHeight="1">
      <c r="A2" s="326" t="s">
        <v>104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8"/>
      <c r="O2" s="329" t="s">
        <v>105</v>
      </c>
      <c r="P2" s="329"/>
    </row>
    <row r="3" spans="1:26">
      <c r="A3" s="73" t="s">
        <v>49</v>
      </c>
      <c r="B3" cm="1">
        <f t="array" ref="B3">SUMPRODUCT((TEXT(Attendance!$A$3:$A$500,"ddd")=A3)*(Attendance!H$3:H$500="Tardy"))</f>
        <v>2</v>
      </c>
      <c r="C3" cm="1">
        <f t="array" ref="C3">SUMPRODUCT((TEXT(Attendance!$A$3:$A$500,"ddd")=A3)*(Attendance!J$3:J$500="Tardy"))</f>
        <v>3</v>
      </c>
      <c r="D3" cm="1">
        <f t="array" ref="D3">SUMPRODUCT((TEXT(Attendance!$A$3:$A$500,"ddd")=A3)*(Attendance!L$3:L$500="Tardy"))</f>
        <v>1</v>
      </c>
      <c r="E3" cm="1">
        <f t="array" ref="E3">SUMPRODUCT((TEXT(Attendance!$A$3:$A$500,"ddd")=A3)*(Attendance!N$3:N$500="Tardy"))</f>
        <v>6</v>
      </c>
      <c r="F3" cm="1">
        <f t="array" ref="F3">SUMPRODUCT((TEXT(Attendance!$A$3:$A$500,"ddd")=A3)*(Attendance!P$3:P$500="Tardy"))</f>
        <v>0</v>
      </c>
      <c r="G3" cm="1">
        <f t="array" ref="G3">SUMPRODUCT((TEXT(Attendance!$A$3:$A$500,"ddd")=A3)*(Attendance!R$3:R$500="Tardy"))</f>
        <v>4</v>
      </c>
      <c r="H3" cm="1">
        <f t="array" ref="H3">SUMPRODUCT((TEXT(Attendance!$A$3:$A$500,"ddd")=A3)*(Attendance!T$3:T$500="Tardy"))</f>
        <v>0</v>
      </c>
      <c r="I3" cm="1">
        <f t="array" ref="I3">SUMPRODUCT((TEXT(Attendance!$A$3:$A$500,"ddd")=A3)*(Attendance!V$3:V$500="Tardy"))</f>
        <v>2</v>
      </c>
      <c r="J3" cm="1">
        <f t="array" ref="J3">SUMPRODUCT((TEXT(Attendance!$A$3:$A$500,"ddd")=A3)*(Attendance!X$3:X$500="Tardy"))</f>
        <v>1</v>
      </c>
      <c r="K3">
        <v>0</v>
      </c>
      <c r="M3" s="164">
        <f>SUM(B3:J3)</f>
        <v>19</v>
      </c>
      <c r="O3" s="329"/>
      <c r="P3" s="329"/>
      <c r="Q3" s="27">
        <f>B3/3</f>
        <v>0.66666666666666663</v>
      </c>
      <c r="R3" s="27">
        <f t="shared" ref="R3:Z3" si="0">C3/3</f>
        <v>1</v>
      </c>
      <c r="S3" s="27">
        <f t="shared" si="0"/>
        <v>0.33333333333333331</v>
      </c>
      <c r="T3" s="27">
        <f t="shared" si="0"/>
        <v>2</v>
      </c>
      <c r="U3" s="27">
        <f t="shared" si="0"/>
        <v>0</v>
      </c>
      <c r="V3" s="27">
        <f t="shared" si="0"/>
        <v>1.3333333333333333</v>
      </c>
      <c r="W3" s="27">
        <f t="shared" si="0"/>
        <v>0</v>
      </c>
      <c r="X3" s="27">
        <f t="shared" si="0"/>
        <v>0.66666666666666663</v>
      </c>
      <c r="Y3" s="27">
        <f t="shared" si="0"/>
        <v>0.33333333333333331</v>
      </c>
      <c r="Z3" s="27">
        <f t="shared" si="0"/>
        <v>0</v>
      </c>
    </row>
    <row r="4" spans="1:26">
      <c r="A4" s="73" t="s">
        <v>106</v>
      </c>
      <c r="B4" cm="1">
        <f t="array" ref="B4">SUMPRODUCT((TEXT(Attendance!$A$3:$A$500,"ddd")=A4)*(Attendance!H$3:H$500="Tardy"))</f>
        <v>0</v>
      </c>
      <c r="C4" cm="1">
        <f t="array" ref="C4">SUMPRODUCT((TEXT(Attendance!$A$3:$A$500,"ddd")=A4)*(Attendance!J$3:J$500="Tardy"))</f>
        <v>1</v>
      </c>
      <c r="D4" cm="1">
        <f t="array" ref="D4">SUMPRODUCT((TEXT(Attendance!$A$3:$A$500,"ddd")=A4)*(Attendance!L$3:L$500="Tardy"))</f>
        <v>0</v>
      </c>
      <c r="E4" cm="1">
        <f t="array" ref="E4">SUMPRODUCT((TEXT(Attendance!$A$3:$A$500,"ddd")=A4)*(Attendance!N$3:N$500="Tardy"))</f>
        <v>0</v>
      </c>
      <c r="F4" cm="1">
        <f t="array" ref="F4">SUMPRODUCT((TEXT(Attendance!$A$3:$A$500,"ddd")=A4)*(Attendance!P$3:P$500="Tardy"))</f>
        <v>0</v>
      </c>
      <c r="G4" cm="1">
        <f t="array" ref="G4">SUMPRODUCT((TEXT(Attendance!$A$3:$A$500,"ddd")=A4)*(Attendance!R$3:R$500="Tardy"))</f>
        <v>0</v>
      </c>
      <c r="H4" cm="1">
        <f t="array" ref="H4">SUMPRODUCT((TEXT(Attendance!$A$3:$A$500,"ddd")=A4)*(Attendance!T$3:T$500="Tardy"))</f>
        <v>0</v>
      </c>
      <c r="I4" cm="1">
        <f t="array" ref="I4">SUMPRODUCT((TEXT(Attendance!$A$3:$A$500,"ddd")=A4)*(Attendance!V$3:V$500="Tardy"))</f>
        <v>0</v>
      </c>
      <c r="J4" cm="1">
        <f t="array" ref="J4">SUMPRODUCT((TEXT(Attendance!$A$3:$A$500,"ddd")=A4)*(Attendance!X$3:X$500="Tardy"))</f>
        <v>0</v>
      </c>
      <c r="K4">
        <v>0</v>
      </c>
      <c r="M4" s="164">
        <f>SUM(B4:J4)</f>
        <v>1</v>
      </c>
      <c r="O4" s="329"/>
      <c r="P4" s="329"/>
      <c r="Q4" s="27">
        <f t="shared" ref="Q4:Q7" si="1">B4/3</f>
        <v>0</v>
      </c>
      <c r="R4" s="27">
        <f t="shared" ref="R4:R7" si="2">C4/3</f>
        <v>0.33333333333333331</v>
      </c>
      <c r="S4" s="27">
        <f t="shared" ref="S4:S7" si="3">D4/3</f>
        <v>0</v>
      </c>
      <c r="T4" s="27">
        <f t="shared" ref="T4:T7" si="4">E4/3</f>
        <v>0</v>
      </c>
      <c r="U4" s="27">
        <f t="shared" ref="U4:U7" si="5">F4/3</f>
        <v>0</v>
      </c>
      <c r="V4" s="27">
        <f t="shared" ref="V4:V7" si="6">G4/3</f>
        <v>0</v>
      </c>
      <c r="W4" s="27">
        <f t="shared" ref="W4:W7" si="7">H4/3</f>
        <v>0</v>
      </c>
      <c r="X4" s="27">
        <f t="shared" ref="X4:X7" si="8">I4/3</f>
        <v>0</v>
      </c>
      <c r="Y4" s="27">
        <f t="shared" ref="Y4:Y7" si="9">J4/3</f>
        <v>0</v>
      </c>
      <c r="Z4" s="27">
        <f t="shared" ref="Z4:Z7" si="10">K4/3</f>
        <v>0</v>
      </c>
    </row>
    <row r="5" spans="1:26">
      <c r="A5" s="73" t="s">
        <v>107</v>
      </c>
      <c r="B5" cm="1">
        <f t="array" ref="B5">SUMPRODUCT((TEXT(Attendance!$A$3:$A$500,"ddd")=A5)*(Attendance!H$3:H$500="Tardy"))</f>
        <v>2</v>
      </c>
      <c r="C5" cm="1">
        <f t="array" ref="C5">SUMPRODUCT((TEXT(Attendance!$A$3:$A$500,"ddd")=A5)*(Attendance!J$3:J$500="Tardy"))</f>
        <v>1</v>
      </c>
      <c r="D5" cm="1">
        <f t="array" ref="D5">SUMPRODUCT((TEXT(Attendance!$A$3:$A$500,"ddd")=A5)*(Attendance!L$3:L$500="Tardy"))</f>
        <v>5</v>
      </c>
      <c r="E5" cm="1">
        <f t="array" ref="E5">SUMPRODUCT((TEXT(Attendance!$A$3:$A$500,"ddd")=A5)*(Attendance!N$3:N$500="Tardy"))</f>
        <v>8</v>
      </c>
      <c r="F5" cm="1">
        <f t="array" ref="F5">SUMPRODUCT((TEXT(Attendance!$A$3:$A$500,"ddd")=A5)*(Attendance!P$3:P$500="Tardy"))</f>
        <v>0</v>
      </c>
      <c r="G5" cm="1">
        <f t="array" ref="G5">SUMPRODUCT((TEXT(Attendance!$A$3:$A$500,"ddd")=A5)*(Attendance!R$3:R$500="Tardy"))</f>
        <v>4</v>
      </c>
      <c r="H5" cm="1">
        <f t="array" ref="H5">SUMPRODUCT((TEXT(Attendance!$A$3:$A$500,"ddd")=A5)*(Attendance!T$3:T$500="Tardy"))</f>
        <v>1</v>
      </c>
      <c r="I5" cm="1">
        <f t="array" ref="I5">SUMPRODUCT((TEXT(Attendance!$A$3:$A$500,"ddd")=A5)*(Attendance!V$3:V$500="Tardy"))</f>
        <v>1</v>
      </c>
      <c r="J5" cm="1">
        <f t="array" ref="J5">SUMPRODUCT((TEXT(Attendance!$A$3:$A$500,"ddd")=A5)*(Attendance!X$3:X$500="Tardy"))</f>
        <v>1</v>
      </c>
      <c r="K5">
        <v>0</v>
      </c>
      <c r="M5" s="164">
        <f>SUM(B5:J5)</f>
        <v>23</v>
      </c>
      <c r="O5" s="329"/>
      <c r="P5" s="329"/>
      <c r="Q5" s="27">
        <f t="shared" si="1"/>
        <v>0.66666666666666663</v>
      </c>
      <c r="R5" s="27">
        <f t="shared" si="2"/>
        <v>0.33333333333333331</v>
      </c>
      <c r="S5" s="27">
        <f t="shared" si="3"/>
        <v>1.6666666666666667</v>
      </c>
      <c r="T5" s="27">
        <f t="shared" si="4"/>
        <v>2.6666666666666665</v>
      </c>
      <c r="U5" s="27">
        <f t="shared" si="5"/>
        <v>0</v>
      </c>
      <c r="V5" s="27">
        <f t="shared" si="6"/>
        <v>1.3333333333333333</v>
      </c>
      <c r="W5" s="27">
        <f t="shared" si="7"/>
        <v>0.33333333333333331</v>
      </c>
      <c r="X5" s="27">
        <f t="shared" si="8"/>
        <v>0.33333333333333331</v>
      </c>
      <c r="Y5" s="27">
        <f t="shared" si="9"/>
        <v>0.33333333333333331</v>
      </c>
      <c r="Z5" s="27">
        <f t="shared" si="10"/>
        <v>0</v>
      </c>
    </row>
    <row r="6" spans="1:26">
      <c r="A6" s="73" t="s">
        <v>108</v>
      </c>
      <c r="B6" cm="1">
        <f t="array" ref="B6">SUMPRODUCT((TEXT(Attendance!$A$3:$A$500,"ddd")=A6)*(Attendance!H$3:H$500="Tardy"))</f>
        <v>0</v>
      </c>
      <c r="C6" cm="1">
        <f t="array" ref="C6">SUMPRODUCT((TEXT(Attendance!$A$3:$A$500,"ddd")=A6)*(Attendance!J$3:J$500="Tardy"))</f>
        <v>1</v>
      </c>
      <c r="D6" cm="1">
        <f t="array" ref="D6">SUMPRODUCT((TEXT(Attendance!$A$3:$A$500,"ddd")=A6)*(Attendance!L$3:L$500="Tardy"))</f>
        <v>0</v>
      </c>
      <c r="E6" cm="1">
        <f t="array" ref="E6">SUMPRODUCT((TEXT(Attendance!$A$3:$A$500,"ddd")=A6)*(Attendance!N$3:N$500="Tardy"))</f>
        <v>0</v>
      </c>
      <c r="F6" cm="1">
        <f t="array" ref="F6">SUMPRODUCT((TEXT(Attendance!$A$3:$A$500,"ddd")=A6)*(Attendance!P$3:P$500="Tardy"))</f>
        <v>0</v>
      </c>
      <c r="G6" cm="1">
        <f t="array" ref="G6">SUMPRODUCT((TEXT(Attendance!$A$3:$A$500,"ddd")=A6)*(Attendance!R$3:R$500="Tardy"))</f>
        <v>1</v>
      </c>
      <c r="H6" cm="1">
        <f t="array" ref="H6">SUMPRODUCT((TEXT(Attendance!$A$3:$A$500,"ddd")=A6)*(Attendance!T$3:T$500="Tardy"))</f>
        <v>0</v>
      </c>
      <c r="I6" cm="1">
        <f t="array" ref="I6">SUMPRODUCT((TEXT(Attendance!$A$3:$A$500,"ddd")=A6)*(Attendance!V$3:V$500="Tardy"))</f>
        <v>0</v>
      </c>
      <c r="J6" cm="1">
        <f t="array" ref="J6">SUMPRODUCT((TEXT(Attendance!$A$3:$A$500,"ddd")=A6)*(Attendance!X$3:X$500="Tardy"))</f>
        <v>0</v>
      </c>
      <c r="K6">
        <v>0</v>
      </c>
      <c r="M6" s="164">
        <f>SUM(B6:J6)</f>
        <v>2</v>
      </c>
      <c r="O6" s="329"/>
      <c r="P6" s="329"/>
      <c r="Q6" s="27">
        <f t="shared" si="1"/>
        <v>0</v>
      </c>
      <c r="R6" s="27">
        <f t="shared" si="2"/>
        <v>0.33333333333333331</v>
      </c>
      <c r="S6" s="27">
        <f t="shared" si="3"/>
        <v>0</v>
      </c>
      <c r="T6" s="27">
        <f t="shared" si="4"/>
        <v>0</v>
      </c>
      <c r="U6" s="27">
        <f t="shared" si="5"/>
        <v>0</v>
      </c>
      <c r="V6" s="27">
        <f t="shared" si="6"/>
        <v>0.33333333333333331</v>
      </c>
      <c r="W6" s="27">
        <f t="shared" si="7"/>
        <v>0</v>
      </c>
      <c r="X6" s="27">
        <f t="shared" si="8"/>
        <v>0</v>
      </c>
      <c r="Y6" s="27">
        <f t="shared" si="9"/>
        <v>0</v>
      </c>
      <c r="Z6" s="27">
        <f t="shared" si="10"/>
        <v>0</v>
      </c>
    </row>
    <row r="7" spans="1:26">
      <c r="A7" s="73" t="s">
        <v>109</v>
      </c>
      <c r="B7" cm="1">
        <f t="array" ref="B7">SUMPRODUCT((TEXT(Attendance!$A$3:$A$500,"ddd")=A7)*(Attendance!H$3:H$500="Tardy"))</f>
        <v>0</v>
      </c>
      <c r="C7" cm="1">
        <f t="array" ref="C7">SUMPRODUCT((TEXT(Attendance!$A$3:$A$500,"ddd")=A7)*(Attendance!J$3:J$500="Tardy"))</f>
        <v>6</v>
      </c>
      <c r="D7" cm="1">
        <f t="array" ref="D7">SUMPRODUCT((TEXT(Attendance!$A$3:$A$500,"ddd")=A7)*(Attendance!L$3:L$500="Tardy"))</f>
        <v>2</v>
      </c>
      <c r="E7" cm="1">
        <f t="array" ref="E7">SUMPRODUCT((TEXT(Attendance!$A$3:$A$500,"ddd")=A7)*(Attendance!N$3:N$500="Tardy"))</f>
        <v>6</v>
      </c>
      <c r="F7" cm="1">
        <f t="array" ref="F7">SUMPRODUCT((TEXT(Attendance!$A$3:$A$500,"ddd")=A7)*(Attendance!P$3:P$500="Tardy"))</f>
        <v>0</v>
      </c>
      <c r="G7" cm="1">
        <f t="array" ref="G7">SUMPRODUCT((TEXT(Attendance!$A$3:$A$500,"ddd")=A7)*(Attendance!R$3:R$500="Tardy"))</f>
        <v>2</v>
      </c>
      <c r="H7" cm="1">
        <f t="array" ref="H7">SUMPRODUCT((TEXT(Attendance!$A$3:$A$500,"ddd")=A7)*(Attendance!T$3:T$500="Tardy"))</f>
        <v>0</v>
      </c>
      <c r="I7" cm="1">
        <f t="array" ref="I7">SUMPRODUCT((TEXT(Attendance!$A$3:$A$500,"ddd")=A7)*(Attendance!V$3:V$500="Tardy"))</f>
        <v>0</v>
      </c>
      <c r="J7" cm="1">
        <f t="array" ref="J7">SUMPRODUCT((TEXT(Attendance!$A$3:$A$500,"ddd")=A7)*(Attendance!X$3:X$500="Tardy"))</f>
        <v>2</v>
      </c>
      <c r="K7">
        <v>10</v>
      </c>
      <c r="M7" s="164">
        <f>SUM(B7:J7)</f>
        <v>18</v>
      </c>
      <c r="O7" s="329"/>
      <c r="P7" s="329"/>
      <c r="Q7" s="27">
        <f t="shared" si="1"/>
        <v>0</v>
      </c>
      <c r="R7" s="27">
        <f t="shared" si="2"/>
        <v>2</v>
      </c>
      <c r="S7" s="27">
        <f t="shared" si="3"/>
        <v>0.66666666666666663</v>
      </c>
      <c r="T7" s="27">
        <f t="shared" si="4"/>
        <v>2</v>
      </c>
      <c r="U7" s="27">
        <f t="shared" si="5"/>
        <v>0</v>
      </c>
      <c r="V7" s="27">
        <f t="shared" si="6"/>
        <v>0.66666666666666663</v>
      </c>
      <c r="W7" s="27">
        <f t="shared" si="7"/>
        <v>0</v>
      </c>
      <c r="X7" s="27">
        <f t="shared" si="8"/>
        <v>0</v>
      </c>
      <c r="Y7" s="27">
        <f t="shared" si="9"/>
        <v>0.66666666666666663</v>
      </c>
      <c r="Z7" s="27">
        <f t="shared" si="10"/>
        <v>3.3333333333333335</v>
      </c>
    </row>
    <row r="8" spans="1:26">
      <c r="A8" s="330"/>
      <c r="B8" s="331"/>
      <c r="C8" s="331"/>
      <c r="D8" s="331"/>
      <c r="E8" s="331"/>
      <c r="F8" s="331"/>
      <c r="G8" s="331"/>
      <c r="H8" s="331"/>
      <c r="I8" s="331"/>
      <c r="J8" s="331"/>
      <c r="K8" s="331"/>
      <c r="L8" s="331"/>
      <c r="M8" s="332"/>
      <c r="O8" s="329"/>
      <c r="P8" s="329"/>
    </row>
    <row r="9" spans="1:26">
      <c r="A9" s="330"/>
      <c r="B9" s="331"/>
      <c r="C9" s="331"/>
      <c r="D9" s="331"/>
      <c r="E9" s="331"/>
      <c r="F9" s="331"/>
      <c r="G9" s="331"/>
      <c r="H9" s="331"/>
      <c r="I9" s="331"/>
      <c r="J9" s="331"/>
      <c r="K9" s="331"/>
      <c r="L9" s="331"/>
      <c r="M9" s="332"/>
      <c r="O9" s="329"/>
      <c r="P9" s="329"/>
    </row>
    <row r="10" spans="1:26">
      <c r="A10" s="326" t="s">
        <v>110</v>
      </c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8"/>
    </row>
    <row r="11" spans="1:26">
      <c r="A11" s="73" t="s">
        <v>49</v>
      </c>
      <c r="B11" cm="1">
        <f t="array" ref="B11">SUMPRODUCT((TEXT(Attendance!$A$3:$A$500,"ddd")=$A11)*(Attendance!H$3:H$500="Absent"))</f>
        <v>0</v>
      </c>
      <c r="C11" cm="1">
        <f t="array" ref="C11">SUMPRODUCT((TEXT(Attendance!$A$3:$A$500,"ddd")=A11)*(Attendance!J$3:J$500="Absent"))</f>
        <v>15</v>
      </c>
      <c r="D11" cm="1">
        <f t="array" ref="D11">SUMPRODUCT((TEXT(Attendance!$A$3:$A$500,"ddd")=A11)*(Attendance!L$3:L$500="Absent"))</f>
        <v>1</v>
      </c>
      <c r="E11" cm="1">
        <f t="array" ref="E11">SUMPRODUCT((TEXT(Attendance!$A$3:$A$500,"ddd")=A11)*(Attendance!N$3:N$500="Absent"))</f>
        <v>3</v>
      </c>
      <c r="F11" cm="1">
        <f t="array" ref="F11">SUMPRODUCT((TEXT(Attendance!$A$3:$A$500,"ddd")=A11)*(Attendance!P$3:P$500="Absent"))</f>
        <v>1</v>
      </c>
      <c r="G11" cm="1">
        <f t="array" ref="G11">SUMPRODUCT((TEXT(Attendance!$A$3:$A$500,"ddd")=A11)*(Attendance!R$3:R$500="Absent"))</f>
        <v>3</v>
      </c>
      <c r="H11" cm="1">
        <f t="array" ref="H11">SUMPRODUCT((TEXT(Attendance!$A$3:$A$500,"ddd")=A11)*(Attendance!T$3:T$500="Absent"))</f>
        <v>0</v>
      </c>
      <c r="I11" cm="1">
        <f t="array" ref="I11">SUMPRODUCT((TEXT(Attendance!$A$3:$A$500,"ddd")=A11)*(Attendance!V$3:V$500="Absent"))</f>
        <v>1</v>
      </c>
      <c r="J11" cm="1">
        <f t="array" ref="J11">SUMPRODUCT((TEXT(Attendance!$A$3:$A$500,"ddd")=A11)*(Attendance!X$3:X$500="Absent"))</f>
        <v>0</v>
      </c>
      <c r="K11">
        <v>0</v>
      </c>
      <c r="M11" s="164">
        <f>SUM(B11:J11)</f>
        <v>24</v>
      </c>
      <c r="Q11" s="27">
        <f>B11/3</f>
        <v>0</v>
      </c>
      <c r="R11" s="27">
        <f t="shared" ref="R11:R15" si="11">C11/3</f>
        <v>5</v>
      </c>
      <c r="S11" s="27">
        <f t="shared" ref="S11:S15" si="12">D11/3</f>
        <v>0.33333333333333331</v>
      </c>
      <c r="T11" s="27">
        <f t="shared" ref="T11:T15" si="13">E11/3</f>
        <v>1</v>
      </c>
      <c r="U11" s="27">
        <f t="shared" ref="U11:U15" si="14">F11/3</f>
        <v>0.33333333333333331</v>
      </c>
      <c r="V11" s="27">
        <f t="shared" ref="V11:V15" si="15">G11/3</f>
        <v>1</v>
      </c>
      <c r="W11" s="27">
        <f t="shared" ref="W11:W15" si="16">H11/3</f>
        <v>0</v>
      </c>
      <c r="X11" s="27">
        <f t="shared" ref="X11:X15" si="17">I11/3</f>
        <v>0.33333333333333331</v>
      </c>
      <c r="Y11" s="27">
        <f t="shared" ref="Y11:Y15" si="18">J11/3</f>
        <v>0</v>
      </c>
      <c r="Z11" s="27">
        <f t="shared" ref="Z11:Z15" si="19">K11/3</f>
        <v>0</v>
      </c>
    </row>
    <row r="12" spans="1:26">
      <c r="A12" s="73" t="s">
        <v>106</v>
      </c>
      <c r="B12" cm="1">
        <f t="array" ref="B12">SUMPRODUCT((TEXT(Attendance!$A$3:$A$500,"ddd")=$A12)*(Attendance!H$3:H$500="Absent"))</f>
        <v>0</v>
      </c>
      <c r="C12" cm="1">
        <f t="array" ref="C12">SUMPRODUCT((TEXT(Attendance!$A$3:$A$500,"ddd")=A12)*(Attendance!J$3:J$500="Absent"))</f>
        <v>16</v>
      </c>
      <c r="D12" cm="1">
        <f t="array" ref="D12">SUMPRODUCT((TEXT(Attendance!$A$3:$A$500,"ddd")=A12)*(Attendance!L$3:L$500="Absent"))</f>
        <v>0</v>
      </c>
      <c r="E12" cm="1">
        <f t="array" ref="E12">SUMPRODUCT((TEXT(Attendance!$A$3:$A$500,"ddd")=A12)*(Attendance!N$3:N$500="Absent"))</f>
        <v>0</v>
      </c>
      <c r="F12" cm="1">
        <f t="array" ref="F12">SUMPRODUCT((TEXT(Attendance!$A$3:$A$500,"ddd")=A12)*(Attendance!P$3:P$500="Absent"))</f>
        <v>0</v>
      </c>
      <c r="G12" cm="1">
        <f t="array" ref="G12">SUMPRODUCT((TEXT(Attendance!$A$3:$A$500,"ddd")=A12)*(Attendance!R$3:R$500="Absent"))</f>
        <v>0</v>
      </c>
      <c r="H12" cm="1">
        <f t="array" ref="H12">SUMPRODUCT((TEXT(Attendance!$A$3:$A$500,"ddd")=A12)*(Attendance!T$3:T$500="Absent"))</f>
        <v>2</v>
      </c>
      <c r="I12" cm="1">
        <f t="array" ref="I12">SUMPRODUCT((TEXT(Attendance!$A$3:$A$500,"ddd")=A12)*(Attendance!V$3:V$500="Absent"))</f>
        <v>0</v>
      </c>
      <c r="J12" cm="1">
        <f t="array" ref="J12">SUMPRODUCT((TEXT(Attendance!$A$3:$A$500,"ddd")=A12)*(Attendance!X$3:X$500="Absent"))</f>
        <v>0</v>
      </c>
      <c r="K12">
        <v>0</v>
      </c>
      <c r="M12" s="164">
        <f>SUM(B12:J12)</f>
        <v>18</v>
      </c>
      <c r="Q12" s="27">
        <f t="shared" ref="Q12:Q15" si="20">B12/3</f>
        <v>0</v>
      </c>
      <c r="R12" s="27">
        <f t="shared" si="11"/>
        <v>5.333333333333333</v>
      </c>
      <c r="S12" s="27">
        <f t="shared" si="12"/>
        <v>0</v>
      </c>
      <c r="T12" s="27">
        <f t="shared" si="13"/>
        <v>0</v>
      </c>
      <c r="U12" s="27">
        <f t="shared" si="14"/>
        <v>0</v>
      </c>
      <c r="V12" s="27">
        <f t="shared" si="15"/>
        <v>0</v>
      </c>
      <c r="W12" s="27">
        <f t="shared" si="16"/>
        <v>0.66666666666666663</v>
      </c>
      <c r="X12" s="27">
        <f t="shared" si="17"/>
        <v>0</v>
      </c>
      <c r="Y12" s="27">
        <f t="shared" si="18"/>
        <v>0</v>
      </c>
      <c r="Z12" s="27">
        <f t="shared" si="19"/>
        <v>0</v>
      </c>
    </row>
    <row r="13" spans="1:26">
      <c r="A13" s="73" t="s">
        <v>107</v>
      </c>
      <c r="B13" cm="1">
        <f t="array" ref="B13">SUMPRODUCT((TEXT(Attendance!$A$3:$A$500,"ddd")=$A13)*(Attendance!H$3:H$500="Absent"))</f>
        <v>0</v>
      </c>
      <c r="C13" cm="1">
        <f t="array" ref="C13">SUMPRODUCT((TEXT(Attendance!$A$3:$A$500,"ddd")=A13)*(Attendance!J$3:J$500="Absent"))</f>
        <v>14</v>
      </c>
      <c r="D13" cm="1">
        <f t="array" ref="D13">SUMPRODUCT((TEXT(Attendance!$A$3:$A$500,"ddd")=A13)*(Attendance!L$3:L$500="Absent"))</f>
        <v>0</v>
      </c>
      <c r="E13" cm="1">
        <f t="array" ref="E13">SUMPRODUCT((TEXT(Attendance!$A$3:$A$500,"ddd")=A13)*(Attendance!N$3:N$500="Absent"))</f>
        <v>5</v>
      </c>
      <c r="F13" cm="1">
        <f t="array" ref="F13">SUMPRODUCT((TEXT(Attendance!$A$3:$A$500,"ddd")=A13)*(Attendance!P$3:P$500="Absent"))</f>
        <v>3</v>
      </c>
      <c r="G13" cm="1">
        <f t="array" ref="G13">SUMPRODUCT((TEXT(Attendance!$A$3:$A$500,"ddd")=A13)*(Attendance!R$3:R$500="Absent"))</f>
        <v>2</v>
      </c>
      <c r="H13" cm="1">
        <f t="array" ref="H13">SUMPRODUCT((TEXT(Attendance!$A$3:$A$500,"ddd")=A13)*(Attendance!T$3:T$500="Absent"))</f>
        <v>9</v>
      </c>
      <c r="I13" cm="1">
        <f t="array" ref="I13">SUMPRODUCT((TEXT(Attendance!$A$3:$A$500,"ddd")=A13)*(Attendance!V$3:V$500="Absent"))</f>
        <v>1</v>
      </c>
      <c r="J13" cm="1">
        <f t="array" ref="J13">SUMPRODUCT((TEXT(Attendance!$A$3:$A$500,"ddd")=A13)*(Attendance!X$3:X$500="Absent"))</f>
        <v>4</v>
      </c>
      <c r="K13">
        <v>0</v>
      </c>
      <c r="M13" s="164">
        <f>SUM(B13:J13)</f>
        <v>38</v>
      </c>
      <c r="Q13" s="27">
        <f t="shared" si="20"/>
        <v>0</v>
      </c>
      <c r="R13" s="27">
        <f t="shared" si="11"/>
        <v>4.666666666666667</v>
      </c>
      <c r="S13" s="27">
        <f t="shared" si="12"/>
        <v>0</v>
      </c>
      <c r="T13" s="27">
        <f t="shared" si="13"/>
        <v>1.6666666666666667</v>
      </c>
      <c r="U13" s="27">
        <f t="shared" si="14"/>
        <v>1</v>
      </c>
      <c r="V13" s="27">
        <f t="shared" si="15"/>
        <v>0.66666666666666663</v>
      </c>
      <c r="W13" s="27">
        <f t="shared" si="16"/>
        <v>3</v>
      </c>
      <c r="X13" s="27">
        <f t="shared" si="17"/>
        <v>0.33333333333333331</v>
      </c>
      <c r="Y13" s="27">
        <f t="shared" si="18"/>
        <v>1.3333333333333333</v>
      </c>
      <c r="Z13" s="27">
        <f t="shared" si="19"/>
        <v>0</v>
      </c>
    </row>
    <row r="14" spans="1:26">
      <c r="A14" s="73" t="s">
        <v>108</v>
      </c>
      <c r="B14" cm="1">
        <f t="array" ref="B14">SUMPRODUCT((TEXT(Attendance!$A$3:$A$500,"ddd")=$A14)*(Attendance!H$3:H$500="Absent"))</f>
        <v>0</v>
      </c>
      <c r="C14" cm="1">
        <f t="array" ref="C14">SUMPRODUCT((TEXT(Attendance!$A$3:$A$500,"ddd")=A14)*(Attendance!J$3:J$500="Absent"))</f>
        <v>4</v>
      </c>
      <c r="D14" cm="1">
        <f t="array" ref="D14">SUMPRODUCT((TEXT(Attendance!$A$3:$A$500,"ddd")=A14)*(Attendance!L$3:L$500="Absent"))</f>
        <v>0</v>
      </c>
      <c r="E14" cm="1">
        <f t="array" ref="E14">SUMPRODUCT((TEXT(Attendance!$A$3:$A$500,"ddd")=A14)*(Attendance!N$3:N$500="Absent"))</f>
        <v>0</v>
      </c>
      <c r="F14" cm="1">
        <f t="array" ref="F14">SUMPRODUCT((TEXT(Attendance!$A$3:$A$500,"ddd")=A14)*(Attendance!P$3:P$500="Absent"))</f>
        <v>0</v>
      </c>
      <c r="G14" cm="1">
        <f t="array" ref="G14">SUMPRODUCT((TEXT(Attendance!$A$3:$A$500,"ddd")=A14)*(Attendance!R$3:R$500="Absent"))</f>
        <v>1</v>
      </c>
      <c r="H14" cm="1">
        <f t="array" ref="H14">SUMPRODUCT((TEXT(Attendance!$A$3:$A$500,"ddd")=A14)*(Attendance!T$3:T$500="Absent"))</f>
        <v>2</v>
      </c>
      <c r="I14" cm="1">
        <f t="array" ref="I14">SUMPRODUCT((TEXT(Attendance!$A$3:$A$500,"ddd")=A14)*(Attendance!V$3:V$500="Absent"))</f>
        <v>0</v>
      </c>
      <c r="J14" cm="1">
        <f t="array" ref="J14">SUMPRODUCT((TEXT(Attendance!$A$3:$A$500,"ddd")=A14)*(Attendance!X$3:X$500="Absent"))</f>
        <v>0</v>
      </c>
      <c r="K14">
        <v>0</v>
      </c>
      <c r="M14" s="164">
        <f>SUM(B14:J14)</f>
        <v>7</v>
      </c>
      <c r="Q14" s="27">
        <f t="shared" si="20"/>
        <v>0</v>
      </c>
      <c r="R14" s="27">
        <f t="shared" si="11"/>
        <v>1.3333333333333333</v>
      </c>
      <c r="S14" s="27">
        <f t="shared" si="12"/>
        <v>0</v>
      </c>
      <c r="T14" s="27">
        <f t="shared" si="13"/>
        <v>0</v>
      </c>
      <c r="U14" s="27">
        <f t="shared" si="14"/>
        <v>0</v>
      </c>
      <c r="V14" s="27">
        <f t="shared" si="15"/>
        <v>0.33333333333333331</v>
      </c>
      <c r="W14" s="27">
        <f t="shared" si="16"/>
        <v>0.66666666666666663</v>
      </c>
      <c r="X14" s="27">
        <f t="shared" si="17"/>
        <v>0</v>
      </c>
      <c r="Y14" s="27">
        <f t="shared" si="18"/>
        <v>0</v>
      </c>
      <c r="Z14" s="27">
        <f t="shared" si="19"/>
        <v>0</v>
      </c>
    </row>
    <row r="15" spans="1:26">
      <c r="A15" s="73" t="s">
        <v>109</v>
      </c>
      <c r="B15" cm="1">
        <f t="array" ref="B15">SUMPRODUCT((TEXT(Attendance!$A$3:$A$500,"ddd")=$A15)*(Attendance!H$3:H$500="Absent"))</f>
        <v>0</v>
      </c>
      <c r="C15" cm="1">
        <f t="array" ref="C15">SUMPRODUCT((TEXT(Attendance!$A$3:$A$500,"ddd")=A15)*(Attendance!J$3:J$500="Absent"))</f>
        <v>6</v>
      </c>
      <c r="D15" cm="1">
        <f t="array" ref="D15">SUMPRODUCT((TEXT(Attendance!$A$3:$A$500,"ddd")=A15)*(Attendance!L$3:L$500="Absent"))</f>
        <v>0</v>
      </c>
      <c r="E15" cm="1">
        <f t="array" ref="E15">SUMPRODUCT((TEXT(Attendance!$A$3:$A$500,"ddd")=A15)*(Attendance!N$3:N$500="Absent"))</f>
        <v>4</v>
      </c>
      <c r="F15" cm="1">
        <f t="array" ref="F15">SUMPRODUCT((TEXT(Attendance!$A$3:$A$500,"ddd")=A15)*(Attendance!P$3:P$500="Absent"))</f>
        <v>0</v>
      </c>
      <c r="G15" cm="1">
        <f t="array" ref="G15">SUMPRODUCT((TEXT(Attendance!$A$3:$A$500,"ddd")=A15)*(Attendance!R$3:R$500="Absent"))</f>
        <v>2</v>
      </c>
      <c r="H15" cm="1">
        <f t="array" ref="H15">SUMPRODUCT((TEXT(Attendance!$A$3:$A$500,"ddd")=A15)*(Attendance!T$3:T$500="Absent"))</f>
        <v>0</v>
      </c>
      <c r="I15" cm="1">
        <f t="array" ref="I15">SUMPRODUCT((TEXT(Attendance!$A$3:$A$500,"ddd")=A15)*(Attendance!V$3:V$500="Absent"))</f>
        <v>0</v>
      </c>
      <c r="J15" cm="1">
        <f t="array" ref="J15">SUMPRODUCT((TEXT(Attendance!$A$3:$A$500,"ddd")=A15)*(Attendance!X$3:X$500="Absent"))</f>
        <v>1</v>
      </c>
      <c r="K15">
        <v>10</v>
      </c>
      <c r="M15" s="164">
        <f>SUM(B15:J15)</f>
        <v>13</v>
      </c>
      <c r="Q15" s="27">
        <f t="shared" si="20"/>
        <v>0</v>
      </c>
      <c r="R15" s="27">
        <f t="shared" si="11"/>
        <v>2</v>
      </c>
      <c r="S15" s="27">
        <f t="shared" si="12"/>
        <v>0</v>
      </c>
      <c r="T15" s="27">
        <f t="shared" si="13"/>
        <v>1.3333333333333333</v>
      </c>
      <c r="U15" s="27">
        <f t="shared" si="14"/>
        <v>0</v>
      </c>
      <c r="V15" s="27">
        <f t="shared" si="15"/>
        <v>0.66666666666666663</v>
      </c>
      <c r="W15" s="27">
        <f t="shared" si="16"/>
        <v>0</v>
      </c>
      <c r="X15" s="27">
        <f t="shared" si="17"/>
        <v>0</v>
      </c>
      <c r="Y15" s="27">
        <f t="shared" si="18"/>
        <v>0.33333333333333331</v>
      </c>
      <c r="Z15" s="27">
        <f t="shared" si="19"/>
        <v>3.3333333333333335</v>
      </c>
    </row>
    <row r="16" spans="1:26">
      <c r="A16" s="73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24"/>
      <c r="N16" s="26">
        <f ca="1">SUM((TODAY()-A1)*5/7)+1</f>
        <v>107.42857142857143</v>
      </c>
    </row>
    <row r="17" spans="1:28">
      <c r="A17" s="73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24"/>
    </row>
    <row r="18" spans="1:28">
      <c r="A18" s="326" t="s">
        <v>58</v>
      </c>
      <c r="B18" s="327"/>
      <c r="C18" s="327"/>
      <c r="D18" s="327"/>
      <c r="E18" s="327"/>
      <c r="F18" s="327"/>
      <c r="G18" s="327"/>
      <c r="H18" s="327"/>
      <c r="I18" s="327"/>
      <c r="J18" s="327"/>
      <c r="K18" s="327"/>
      <c r="L18" s="327"/>
      <c r="M18" s="328"/>
    </row>
    <row r="19" spans="1:28">
      <c r="A19" s="73" t="s">
        <v>49</v>
      </c>
      <c r="B19" cm="1">
        <f t="array" ref="B19">SUMPRODUCT((TEXT(Attendance!$A$3:$A$500,"ddd")=$A19)*(Attendance!H$3:H$500="Excused"))</f>
        <v>1</v>
      </c>
      <c r="C19" cm="1">
        <f t="array" ref="C19">SUMPRODUCT((TEXT(Attendance!$A$3:$A$500,"ddd")=A19)*(Attendance!J$3:J$500="Excused"))</f>
        <v>6</v>
      </c>
      <c r="D19" cm="1">
        <f t="array" ref="D19">SUMPRODUCT((TEXT(Attendance!$A$3:$A$500,"ddd")=A19)*(Attendance!L$3:L$500="Excused"))</f>
        <v>4</v>
      </c>
      <c r="E19" cm="1">
        <f t="array" ref="E19">SUMPRODUCT((TEXT(Attendance!$A$3:$A$500,"ddd")=A19)*(Attendance!N$3:N$500="Excused"))</f>
        <v>6</v>
      </c>
      <c r="F19" cm="1">
        <f t="array" ref="F19">SUMPRODUCT((TEXT(Attendance!$A$3:$A$500,"ddd")=A19)*(Attendance!P$3:P$500="Excused"))</f>
        <v>3</v>
      </c>
      <c r="G19" cm="1">
        <f t="array" ref="G19">SUMPRODUCT((TEXT(Attendance!$A$3:$A$500,"ddd")=A19)*(Attendance!R$3:R$500="Excused"))</f>
        <v>7</v>
      </c>
      <c r="H19" cm="1">
        <f t="array" ref="H19">SUMPRODUCT((TEXT(Attendance!$A$3:$A$500,"ddd")=A19)*(Attendance!T$3:T$500="Excused"))</f>
        <v>0</v>
      </c>
      <c r="I19" cm="1">
        <f t="array" ref="I19">SUMPRODUCT((TEXT(Attendance!$A$3:$A$500,"ddd")=A19)*(Attendance!V$3:V$500="Excused"))</f>
        <v>0</v>
      </c>
      <c r="J19" cm="1">
        <f t="array" ref="J19">SUMPRODUCT((TEXT(Attendance!$A$3:$A$500,"ddd")=A19)*(Attendance!X$3:X$500="Excused"))</f>
        <v>3</v>
      </c>
      <c r="K19">
        <v>0</v>
      </c>
      <c r="M19" s="164">
        <f>SUM(B19:J19)</f>
        <v>30</v>
      </c>
      <c r="Q19" s="27">
        <f>B19/3</f>
        <v>0.33333333333333331</v>
      </c>
      <c r="R19" s="27">
        <f t="shared" ref="R19:R23" si="21">C19/3</f>
        <v>2</v>
      </c>
      <c r="S19" s="27">
        <f t="shared" ref="S19:S23" si="22">D19/3</f>
        <v>1.3333333333333333</v>
      </c>
      <c r="T19" s="27">
        <f t="shared" ref="T19:T23" si="23">E19/3</f>
        <v>2</v>
      </c>
      <c r="U19" s="27">
        <f t="shared" ref="U19:U23" si="24">F19/3</f>
        <v>1</v>
      </c>
      <c r="V19" s="27">
        <f t="shared" ref="V19:V23" si="25">G19/3</f>
        <v>2.3333333333333335</v>
      </c>
      <c r="W19" s="27">
        <f t="shared" ref="W19:W23" si="26">H19/3</f>
        <v>0</v>
      </c>
      <c r="X19" s="27">
        <f t="shared" ref="X19:X23" si="27">I19/3</f>
        <v>0</v>
      </c>
      <c r="Y19" s="27">
        <f t="shared" ref="Y19:Y23" si="28">J19/3</f>
        <v>1</v>
      </c>
      <c r="Z19" s="27">
        <f t="shared" ref="Z19:Z23" si="29">K19/3</f>
        <v>0</v>
      </c>
    </row>
    <row r="20" spans="1:28">
      <c r="A20" s="73" t="s">
        <v>106</v>
      </c>
      <c r="B20" cm="1">
        <f t="array" ref="B20">SUMPRODUCT((TEXT(Attendance!$A$3:$A$500,"ddd")=$A20)*(Attendance!H$3:H$500="Excused"))</f>
        <v>0</v>
      </c>
      <c r="C20" cm="1">
        <f t="array" ref="C20">SUMPRODUCT((TEXT(Attendance!$A$3:$A$500,"ddd")=A20)*(Attendance!J$3:J$500="Excused"))</f>
        <v>8</v>
      </c>
      <c r="D20" cm="1">
        <f t="array" ref="D20">SUMPRODUCT((TEXT(Attendance!$A$3:$A$500,"ddd")=A20)*(Attendance!L$3:L$500="Excused"))</f>
        <v>0</v>
      </c>
      <c r="E20" cm="1">
        <f t="array" ref="E20">SUMPRODUCT((TEXT(Attendance!$A$3:$A$500,"ddd")=A20)*(Attendance!N$3:N$500="Excused"))</f>
        <v>0</v>
      </c>
      <c r="F20" cm="1">
        <f t="array" ref="F20">SUMPRODUCT((TEXT(Attendance!$A$3:$A$500,"ddd")=A20)*(Attendance!P$3:P$500="Excused"))</f>
        <v>0</v>
      </c>
      <c r="G20" cm="1">
        <f t="array" ref="G20">SUMPRODUCT((TEXT(Attendance!$A$3:$A$500,"ddd")=A20)*(Attendance!R$3:R$500="Excused"))</f>
        <v>0</v>
      </c>
      <c r="H20" cm="1">
        <f t="array" ref="H20">SUMPRODUCT((TEXT(Attendance!$A$3:$A$500,"ddd")=A20)*(Attendance!T$3:T$500="Excused"))</f>
        <v>5</v>
      </c>
      <c r="I20" cm="1">
        <f t="array" ref="I20">SUMPRODUCT((TEXT(Attendance!$A$3:$A$500,"ddd")=A20)*(Attendance!V$3:V$500="Excused"))</f>
        <v>0</v>
      </c>
      <c r="J20" cm="1">
        <f t="array" ref="J20">SUMPRODUCT((TEXT(Attendance!$A$3:$A$500,"ddd")=A20)*(Attendance!X$3:X$500="Excused"))</f>
        <v>0</v>
      </c>
      <c r="K20">
        <v>0</v>
      </c>
      <c r="M20" s="164">
        <f>SUM(B20:J20)</f>
        <v>13</v>
      </c>
      <c r="Q20" s="27">
        <f t="shared" ref="Q20:Q23" si="30">B20/3</f>
        <v>0</v>
      </c>
      <c r="R20" s="27">
        <f t="shared" si="21"/>
        <v>2.6666666666666665</v>
      </c>
      <c r="S20" s="27">
        <f t="shared" si="22"/>
        <v>0</v>
      </c>
      <c r="T20" s="27">
        <f t="shared" si="23"/>
        <v>0</v>
      </c>
      <c r="U20" s="27">
        <f t="shared" si="24"/>
        <v>0</v>
      </c>
      <c r="V20" s="27">
        <f t="shared" si="25"/>
        <v>0</v>
      </c>
      <c r="W20" s="27">
        <f t="shared" si="26"/>
        <v>1.6666666666666667</v>
      </c>
      <c r="X20" s="27">
        <f t="shared" si="27"/>
        <v>0</v>
      </c>
      <c r="Y20" s="27">
        <f t="shared" si="28"/>
        <v>0</v>
      </c>
      <c r="Z20" s="27">
        <f t="shared" si="29"/>
        <v>0</v>
      </c>
    </row>
    <row r="21" spans="1:28">
      <c r="A21" s="73" t="s">
        <v>107</v>
      </c>
      <c r="B21" cm="1">
        <f t="array" ref="B21">SUMPRODUCT((TEXT(Attendance!$A$3:$A$500,"ddd")=$A21)*(Attendance!H$3:H$500="Excused"))</f>
        <v>2</v>
      </c>
      <c r="C21" cm="1">
        <f t="array" ref="C21">SUMPRODUCT((TEXT(Attendance!$A$3:$A$500,"ddd")=A21)*(Attendance!J$3:J$500="Excused"))</f>
        <v>12</v>
      </c>
      <c r="D21" cm="1">
        <f t="array" ref="D21">SUMPRODUCT((TEXT(Attendance!$A$3:$A$500,"ddd")=A21)*(Attendance!L$3:L$500="Excused"))</f>
        <v>7</v>
      </c>
      <c r="E21" cm="1">
        <f t="array" ref="E21">SUMPRODUCT((TEXT(Attendance!$A$3:$A$500,"ddd")=A21)*(Attendance!N$3:N$500="Excused"))</f>
        <v>1</v>
      </c>
      <c r="F21" cm="1">
        <f t="array" ref="F21">SUMPRODUCT((TEXT(Attendance!$A$3:$A$500,"ddd")=A21)*(Attendance!P$3:P$500="Excused"))</f>
        <v>9</v>
      </c>
      <c r="G21" cm="1">
        <f t="array" ref="G21">SUMPRODUCT((TEXT(Attendance!$A$3:$A$500,"ddd")=A21)*(Attendance!R$3:R$500="Excused"))</f>
        <v>3</v>
      </c>
      <c r="H21" cm="1">
        <f t="array" ref="H21">SUMPRODUCT((TEXT(Attendance!$A$3:$A$500,"ddd")=A21)*(Attendance!T$3:T$500="Excused"))</f>
        <v>3</v>
      </c>
      <c r="I21" cm="1">
        <f t="array" ref="I21">SUMPRODUCT((TEXT(Attendance!$A$3:$A$500,"ddd")=A21)*(Attendance!V$3:V$500="Excused"))</f>
        <v>3</v>
      </c>
      <c r="J21" cm="1">
        <f t="array" ref="J21">SUMPRODUCT((TEXT(Attendance!$A$3:$A$500,"ddd")=A21)*(Attendance!X$3:X$500="Excused"))</f>
        <v>0</v>
      </c>
      <c r="K21">
        <v>0</v>
      </c>
      <c r="M21" s="164">
        <f>SUM(B21:J21)</f>
        <v>40</v>
      </c>
      <c r="Q21" s="27">
        <f t="shared" si="30"/>
        <v>0.66666666666666663</v>
      </c>
      <c r="R21" s="27">
        <f t="shared" si="21"/>
        <v>4</v>
      </c>
      <c r="S21" s="27">
        <f t="shared" si="22"/>
        <v>2.3333333333333335</v>
      </c>
      <c r="T21" s="27">
        <f t="shared" si="23"/>
        <v>0.33333333333333331</v>
      </c>
      <c r="U21" s="27">
        <f t="shared" si="24"/>
        <v>3</v>
      </c>
      <c r="V21" s="27">
        <f t="shared" si="25"/>
        <v>1</v>
      </c>
      <c r="W21" s="27">
        <f t="shared" si="26"/>
        <v>1</v>
      </c>
      <c r="X21" s="27">
        <f t="shared" si="27"/>
        <v>1</v>
      </c>
      <c r="Y21" s="27">
        <f t="shared" si="28"/>
        <v>0</v>
      </c>
      <c r="Z21" s="27">
        <f t="shared" si="29"/>
        <v>0</v>
      </c>
    </row>
    <row r="22" spans="1:28">
      <c r="A22" s="73" t="s">
        <v>108</v>
      </c>
      <c r="B22" cm="1">
        <f t="array" ref="B22">SUMPRODUCT((TEXT(Attendance!$A$3:$A$500,"ddd")=$A22)*(Attendance!H$3:H$500="Excused"))</f>
        <v>9</v>
      </c>
      <c r="C22" cm="1">
        <f t="array" ref="C22">SUMPRODUCT((TEXT(Attendance!$A$3:$A$500,"ddd")=A22)*(Attendance!J$3:J$500="Excused"))</f>
        <v>18</v>
      </c>
      <c r="D22" cm="1">
        <f t="array" ref="D22">SUMPRODUCT((TEXT(Attendance!$A$3:$A$500,"ddd")=A22)*(Attendance!L$3:L$500="Excused"))</f>
        <v>0</v>
      </c>
      <c r="E22" cm="1">
        <f t="array" ref="E22">SUMPRODUCT((TEXT(Attendance!$A$3:$A$500,"ddd")=A22)*(Attendance!N$3:N$500="Excused"))</f>
        <v>0</v>
      </c>
      <c r="F22" cm="1">
        <f t="array" ref="F22">SUMPRODUCT((TEXT(Attendance!$A$3:$A$500,"ddd")=A22)*(Attendance!P$3:P$500="Excused"))</f>
        <v>9</v>
      </c>
      <c r="G22" cm="1">
        <f t="array" ref="G22">SUMPRODUCT((TEXT(Attendance!$A$3:$A$500,"ddd")=A22)*(Attendance!R$3:R$500="Excused"))</f>
        <v>0</v>
      </c>
      <c r="H22" cm="1">
        <f t="array" ref="H22">SUMPRODUCT((TEXT(Attendance!$A$3:$A$500,"ddd")=A22)*(Attendance!T$3:T$500="Excused"))</f>
        <v>1</v>
      </c>
      <c r="I22" cm="1">
        <f t="array" ref="I22">SUMPRODUCT((TEXT(Attendance!$A$3:$A$500,"ddd")=A22)*(Attendance!V$3:V$500="Excused"))</f>
        <v>0</v>
      </c>
      <c r="J22" cm="1">
        <f t="array" ref="J22">SUMPRODUCT((TEXT(Attendance!$A$3:$A$500,"ddd")=A22)*(Attendance!X$3:X$500="Excused"))</f>
        <v>0</v>
      </c>
      <c r="K22">
        <v>0</v>
      </c>
      <c r="M22" s="164">
        <f>SUM(B22:J22)</f>
        <v>37</v>
      </c>
      <c r="Q22" s="27">
        <f t="shared" si="30"/>
        <v>3</v>
      </c>
      <c r="R22" s="27">
        <f t="shared" si="21"/>
        <v>6</v>
      </c>
      <c r="S22" s="27">
        <f t="shared" si="22"/>
        <v>0</v>
      </c>
      <c r="T22" s="27">
        <f t="shared" si="23"/>
        <v>0</v>
      </c>
      <c r="U22" s="27">
        <f t="shared" si="24"/>
        <v>3</v>
      </c>
      <c r="V22" s="27">
        <f t="shared" si="25"/>
        <v>0</v>
      </c>
      <c r="W22" s="27">
        <f t="shared" si="26"/>
        <v>0.33333333333333331</v>
      </c>
      <c r="X22" s="27">
        <f t="shared" si="27"/>
        <v>0</v>
      </c>
      <c r="Y22" s="27">
        <f t="shared" si="28"/>
        <v>0</v>
      </c>
      <c r="Z22" s="27">
        <f t="shared" si="29"/>
        <v>0</v>
      </c>
    </row>
    <row r="23" spans="1:28">
      <c r="A23" s="73" t="s">
        <v>109</v>
      </c>
      <c r="B23" cm="1">
        <f t="array" ref="B23">SUMPRODUCT((TEXT(Attendance!$A$3:$A$500,"ddd")=$A23)*(Attendance!H$3:H$500="Excused"))</f>
        <v>0</v>
      </c>
      <c r="C23" cm="1">
        <f t="array" ref="C23">SUMPRODUCT((TEXT(Attendance!$A$3:$A$500,"ddd")=A23)*(Attendance!J$3:J$500="Excused"))</f>
        <v>9</v>
      </c>
      <c r="D23" cm="1">
        <f t="array" ref="D23">SUMPRODUCT((TEXT(Attendance!$A$3:$A$500,"ddd")=A23)*(Attendance!L$3:L$500="Excused"))</f>
        <v>9</v>
      </c>
      <c r="E23" cm="1">
        <f t="array" ref="E23">SUMPRODUCT((TEXT(Attendance!$A$3:$A$500,"ddd")=A23)*(Attendance!N$3:N$500="Excused"))</f>
        <v>7</v>
      </c>
      <c r="F23" cm="1">
        <f t="array" ref="F23">SUMPRODUCT((TEXT(Attendance!$A$3:$A$500,"ddd")=A23)*(Attendance!P$3:P$500="Excused"))</f>
        <v>0</v>
      </c>
      <c r="G23" cm="1">
        <f t="array" ref="G23">SUMPRODUCT((TEXT(Attendance!$A$3:$A$500,"ddd")=A23)*(Attendance!R$3:R$500="Excused"))</f>
        <v>6</v>
      </c>
      <c r="H23" cm="1">
        <f t="array" ref="H23">SUMPRODUCT((TEXT(Attendance!$A$3:$A$500,"ddd")=A23)*(Attendance!T$3:T$500="Excused"))</f>
        <v>0</v>
      </c>
      <c r="I23" cm="1">
        <f t="array" ref="I23">SUMPRODUCT((TEXT(Attendance!$A$3:$A$500,"ddd")=A23)*(Attendance!V$3:V$500="Excused"))</f>
        <v>0</v>
      </c>
      <c r="J23" cm="1">
        <f t="array" ref="J23">SUMPRODUCT((TEXT(Attendance!$A$3:$A$500,"ddd")=A23)*(Attendance!X$3:X$500="Excused"))</f>
        <v>7</v>
      </c>
      <c r="K23">
        <v>10</v>
      </c>
      <c r="M23" s="164">
        <f>SUM(B23:J23)</f>
        <v>38</v>
      </c>
      <c r="Q23" s="27">
        <f t="shared" si="30"/>
        <v>0</v>
      </c>
      <c r="R23" s="27">
        <f t="shared" si="21"/>
        <v>3</v>
      </c>
      <c r="S23" s="27">
        <f t="shared" si="22"/>
        <v>3</v>
      </c>
      <c r="T23" s="27">
        <f t="shared" si="23"/>
        <v>2.3333333333333335</v>
      </c>
      <c r="U23" s="27">
        <f t="shared" si="24"/>
        <v>0</v>
      </c>
      <c r="V23" s="27">
        <f t="shared" si="25"/>
        <v>2</v>
      </c>
      <c r="W23" s="27">
        <f t="shared" si="26"/>
        <v>0</v>
      </c>
      <c r="X23" s="27">
        <f t="shared" si="27"/>
        <v>0</v>
      </c>
      <c r="Y23" s="27">
        <f t="shared" si="28"/>
        <v>2.3333333333333335</v>
      </c>
      <c r="Z23" s="27">
        <f t="shared" si="29"/>
        <v>3.3333333333333335</v>
      </c>
    </row>
    <row r="24" spans="1:28">
      <c r="A24" s="73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24"/>
    </row>
    <row r="25" spans="1:28">
      <c r="A25" s="178"/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80"/>
    </row>
    <row r="26" spans="1:28">
      <c r="A26" s="326" t="s">
        <v>51</v>
      </c>
      <c r="B26" s="327"/>
      <c r="C26" s="327"/>
      <c r="D26" s="327"/>
      <c r="E26" s="327"/>
      <c r="F26" s="327"/>
      <c r="G26" s="327"/>
      <c r="H26" s="327"/>
      <c r="I26" s="327"/>
      <c r="J26" s="327"/>
      <c r="K26" s="327"/>
      <c r="L26" s="327"/>
      <c r="M26" s="328"/>
    </row>
    <row r="27" spans="1:28">
      <c r="A27" s="73" t="s">
        <v>49</v>
      </c>
      <c r="B27" cm="1">
        <f t="array" ref="B27">SUMPRODUCT((TEXT(Attendance!$A$3:$A$500,"ddd")=$A27)*(Attendance!H$3:H$500="Present"))</f>
        <v>33</v>
      </c>
      <c r="C27" cm="1">
        <f t="array" ref="C27">SUMPRODUCT((TEXT(Attendance!$A$3:$A$500,"ddd")=A27)*(Attendance!J$3:J$500="Present"))</f>
        <v>32</v>
      </c>
      <c r="D27" cm="1">
        <f t="array" ref="D27">SUMPRODUCT((TEXT(Attendance!$A$3:$A$500,"ddd")=A27)*(Attendance!L$3:L$500="Present"))</f>
        <v>54</v>
      </c>
      <c r="E27" cm="1">
        <f t="array" ref="E27">SUMPRODUCT((TEXT(Attendance!$A$3:$A$500,"ddd")=A27)*(Attendance!N$3:N$500="Present"))</f>
        <v>44</v>
      </c>
      <c r="F27" cm="1">
        <f t="array" ref="F27">SUMPRODUCT((TEXT(Attendance!$A$3:$A$500,"ddd")=A27)*(Attendance!P$3:P$500="Present"))</f>
        <v>59</v>
      </c>
      <c r="G27" cm="1">
        <f t="array" ref="G27">SUMPRODUCT((TEXT(Attendance!$A$3:$A$500,"ddd")=A27)*(Attendance!R$3:R$500="Present"))</f>
        <v>36</v>
      </c>
      <c r="H27" cm="1">
        <f t="array" ref="H27">SUMPRODUCT((TEXT(Attendance!$A$3:$A$500,"ddd")=A27)*(Attendance!T$3:T$500="Present"))</f>
        <v>0</v>
      </c>
      <c r="I27" cm="1">
        <f t="array" ref="I27">SUMPRODUCT((TEXT(Attendance!$A$3:$A$500,"ddd")=A27)*(Attendance!V$3:V$500="Present"))</f>
        <v>44</v>
      </c>
      <c r="J27" cm="1">
        <f t="array" ref="J27">SUMPRODUCT((TEXT(Attendance!$A$3:$A$500,"ddd")=A27)*(Attendance!X$3:X$500="Present"))</f>
        <v>17</v>
      </c>
      <c r="K27">
        <v>0</v>
      </c>
      <c r="M27" s="164">
        <f>SUM(B27:J27)</f>
        <v>319</v>
      </c>
      <c r="Q27" s="27">
        <f>B27/3</f>
        <v>11</v>
      </c>
      <c r="R27" s="27">
        <f t="shared" ref="R27:AB27" si="31">C27/3</f>
        <v>10.666666666666666</v>
      </c>
      <c r="S27" s="27">
        <f t="shared" si="31"/>
        <v>18</v>
      </c>
      <c r="T27" s="27">
        <f t="shared" si="31"/>
        <v>14.666666666666666</v>
      </c>
      <c r="U27" s="27">
        <f t="shared" si="31"/>
        <v>19.666666666666668</v>
      </c>
      <c r="V27" s="27">
        <f t="shared" si="31"/>
        <v>12</v>
      </c>
      <c r="W27" s="27">
        <f t="shared" si="31"/>
        <v>0</v>
      </c>
      <c r="X27" s="27">
        <f t="shared" si="31"/>
        <v>14.666666666666666</v>
      </c>
      <c r="Y27" s="27">
        <f t="shared" si="31"/>
        <v>5.666666666666667</v>
      </c>
      <c r="Z27" s="27">
        <f t="shared" si="31"/>
        <v>0</v>
      </c>
      <c r="AA27" s="27"/>
      <c r="AB27" s="27">
        <f t="shared" si="31"/>
        <v>106.33333333333333</v>
      </c>
    </row>
    <row r="28" spans="1:28">
      <c r="A28" s="73" t="s">
        <v>106</v>
      </c>
      <c r="B28" cm="1">
        <f t="array" ref="B28">SUMPRODUCT((TEXT(Attendance!$A$3:$A$500,"ddd")=$A28)*(Attendance!H$3:H$500="Present"))</f>
        <v>0</v>
      </c>
      <c r="C28" cm="1">
        <f t="array" ref="C28">SUMPRODUCT((TEXT(Attendance!$A$3:$A$500,"ddd")=A28)*(Attendance!J$3:J$500="Present"))</f>
        <v>30</v>
      </c>
      <c r="D28" cm="1">
        <f t="array" ref="D28">SUMPRODUCT((TEXT(Attendance!$A$3:$A$500,"ddd")=A28)*(Attendance!L$3:L$500="Present"))</f>
        <v>0</v>
      </c>
      <c r="E28" cm="1">
        <f t="array" ref="E28">SUMPRODUCT((TEXT(Attendance!$A$3:$A$500,"ddd")=A28)*(Attendance!N$3:N$500="Present"))</f>
        <v>0</v>
      </c>
      <c r="F28" cm="1">
        <f t="array" ref="F28">SUMPRODUCT((TEXT(Attendance!$A$3:$A$500,"ddd")=A28)*(Attendance!P$3:P$500="Present"))</f>
        <v>0</v>
      </c>
      <c r="G28" cm="1">
        <f t="array" ref="G28">SUMPRODUCT((TEXT(Attendance!$A$3:$A$500,"ddd")=A28)*(Attendance!R$3:R$500="Present"))</f>
        <v>0</v>
      </c>
      <c r="H28" cm="1">
        <f t="array" ref="H28">SUMPRODUCT((TEXT(Attendance!$A$3:$A$500,"ddd")=A28)*(Attendance!T$3:T$500="Present"))</f>
        <v>18</v>
      </c>
      <c r="I28" cm="1">
        <f t="array" ref="I28">SUMPRODUCT((TEXT(Attendance!$A$3:$A$500,"ddd")=A28)*(Attendance!V$3:V$500="Present"))</f>
        <v>38</v>
      </c>
      <c r="J28" cm="1">
        <f t="array" ref="J28">SUMPRODUCT((TEXT(Attendance!$A$3:$A$500,"ddd")=A28)*(Attendance!X$3:X$500="Present"))</f>
        <v>12</v>
      </c>
      <c r="K28">
        <v>0</v>
      </c>
      <c r="M28" s="164">
        <f>SUM(B28:J28)</f>
        <v>98</v>
      </c>
      <c r="Q28" s="27">
        <f t="shared" ref="Q28:Q31" si="32">B28/3</f>
        <v>0</v>
      </c>
      <c r="R28" s="27">
        <f t="shared" ref="R28:R31" si="33">C28/3</f>
        <v>10</v>
      </c>
      <c r="S28" s="27">
        <f t="shared" ref="S28:S31" si="34">D28/3</f>
        <v>0</v>
      </c>
      <c r="T28" s="27">
        <f t="shared" ref="T28:T31" si="35">E28/3</f>
        <v>0</v>
      </c>
      <c r="U28" s="27">
        <f t="shared" ref="U28:U31" si="36">F28/3</f>
        <v>0</v>
      </c>
      <c r="V28" s="27">
        <f t="shared" ref="V28:V31" si="37">G28/3</f>
        <v>0</v>
      </c>
      <c r="W28" s="27">
        <f t="shared" ref="W28:W31" si="38">H28/3</f>
        <v>6</v>
      </c>
      <c r="X28" s="27">
        <f t="shared" ref="X28:X31" si="39">I28/3</f>
        <v>12.666666666666666</v>
      </c>
      <c r="Y28" s="27">
        <f t="shared" ref="Y28:Y31" si="40">J28/3</f>
        <v>4</v>
      </c>
      <c r="Z28" s="27">
        <f t="shared" ref="Z28:Z31" si="41">K28/3</f>
        <v>0</v>
      </c>
      <c r="AA28" s="27"/>
      <c r="AB28" s="27">
        <f t="shared" ref="AB28:AB31" si="42">M28/3</f>
        <v>32.666666666666664</v>
      </c>
    </row>
    <row r="29" spans="1:28">
      <c r="A29" s="73" t="s">
        <v>107</v>
      </c>
      <c r="B29" cm="1">
        <f t="array" ref="B29">SUMPRODUCT((TEXT(Attendance!$A$3:$A$500,"ddd")=$A29)*(Attendance!H$3:H$500="Present"))</f>
        <v>35</v>
      </c>
      <c r="C29" cm="1">
        <f t="array" ref="C29">SUMPRODUCT((TEXT(Attendance!$A$3:$A$500,"ddd")=A29)*(Attendance!J$3:J$500="Present"))</f>
        <v>35</v>
      </c>
      <c r="D29" cm="1">
        <f t="array" ref="D29">SUMPRODUCT((TEXT(Attendance!$A$3:$A$500,"ddd")=A29)*(Attendance!L$3:L$500="Present"))</f>
        <v>52</v>
      </c>
      <c r="E29" cm="1">
        <f t="array" ref="E29">SUMPRODUCT((TEXT(Attendance!$A$3:$A$500,"ddd")=A29)*(Attendance!N$3:N$500="Present"))</f>
        <v>51</v>
      </c>
      <c r="F29" cm="1">
        <f t="array" ref="F29">SUMPRODUCT((TEXT(Attendance!$A$3:$A$500,"ddd")=A29)*(Attendance!P$3:P$500="Present"))</f>
        <v>54</v>
      </c>
      <c r="G29" cm="1">
        <f t="array" ref="G29">SUMPRODUCT((TEXT(Attendance!$A$3:$A$500,"ddd")=A29)*(Attendance!R$3:R$500="Present"))</f>
        <v>38</v>
      </c>
      <c r="H29" cm="1">
        <f t="array" ref="H29">SUMPRODUCT((TEXT(Attendance!$A$3:$A$500,"ddd")=A29)*(Attendance!T$3:T$500="Present"))</f>
        <v>32</v>
      </c>
      <c r="I29" cm="1">
        <f t="array" ref="I29">SUMPRODUCT((TEXT(Attendance!$A$3:$A$500,"ddd")=A29)*(Attendance!V$3:V$500="Present"))</f>
        <v>43</v>
      </c>
      <c r="J29" cm="1">
        <f t="array" ref="J29">SUMPRODUCT((TEXT(Attendance!$A$3:$A$500,"ddd")=A29)*(Attendance!X$3:X$500="Present"))</f>
        <v>21</v>
      </c>
      <c r="K29">
        <v>0</v>
      </c>
      <c r="M29" s="164">
        <f>SUM(B29:J29)</f>
        <v>361</v>
      </c>
      <c r="Q29" s="27">
        <f t="shared" si="32"/>
        <v>11.666666666666666</v>
      </c>
      <c r="R29" s="27">
        <f t="shared" si="33"/>
        <v>11.666666666666666</v>
      </c>
      <c r="S29" s="27">
        <f t="shared" si="34"/>
        <v>17.333333333333332</v>
      </c>
      <c r="T29" s="27">
        <f t="shared" si="35"/>
        <v>17</v>
      </c>
      <c r="U29" s="27">
        <f t="shared" si="36"/>
        <v>18</v>
      </c>
      <c r="V29" s="27">
        <f t="shared" si="37"/>
        <v>12.666666666666666</v>
      </c>
      <c r="W29" s="27">
        <f t="shared" si="38"/>
        <v>10.666666666666666</v>
      </c>
      <c r="X29" s="27">
        <f t="shared" si="39"/>
        <v>14.333333333333334</v>
      </c>
      <c r="Y29" s="27">
        <f t="shared" si="40"/>
        <v>7</v>
      </c>
      <c r="Z29" s="27">
        <f t="shared" si="41"/>
        <v>0</v>
      </c>
      <c r="AA29" s="27"/>
      <c r="AB29" s="27">
        <f t="shared" si="42"/>
        <v>120.33333333333333</v>
      </c>
    </row>
    <row r="30" spans="1:28">
      <c r="A30" s="73" t="s">
        <v>108</v>
      </c>
      <c r="B30" cm="1">
        <f t="array" ref="B30">SUMPRODUCT((TEXT(Attendance!$A$3:$A$500,"ddd")=$A30)*(Attendance!H$3:H$500="Present"))</f>
        <v>12</v>
      </c>
      <c r="C30" cm="1">
        <f t="array" ref="C30">SUMPRODUCT((TEXT(Attendance!$A$3:$A$500,"ddd")=A30)*(Attendance!J$3:J$500="Present"))</f>
        <v>15</v>
      </c>
      <c r="D30" cm="1">
        <f t="array" ref="D30">SUMPRODUCT((TEXT(Attendance!$A$3:$A$500,"ddd")=A30)*(Attendance!L$3:L$500="Present"))</f>
        <v>0</v>
      </c>
      <c r="E30" cm="1">
        <f t="array" ref="E30">SUMPRODUCT((TEXT(Attendance!$A$3:$A$500,"ddd")=A30)*(Attendance!N$3:N$500="Present"))</f>
        <v>0</v>
      </c>
      <c r="F30" cm="1">
        <f t="array" ref="F30">SUMPRODUCT((TEXT(Attendance!$A$3:$A$500,"ddd")=A30)*(Attendance!P$3:P$500="Present"))</f>
        <v>47</v>
      </c>
      <c r="G30" cm="1">
        <f t="array" ref="G30">SUMPRODUCT((TEXT(Attendance!$A$3:$A$500,"ddd")=A30)*(Attendance!R$3:R$500="Present"))</f>
        <v>4</v>
      </c>
      <c r="H30" cm="1">
        <f t="array" ref="H30">SUMPRODUCT((TEXT(Attendance!$A$3:$A$500,"ddd")=A30)*(Attendance!T$3:T$500="Present"))</f>
        <v>15</v>
      </c>
      <c r="I30" cm="1">
        <f t="array" ref="I30">SUMPRODUCT((TEXT(Attendance!$A$3:$A$500,"ddd")=A30)*(Attendance!V$3:V$500="Present"))</f>
        <v>0</v>
      </c>
      <c r="J30" cm="1">
        <f t="array" ref="J30">SUMPRODUCT((TEXT(Attendance!$A$3:$A$500,"ddd")=A30)*(Attendance!X$3:X$500="Present"))</f>
        <v>0</v>
      </c>
      <c r="K30">
        <v>0</v>
      </c>
      <c r="M30" s="164">
        <f>SUM(B30:J30)</f>
        <v>93</v>
      </c>
      <c r="Q30" s="27">
        <f t="shared" si="32"/>
        <v>4</v>
      </c>
      <c r="R30" s="27">
        <f t="shared" si="33"/>
        <v>5</v>
      </c>
      <c r="S30" s="27">
        <f t="shared" si="34"/>
        <v>0</v>
      </c>
      <c r="T30" s="27">
        <f t="shared" si="35"/>
        <v>0</v>
      </c>
      <c r="U30" s="27">
        <f t="shared" si="36"/>
        <v>15.666666666666666</v>
      </c>
      <c r="V30" s="27">
        <f t="shared" si="37"/>
        <v>1.3333333333333333</v>
      </c>
      <c r="W30" s="27">
        <f t="shared" si="38"/>
        <v>5</v>
      </c>
      <c r="X30" s="27">
        <f t="shared" si="39"/>
        <v>0</v>
      </c>
      <c r="Y30" s="27">
        <f t="shared" si="40"/>
        <v>0</v>
      </c>
      <c r="Z30" s="27">
        <f t="shared" si="41"/>
        <v>0</v>
      </c>
      <c r="AA30" s="27"/>
      <c r="AB30" s="27">
        <f t="shared" si="42"/>
        <v>31</v>
      </c>
    </row>
    <row r="31" spans="1:28">
      <c r="A31" s="73" t="s">
        <v>109</v>
      </c>
      <c r="B31" cm="1">
        <f t="array" ref="B31">SUMPRODUCT((TEXT(Attendance!$A$3:$A$500,"ddd")=$A31)*(Attendance!H$3:H$500="Present"))</f>
        <v>0</v>
      </c>
      <c r="C31" cm="1">
        <f t="array" ref="C31">SUMPRODUCT((TEXT(Attendance!$A$3:$A$500,"ddd")=A31)*(Attendance!J$3:J$500="Present"))</f>
        <v>31</v>
      </c>
      <c r="D31" cm="1">
        <f t="array" ref="D31">SUMPRODUCT((TEXT(Attendance!$A$3:$A$500,"ddd")=A31)*(Attendance!L$3:L$500="Present"))</f>
        <v>49</v>
      </c>
      <c r="E31" cm="1">
        <f t="array" ref="E31">SUMPRODUCT((TEXT(Attendance!$A$3:$A$500,"ddd")=A31)*(Attendance!N$3:N$500="Present"))</f>
        <v>36</v>
      </c>
      <c r="F31" cm="1">
        <f t="array" ref="F31">SUMPRODUCT((TEXT(Attendance!$A$3:$A$500,"ddd")=A31)*(Attendance!P$3:P$500="Present"))</f>
        <v>0</v>
      </c>
      <c r="G31" cm="1">
        <f t="array" ref="G31">SUMPRODUCT((TEXT(Attendance!$A$3:$A$500,"ddd")=A31)*(Attendance!R$3:R$500="Present"))</f>
        <v>19</v>
      </c>
      <c r="H31" cm="1">
        <f t="array" ref="H31">SUMPRODUCT((TEXT(Attendance!$A$3:$A$500,"ddd")=A31)*(Attendance!T$3:T$500="Present"))</f>
        <v>0</v>
      </c>
      <c r="I31" cm="1">
        <f t="array" ref="I31">SUMPRODUCT((TEXT(Attendance!$A$3:$A$500,"ddd")=A31)*(Attendance!V$3:V$500="Present"))</f>
        <v>0</v>
      </c>
      <c r="J31" cm="1">
        <f t="array" ref="J31">SUMPRODUCT((TEXT(Attendance!$A$3:$A$500,"ddd")=A31)*(Attendance!X$3:X$500="Present"))</f>
        <v>16</v>
      </c>
      <c r="K31">
        <v>10</v>
      </c>
      <c r="M31" s="164">
        <f>SUM(B31:J31)</f>
        <v>151</v>
      </c>
      <c r="Q31" s="27">
        <f t="shared" si="32"/>
        <v>0</v>
      </c>
      <c r="R31" s="27">
        <f t="shared" si="33"/>
        <v>10.333333333333334</v>
      </c>
      <c r="S31" s="27">
        <f t="shared" si="34"/>
        <v>16.333333333333332</v>
      </c>
      <c r="T31" s="27">
        <f t="shared" si="35"/>
        <v>12</v>
      </c>
      <c r="U31" s="27">
        <f t="shared" si="36"/>
        <v>0</v>
      </c>
      <c r="V31" s="27">
        <f t="shared" si="37"/>
        <v>6.333333333333333</v>
      </c>
      <c r="W31" s="27">
        <f t="shared" si="38"/>
        <v>0</v>
      </c>
      <c r="X31" s="27">
        <f t="shared" si="39"/>
        <v>0</v>
      </c>
      <c r="Y31" s="27">
        <f t="shared" si="40"/>
        <v>5.333333333333333</v>
      </c>
      <c r="Z31" s="27">
        <f t="shared" si="41"/>
        <v>3.3333333333333335</v>
      </c>
      <c r="AA31" s="27"/>
      <c r="AB31" s="27">
        <f t="shared" si="42"/>
        <v>50.333333333333336</v>
      </c>
    </row>
    <row r="32" spans="1:28">
      <c r="A32" s="73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24"/>
    </row>
    <row r="33" spans="1:28">
      <c r="A33" s="73"/>
      <c r="B33" s="131">
        <f>SUM(B27:B31)</f>
        <v>80</v>
      </c>
      <c r="C33" s="131">
        <f t="shared" ref="C33:J33" si="43">SUM(C27:C31)</f>
        <v>143</v>
      </c>
      <c r="D33" s="131">
        <f t="shared" si="43"/>
        <v>155</v>
      </c>
      <c r="E33" s="131">
        <f t="shared" si="43"/>
        <v>131</v>
      </c>
      <c r="F33" s="131">
        <f t="shared" si="43"/>
        <v>160</v>
      </c>
      <c r="G33" s="131">
        <f t="shared" si="43"/>
        <v>97</v>
      </c>
      <c r="H33" s="131">
        <f t="shared" si="43"/>
        <v>65</v>
      </c>
      <c r="I33" s="131">
        <f t="shared" si="43"/>
        <v>125</v>
      </c>
      <c r="J33" s="131">
        <f t="shared" si="43"/>
        <v>66</v>
      </c>
      <c r="K33" s="131"/>
      <c r="L33" s="131"/>
      <c r="M33" s="124"/>
      <c r="AB33" s="27">
        <f>SUM(AB27:AB31)</f>
        <v>340.66666666666663</v>
      </c>
    </row>
    <row r="34" spans="1:28">
      <c r="A34" s="73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24"/>
    </row>
    <row r="35" spans="1:28">
      <c r="A35" s="157"/>
      <c r="B35" s="158"/>
      <c r="C35" s="158"/>
      <c r="D35" s="158"/>
      <c r="E35" s="158"/>
      <c r="F35" s="160" t="s">
        <v>111</v>
      </c>
      <c r="G35" s="161">
        <f ca="1">AB33/N43</f>
        <v>0.45301418439716307</v>
      </c>
      <c r="H35" s="158"/>
      <c r="I35" s="158"/>
      <c r="J35" s="158"/>
      <c r="K35" s="158"/>
      <c r="L35" s="158"/>
      <c r="M35" s="159"/>
    </row>
    <row r="43" spans="1:28">
      <c r="N43">
        <f ca="1">N16*HOME!E11</f>
        <v>752</v>
      </c>
    </row>
  </sheetData>
  <autoFilter ref="Q3:Z7" xr:uid="{50CD0BCC-898D-4AD3-881C-1C2C232D3E43}"/>
  <mergeCells count="6">
    <mergeCell ref="A26:M26"/>
    <mergeCell ref="O2:P9"/>
    <mergeCell ref="A10:M10"/>
    <mergeCell ref="A8:M9"/>
    <mergeCell ref="A2:M2"/>
    <mergeCell ref="A18:M18"/>
  </mergeCells>
  <conditionalFormatting sqref="B3:J7">
    <cfRule type="colorScale" priority="8">
      <colorScale>
        <cfvo type="min"/>
        <cfvo type="max"/>
        <color rgb="FF63BE7B"/>
        <color rgb="FFFFEF9C"/>
      </colorScale>
    </cfRule>
  </conditionalFormatting>
  <conditionalFormatting sqref="B11:J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" priority="9" operator="greaterThan">
      <formula>3</formula>
    </cfRule>
  </conditionalFormatting>
  <conditionalFormatting sqref="B19:J23">
    <cfRule type="colorScale" priority="6">
      <colorScale>
        <cfvo type="min"/>
        <cfvo type="max"/>
        <color rgb="FF63BE7B"/>
        <color rgb="FFFFEF9C"/>
      </colorScale>
    </cfRule>
  </conditionalFormatting>
  <conditionalFormatting sqref="B27:J31">
    <cfRule type="colorScale" priority="5">
      <colorScale>
        <cfvo type="min"/>
        <cfvo type="max"/>
        <color rgb="FFFFEF9C"/>
        <color rgb="FF63BE7B"/>
      </colorScale>
    </cfRule>
  </conditionalFormatting>
  <conditionalFormatting sqref="M3:M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:M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7:M3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B16B-1932-412A-9CC6-693D745BE598}">
  <dimension ref="A1:U53"/>
  <sheetViews>
    <sheetView topLeftCell="E1" workbookViewId="0">
      <pane ySplit="1" topLeftCell="E2" activePane="bottomLeft" state="frozen"/>
      <selection pane="bottomLeft" activeCell="E1" sqref="E1"/>
      <selection activeCell="E1" sqref="E1"/>
    </sheetView>
  </sheetViews>
  <sheetFormatPr defaultColWidth="9.140625" defaultRowHeight="15"/>
  <cols>
    <col min="1" max="1" width="10.28515625" hidden="1" customWidth="1"/>
    <col min="2" max="2" width="11.140625" customWidth="1"/>
    <col min="3" max="3" width="11.42578125" style="5" bestFit="1" customWidth="1"/>
    <col min="4" max="4" width="9.42578125" style="5" bestFit="1" customWidth="1"/>
    <col min="5" max="5" width="11.85546875" style="5" bestFit="1" customWidth="1"/>
    <col min="6" max="6" width="10.7109375" style="5" bestFit="1" customWidth="1"/>
    <col min="7" max="7" width="13.140625" style="5" bestFit="1" customWidth="1"/>
    <col min="8" max="8" width="11.7109375" style="5" bestFit="1" customWidth="1"/>
    <col min="9" max="9" width="10" style="5" bestFit="1" customWidth="1"/>
    <col min="10" max="10" width="11.28515625" style="5" bestFit="1" customWidth="1"/>
    <col min="11" max="11" width="9.140625" style="5" customWidth="1"/>
    <col min="12" max="12" width="12.42578125" style="182" customWidth="1"/>
    <col min="13" max="13" width="9.85546875" style="182" customWidth="1"/>
    <col min="14" max="14" width="6.28515625" style="182" customWidth="1"/>
    <col min="15" max="15" width="9.140625" customWidth="1"/>
  </cols>
  <sheetData>
    <row r="1" spans="1:21">
      <c r="B1" s="166" t="s">
        <v>112</v>
      </c>
      <c r="C1" s="183" t="str">
        <f>HOME!D12</f>
        <v>Elder Jensen</v>
      </c>
      <c r="D1" s="183" t="str">
        <f>HOME!D13</f>
        <v>Elder Cox</v>
      </c>
      <c r="E1" s="183" t="str">
        <f>HOME!D14</f>
        <v>Sister Moody</v>
      </c>
      <c r="F1" s="183" t="str">
        <f>HOME!D15</f>
        <v>Elder Smith</v>
      </c>
      <c r="G1" s="183" t="str">
        <f>HOME!D16</f>
        <v>Elder Thurston</v>
      </c>
      <c r="H1" s="183" t="str">
        <f>HOME!D17</f>
        <v>Sister Wright</v>
      </c>
      <c r="I1" s="183" t="str">
        <f>HOME!D18</f>
        <v>Elder Iman</v>
      </c>
      <c r="J1" s="183" t="str">
        <f>HOME!D19</f>
        <v>Elder Freeze</v>
      </c>
      <c r="K1" s="183" t="str">
        <f>HOME!D20</f>
        <v>Sister Staker</v>
      </c>
      <c r="L1" s="181" t="str">
        <f>HOME!D21</f>
        <v>Elder Williams</v>
      </c>
      <c r="M1" s="181" t="str">
        <f>HOME!D22</f>
        <v>Elder Witte</v>
      </c>
      <c r="N1" s="181" t="str">
        <f>HOME!D23</f>
        <v>TBA</v>
      </c>
    </row>
    <row r="2" spans="1:21">
      <c r="A2" s="166" t="s">
        <v>112</v>
      </c>
      <c r="B2" s="165">
        <v>45761</v>
      </c>
      <c r="C2" s="5">
        <f ca="1">(COUNTIF(OFFSET(Attendance!H$3, (ROW()-ROW($A$2))*15, 0, 15, 1), "Present"))/(15-COUNTIF(OFFSET(Attendance!G$3, (ROW()-ROW($A$2))*15, 0, 15, 1), "Non-service"))</f>
        <v>0.55555555555555558</v>
      </c>
      <c r="D2" s="5">
        <f ca="1">(COUNTIF(OFFSET(Attendance!J$3, (ROW()-ROW($A$2))*15, 0, 15, 1), "Present"))/(15-COUNTIF(OFFSET(Attendance!I$3, (ROW()-ROW($A$2))*15, 0, 15, 1), "Non-service"))</f>
        <v>0.6</v>
      </c>
      <c r="E2" s="5">
        <f ca="1">(COUNTIF(OFFSET(Attendance!L$3, (ROW()-ROW($A$2))*15, 0, 15, 1), "Present"))/(15-COUNTIF(OFFSET(Attendance!K$3, (ROW()-ROW($A$2))*15, 0, 15, 1), "Non-service"))</f>
        <v>0.88888888888888884</v>
      </c>
      <c r="F2" s="5">
        <f ca="1">(COUNTIF(OFFSET(Attendance!N$3, (ROW()-ROW($A$2))*15, 0, 15, 1), "Present"))/(15-COUNTIF(OFFSET(Attendance!M$3, (ROW()-ROW($A$2))*15, 0, 15, 1), "Non-service"))</f>
        <v>0.88888888888888884</v>
      </c>
      <c r="G2" s="5">
        <f ca="1">(COUNTIF(OFFSET(Attendance!P$3, (ROW()-ROW($A$2))*15, 0, 15, 1), "Present"))/(15-COUNTIF(OFFSET(Attendance!O$3, (ROW()-ROW($A$2))*15, 0, 15, 1), "Non-service"))</f>
        <v>0.88888888888888884</v>
      </c>
      <c r="H2" s="5">
        <f ca="1">(COUNTIF(OFFSET(Attendance!R$3, (ROW()-ROW($A$2))*15, 0, 15, 1), "Present"))/(15-COUNTIF(OFFSET(Attendance!Q$3, (ROW()-ROW($A$2))*15, 0, 15, 1), "Non-service"))</f>
        <v>1</v>
      </c>
      <c r="I2" s="5">
        <f ca="1">(COUNTIF(OFFSET(Attendance!T$3, (ROW()-ROW($A$2))*15, 0, 15, 1), "Present"))/(15-COUNTIF(OFFSET(Attendance!S$3, (ROW()-ROW($A$2))*15, 0, 15, 1), "Non-service"))</f>
        <v>0.66666666666666663</v>
      </c>
      <c r="J2" s="5">
        <f ca="1">(COUNTIF(OFFSET(Attendance!V$3, (ROW()-ROW($A$2))*15, 0, 15, 1), "Present"))/(15-COUNTIF(OFFSET(Attendance!U$3, (ROW()-ROW($A$2))*15, 0, 15, 1), "Non-service"))</f>
        <v>1</v>
      </c>
      <c r="K2" s="5" t="e">
        <f ca="1">(COUNTIF(OFFSET(Attendance!X$3, (ROW()-ROW($A$2))*15, 0, 15, 1), "Present"))/(15-COUNTIF(OFFSET(Attendance!W$3, (ROW()-ROW($A$2))*15, 0, 15, 1), "Non-service"))</f>
        <v>#DIV/0!</v>
      </c>
      <c r="L2" s="182" t="e">
        <f ca="1">(COUNTIF(OFFSET(Attendance!Z$3, (ROW()-ROW($A$2))*15, 0, 15, 1), "Present"))/(15-COUNTIF(OFFSET(Attendance!Y$3, (ROW()-ROW($A$2))*15, 0, 15, 1), "Non-service"))</f>
        <v>#DIV/0!</v>
      </c>
      <c r="M2" s="182" t="e">
        <f ca="1">(COUNTIF(OFFSET(Attendance!AB$3, (ROW()-ROW($A$2))*15, 0, 15, 1), "Present"))/(15-COUNTIF(OFFSET(Attendance!AA$3, (ROW()-ROW($A$2))*15, 0, 15, 1), "Non-service"))</f>
        <v>#DIV/0!</v>
      </c>
      <c r="N2" s="182">
        <f ca="1">(COUNTIF(OFFSET(Attendance!AD$3, (ROW()-ROW($A$2))*15, 0, 15, 1), "Present"))/(15-COUNTIF(OFFSET(Attendance!AC$3, (ROW()-ROW($A$2))*15, 0, 15, 1), "Non-service"))</f>
        <v>0</v>
      </c>
    </row>
    <row r="3" spans="1:21">
      <c r="A3" s="165">
        <v>45761</v>
      </c>
      <c r="B3" s="165">
        <f>B2+7</f>
        <v>45768</v>
      </c>
      <c r="C3" s="5">
        <f ca="1">(COUNTIF(OFFSET(Attendance!H$3, (ROW()-ROW($A$2))*15, 0, 15, 1), "Present"))/(15-COUNTIF(OFFSET(Attendance!G$3, (ROW()-ROW($A$2))*15, 0, 15, 1), "Non-service"))</f>
        <v>0.77777777777777779</v>
      </c>
      <c r="D3" s="5">
        <f ca="1">(COUNTIF(OFFSET(Attendance!J$3, (ROW()-ROW($A$2))*15, 0, 15, 1), "Present"))/(15-COUNTIF(OFFSET(Attendance!I$3, (ROW()-ROW($A$2))*15, 0, 15, 1), "Non-service"))</f>
        <v>0.66666666666666663</v>
      </c>
      <c r="E3" s="5">
        <f ca="1">(COUNTIF(OFFSET(Attendance!L$3, (ROW()-ROW($A$2))*15, 0, 15, 1), "Present"))/(15-COUNTIF(OFFSET(Attendance!K$3, (ROW()-ROW($A$2))*15, 0, 15, 1), "Non-service"))</f>
        <v>0.88888888888888884</v>
      </c>
      <c r="F3" s="5">
        <f ca="1">(COUNTIF(OFFSET(Attendance!N$3, (ROW()-ROW($A$2))*15, 0, 15, 1), "Present"))/(15-COUNTIF(OFFSET(Attendance!M$3, (ROW()-ROW($A$2))*15, 0, 15, 1), "Non-service"))</f>
        <v>0.77777777777777779</v>
      </c>
      <c r="G3" s="5">
        <f ca="1">(COUNTIF(OFFSET(Attendance!P$3, (ROW()-ROW($A$2))*15, 0, 15, 1), "Present"))/(15-COUNTIF(OFFSET(Attendance!O$3, (ROW()-ROW($A$2))*15, 0, 15, 1), "Non-service"))</f>
        <v>0.66666666666666663</v>
      </c>
      <c r="H3" s="5">
        <f ca="1">(COUNTIF(OFFSET(Attendance!R$3, (ROW()-ROW($A$2))*15, 0, 15, 1), "Present"))/(15-COUNTIF(OFFSET(Attendance!Q$3, (ROW()-ROW($A$2))*15, 0, 15, 1), "Non-service"))</f>
        <v>0.55555555555555558</v>
      </c>
      <c r="I3" s="5">
        <f ca="1">(COUNTIF(OFFSET(Attendance!T$3, (ROW()-ROW($A$2))*15, 0, 15, 1), "Present"))/(15-COUNTIF(OFFSET(Attendance!S$3, (ROW()-ROW($A$2))*15, 0, 15, 1), "Non-service"))</f>
        <v>0.88888888888888884</v>
      </c>
      <c r="J3" s="5">
        <f ca="1">(COUNTIF(OFFSET(Attendance!V$3, (ROW()-ROW($A$2))*15, 0, 15, 1), "Present"))/(15-COUNTIF(OFFSET(Attendance!U$3, (ROW()-ROW($A$2))*15, 0, 15, 1), "Non-service"))</f>
        <v>1</v>
      </c>
      <c r="K3" s="5" t="e">
        <f ca="1">(COUNTIF(OFFSET(Attendance!X$3, (ROW()-ROW($A$2))*15, 0, 15, 1), "Present"))/(15-COUNTIF(OFFSET(Attendance!W$3, (ROW()-ROW($A$2))*15, 0, 15, 1), "Non-service"))</f>
        <v>#DIV/0!</v>
      </c>
      <c r="L3" s="182" t="e">
        <f ca="1">(COUNTIF(OFFSET(Attendance!Z$3, (ROW()-ROW($A$2))*15, 0, 15, 1), "Present"))/(15-COUNTIF(OFFSET(Attendance!Y$3, (ROW()-ROW($A$2))*15, 0, 15, 1), "Non-service"))</f>
        <v>#DIV/0!</v>
      </c>
      <c r="M3" s="182" t="e">
        <f ca="1">(COUNTIF(OFFSET(Attendance!AB$3, (ROW()-ROW($A$2))*15, 0, 15, 1), "Present"))/(15-COUNTIF(OFFSET(Attendance!AA$3, (ROW()-ROW($A$2))*15, 0, 15, 1), "Non-service"))</f>
        <v>#DIV/0!</v>
      </c>
      <c r="N3" s="182">
        <f ca="1">(COUNTIF(OFFSET(Attendance!AD$3, (ROW()-ROW($A$2))*15, 0, 15, 1), "Present"))/(15-COUNTIF(OFFSET(Attendance!AC$3, (ROW()-ROW($A$2))*15, 0, 15, 1), "Non-service"))</f>
        <v>0</v>
      </c>
      <c r="Q3" s="333" t="s">
        <v>113</v>
      </c>
      <c r="R3" s="334"/>
      <c r="S3" s="334"/>
      <c r="T3" s="334"/>
      <c r="U3" s="334"/>
    </row>
    <row r="4" spans="1:21">
      <c r="A4" s="165">
        <f>A3+7</f>
        <v>45768</v>
      </c>
      <c r="B4" s="165">
        <f t="shared" ref="A4:B40" si="0">B3+7</f>
        <v>45775</v>
      </c>
      <c r="C4" s="5">
        <f ca="1">(COUNTIF(OFFSET(Attendance!H$3, (ROW()-ROW($A$2))*15, 0, 15, 1), "Present"))/(15-COUNTIF(OFFSET(Attendance!G$3, (ROW()-ROW($A$2))*15, 0, 15, 1), "Non-service"))</f>
        <v>0.77777777777777779</v>
      </c>
      <c r="D4" s="5">
        <f ca="1">(COUNTIF(OFFSET(Attendance!J$3, (ROW()-ROW($A$2))*15, 0, 15, 1), "Present"))/(15-COUNTIF(OFFSET(Attendance!I$3, (ROW()-ROW($A$2))*15, 0, 15, 1), "Non-service"))</f>
        <v>0.4</v>
      </c>
      <c r="E4" s="5">
        <f ca="1">(COUNTIF(OFFSET(Attendance!L$3, (ROW()-ROW($A$2))*15, 0, 15, 1), "Present"))/(15-COUNTIF(OFFSET(Attendance!K$3, (ROW()-ROW($A$2))*15, 0, 15, 1), "Non-service"))</f>
        <v>0.66666666666666663</v>
      </c>
      <c r="F4" s="5">
        <f ca="1">(COUNTIF(OFFSET(Attendance!N$3, (ROW()-ROW($A$2))*15, 0, 15, 1), "Present"))/(15-COUNTIF(OFFSET(Attendance!M$3, (ROW()-ROW($A$2))*15, 0, 15, 1), "Non-service"))</f>
        <v>0.77777777777777779</v>
      </c>
      <c r="G4" s="5">
        <f ca="1">(COUNTIF(OFFSET(Attendance!P$3, (ROW()-ROW($A$2))*15, 0, 15, 1), "Present"))/(15-COUNTIF(OFFSET(Attendance!O$3, (ROW()-ROW($A$2))*15, 0, 15, 1), "Non-service"))</f>
        <v>1</v>
      </c>
      <c r="H4" s="5">
        <f ca="1">(COUNTIF(OFFSET(Attendance!R$3, (ROW()-ROW($A$2))*15, 0, 15, 1), "Present"))/(15-COUNTIF(OFFSET(Attendance!Q$3, (ROW()-ROW($A$2))*15, 0, 15, 1), "Non-service"))</f>
        <v>0.33333333333333331</v>
      </c>
      <c r="I4" s="5">
        <f ca="1">(COUNTIF(OFFSET(Attendance!T$3, (ROW()-ROW($A$2))*15, 0, 15, 1), "Present"))/(15-COUNTIF(OFFSET(Attendance!S$3, (ROW()-ROW($A$2))*15, 0, 15, 1), "Non-service"))</f>
        <v>0.55555555555555558</v>
      </c>
      <c r="J4" s="5">
        <f ca="1">(COUNTIF(OFFSET(Attendance!V$3, (ROW()-ROW($A$2))*15, 0, 15, 1), "Present"))/(15-COUNTIF(OFFSET(Attendance!U$3, (ROW()-ROW($A$2))*15, 0, 15, 1), "Non-service"))</f>
        <v>0.77777777777777779</v>
      </c>
      <c r="K4" s="5" t="e">
        <f ca="1">(COUNTIF(OFFSET(Attendance!X$3, (ROW()-ROW($A$2))*15, 0, 15, 1), "Present"))/(15-COUNTIF(OFFSET(Attendance!W$3, (ROW()-ROW($A$2))*15, 0, 15, 1), "Non-service"))</f>
        <v>#DIV/0!</v>
      </c>
      <c r="L4" s="182" t="e">
        <f ca="1">(COUNTIF(OFFSET(Attendance!Z$3, (ROW()-ROW($A$2))*15, 0, 15, 1), "Present"))/(15-COUNTIF(OFFSET(Attendance!Y$3, (ROW()-ROW($A$2))*15, 0, 15, 1), "Non-service"))</f>
        <v>#DIV/0!</v>
      </c>
      <c r="M4" s="182" t="e">
        <f ca="1">(COUNTIF(OFFSET(Attendance!AB$3, (ROW()-ROW($A$2))*15, 0, 15, 1), "Present"))/(15-COUNTIF(OFFSET(Attendance!AA$3, (ROW()-ROW($A$2))*15, 0, 15, 1), "Non-service"))</f>
        <v>#DIV/0!</v>
      </c>
      <c r="N4" s="182">
        <f ca="1">(COUNTIF(OFFSET(Attendance!AD$3, (ROW()-ROW($A$2))*15, 0, 15, 1), "Present"))/(15-COUNTIF(OFFSET(Attendance!AC$3, (ROW()-ROW($A$2))*15, 0, 15, 1), "Non-service"))</f>
        <v>0</v>
      </c>
      <c r="Q4" s="334"/>
      <c r="R4" s="334"/>
      <c r="S4" s="334"/>
      <c r="T4" s="334"/>
      <c r="U4" s="334"/>
    </row>
    <row r="5" spans="1:21">
      <c r="A5" s="165">
        <f t="shared" si="0"/>
        <v>45775</v>
      </c>
      <c r="B5" s="165">
        <f t="shared" si="0"/>
        <v>45782</v>
      </c>
      <c r="C5" s="5">
        <f ca="1">(COUNTIF(OFFSET(Attendance!H$3, (ROW()-ROW($A$2))*15, 0, 15, 1), "Present"))/(15-COUNTIF(OFFSET(Attendance!G$3, (ROW()-ROW($A$2))*15, 0, 15, 1), "Non-service"))</f>
        <v>0.77777777777777779</v>
      </c>
      <c r="D5" s="5">
        <f ca="1">(COUNTIF(OFFSET(Attendance!J$3, (ROW()-ROW($A$2))*15, 0, 15, 1), "Present"))/(15-COUNTIF(OFFSET(Attendance!I$3, (ROW()-ROW($A$2))*15, 0, 15, 1), "Non-service"))</f>
        <v>0.6</v>
      </c>
      <c r="E5" s="5">
        <f ca="1">(COUNTIF(OFFSET(Attendance!L$3, (ROW()-ROW($A$2))*15, 0, 15, 1), "Present"))/(15-COUNTIF(OFFSET(Attendance!K$3, (ROW()-ROW($A$2))*15, 0, 15, 1), "Non-service"))</f>
        <v>1</v>
      </c>
      <c r="F5" s="5">
        <f ca="1">(COUNTIF(OFFSET(Attendance!N$3, (ROW()-ROW($A$2))*15, 0, 15, 1), "Present"))/(15-COUNTIF(OFFSET(Attendance!M$3, (ROW()-ROW($A$2))*15, 0, 15, 1), "Non-service"))</f>
        <v>0.88888888888888884</v>
      </c>
      <c r="G5" s="5">
        <f ca="1">(COUNTIF(OFFSET(Attendance!P$3, (ROW()-ROW($A$2))*15, 0, 15, 1), "Present"))/(15-COUNTIF(OFFSET(Attendance!O$3, (ROW()-ROW($A$2))*15, 0, 15, 1), "Non-service"))</f>
        <v>0.55555555555555558</v>
      </c>
      <c r="H5" s="5">
        <f ca="1">(COUNTIF(OFFSET(Attendance!R$3, (ROW()-ROW($A$2))*15, 0, 15, 1), "Present"))/(15-COUNTIF(OFFSET(Attendance!Q$3, (ROW()-ROW($A$2))*15, 0, 15, 1), "Non-service"))</f>
        <v>1</v>
      </c>
      <c r="I5" s="5">
        <f ca="1">(COUNTIF(OFFSET(Attendance!T$3, (ROW()-ROW($A$2))*15, 0, 15, 1), "Present"))/(15-COUNTIF(OFFSET(Attendance!S$3, (ROW()-ROW($A$2))*15, 0, 15, 1), "Non-service"))</f>
        <v>1</v>
      </c>
      <c r="J5" s="5">
        <f ca="1">(COUNTIF(OFFSET(Attendance!V$3, (ROW()-ROW($A$2))*15, 0, 15, 1), "Present"))/(15-COUNTIF(OFFSET(Attendance!U$3, (ROW()-ROW($A$2))*15, 0, 15, 1), "Non-service"))</f>
        <v>0.88888888888888884</v>
      </c>
      <c r="K5" s="5" t="e">
        <f ca="1">(COUNTIF(OFFSET(Attendance!X$3, (ROW()-ROW($A$2))*15, 0, 15, 1), "Present"))/(15-COUNTIF(OFFSET(Attendance!W$3, (ROW()-ROW($A$2))*15, 0, 15, 1), "Non-service"))</f>
        <v>#DIV/0!</v>
      </c>
      <c r="L5" s="182" t="e">
        <f ca="1">(COUNTIF(OFFSET(Attendance!Z$3, (ROW()-ROW($A$2))*15, 0, 15, 1), "Present"))/(15-COUNTIF(OFFSET(Attendance!Y$3, (ROW()-ROW($A$2))*15, 0, 15, 1), "Non-service"))</f>
        <v>#DIV/0!</v>
      </c>
      <c r="M5" s="182" t="e">
        <f ca="1">(COUNTIF(OFFSET(Attendance!AB$3, (ROW()-ROW($A$2))*15, 0, 15, 1), "Present"))/(15-COUNTIF(OFFSET(Attendance!AA$3, (ROW()-ROW($A$2))*15, 0, 15, 1), "Non-service"))</f>
        <v>#DIV/0!</v>
      </c>
      <c r="N5" s="182">
        <f ca="1">(COUNTIF(OFFSET(Attendance!AD$3, (ROW()-ROW($A$2))*15, 0, 15, 1), "Present"))/(15-COUNTIF(OFFSET(Attendance!AC$3, (ROW()-ROW($A$2))*15, 0, 15, 1), "Non-service"))</f>
        <v>0</v>
      </c>
      <c r="Q5" s="334"/>
      <c r="R5" s="334"/>
      <c r="S5" s="334"/>
      <c r="T5" s="334"/>
      <c r="U5" s="334"/>
    </row>
    <row r="6" spans="1:21">
      <c r="A6" s="165">
        <f t="shared" si="0"/>
        <v>45782</v>
      </c>
      <c r="B6" s="165">
        <f t="shared" si="0"/>
        <v>45789</v>
      </c>
      <c r="C6" s="5">
        <f ca="1">(COUNTIF(OFFSET(Attendance!H$3, (ROW()-ROW($A$2))*15, 0, 15, 1), "Present"))/(15-COUNTIF(OFFSET(Attendance!G$3, (ROW()-ROW($A$2))*15, 0, 15, 1), "Non-service"))</f>
        <v>0.88888888888888884</v>
      </c>
      <c r="D6" s="5">
        <f ca="1">(COUNTIF(OFFSET(Attendance!J$3, (ROW()-ROW($A$2))*15, 0, 15, 1), "Present"))/(15-COUNTIF(OFFSET(Attendance!I$3, (ROW()-ROW($A$2))*15, 0, 15, 1), "Non-service"))</f>
        <v>0.53333333333333333</v>
      </c>
      <c r="E6" s="5">
        <f ca="1">(COUNTIF(OFFSET(Attendance!L$3, (ROW()-ROW($A$2))*15, 0, 15, 1), "Present"))/(15-COUNTIF(OFFSET(Attendance!K$3, (ROW()-ROW($A$2))*15, 0, 15, 1), "Non-service"))</f>
        <v>0.66666666666666663</v>
      </c>
      <c r="F6" s="5">
        <f ca="1">(COUNTIF(OFFSET(Attendance!N$3, (ROW()-ROW($A$2))*15, 0, 15, 1), "Present"))/(15-COUNTIF(OFFSET(Attendance!M$3, (ROW()-ROW($A$2))*15, 0, 15, 1), "Non-service"))</f>
        <v>0.77777777777777779</v>
      </c>
      <c r="G6" s="5">
        <f ca="1">(COUNTIF(OFFSET(Attendance!P$3, (ROW()-ROW($A$2))*15, 0, 15, 1), "Present"))/(15-COUNTIF(OFFSET(Attendance!O$3, (ROW()-ROW($A$2))*15, 0, 15, 1), "Non-service"))</f>
        <v>0.66666666666666663</v>
      </c>
      <c r="H6" s="5">
        <f ca="1">(COUNTIF(OFFSET(Attendance!R$3, (ROW()-ROW($A$2))*15, 0, 15, 1), "Present"))/(15-COUNTIF(OFFSET(Attendance!Q$3, (ROW()-ROW($A$2))*15, 0, 15, 1), "Non-service"))</f>
        <v>0.33333333333333331</v>
      </c>
      <c r="I6" s="5">
        <f ca="1">(COUNTIF(OFFSET(Attendance!T$3, (ROW()-ROW($A$2))*15, 0, 15, 1), "Present"))/(15-COUNTIF(OFFSET(Attendance!S$3, (ROW()-ROW($A$2))*15, 0, 15, 1), "Non-service"))</f>
        <v>0.77777777777777779</v>
      </c>
      <c r="J6" s="5">
        <f ca="1">(COUNTIF(OFFSET(Attendance!V$3, (ROW()-ROW($A$2))*15, 0, 15, 1), "Present"))/(15-COUNTIF(OFFSET(Attendance!U$3, (ROW()-ROW($A$2))*15, 0, 15, 1), "Non-service"))</f>
        <v>1</v>
      </c>
      <c r="K6" s="5" t="e">
        <f ca="1">(COUNTIF(OFFSET(Attendance!X$3, (ROW()-ROW($A$2))*15, 0, 15, 1), "Present"))/(15-COUNTIF(OFFSET(Attendance!W$3, (ROW()-ROW($A$2))*15, 0, 15, 1), "Non-service"))</f>
        <v>#DIV/0!</v>
      </c>
      <c r="L6" s="182" t="e">
        <f ca="1">(COUNTIF(OFFSET(Attendance!Z$3, (ROW()-ROW($A$2))*15, 0, 15, 1), "Present"))/(15-COUNTIF(OFFSET(Attendance!Y$3, (ROW()-ROW($A$2))*15, 0, 15, 1), "Non-service"))</f>
        <v>#DIV/0!</v>
      </c>
      <c r="M6" s="182" t="e">
        <f ca="1">(COUNTIF(OFFSET(Attendance!AB$3, (ROW()-ROW($A$2))*15, 0, 15, 1), "Present"))/(15-COUNTIF(OFFSET(Attendance!AA$3, (ROW()-ROW($A$2))*15, 0, 15, 1), "Non-service"))</f>
        <v>#DIV/0!</v>
      </c>
      <c r="N6" s="182">
        <f ca="1">(COUNTIF(OFFSET(Attendance!AD$3, (ROW()-ROW($A$2))*15, 0, 15, 1), "Present"))/(15-COUNTIF(OFFSET(Attendance!AC$3, (ROW()-ROW($A$2))*15, 0, 15, 1), "Non-service"))</f>
        <v>0</v>
      </c>
      <c r="Q6" s="334"/>
      <c r="R6" s="334"/>
      <c r="S6" s="334"/>
      <c r="T6" s="334"/>
      <c r="U6" s="334"/>
    </row>
    <row r="7" spans="1:21">
      <c r="A7" s="165">
        <f t="shared" si="0"/>
        <v>45789</v>
      </c>
      <c r="B7" s="165">
        <f t="shared" si="0"/>
        <v>45796</v>
      </c>
      <c r="C7" s="5">
        <f ca="1">(COUNTIF(OFFSET(Attendance!H$3, (ROW()-ROW($A$2))*15, 0, 15, 1), "Present"))/(15-COUNTIF(OFFSET(Attendance!G$3, (ROW()-ROW($A$2))*15, 0, 15, 1), "Non-service"))</f>
        <v>0.83333333333333337</v>
      </c>
      <c r="D7" s="5">
        <f ca="1">(COUNTIF(OFFSET(Attendance!J$3, (ROW()-ROW($A$2))*15, 0, 15, 1), "Present"))/(15-COUNTIF(OFFSET(Attendance!I$3, (ROW()-ROW($A$2))*15, 0, 15, 1), "Non-service"))</f>
        <v>0.5</v>
      </c>
      <c r="E7" s="5">
        <f ca="1">(COUNTIF(OFFSET(Attendance!L$3, (ROW()-ROW($A$2))*15, 0, 15, 1), "Present"))/(15-COUNTIF(OFFSET(Attendance!K$3, (ROW()-ROW($A$2))*15, 0, 15, 1), "Non-service"))</f>
        <v>0</v>
      </c>
      <c r="F7" s="5">
        <f ca="1">(COUNTIF(OFFSET(Attendance!N$3, (ROW()-ROW($A$2))*15, 0, 15, 1), "Present"))/(15-COUNTIF(OFFSET(Attendance!M$3, (ROW()-ROW($A$2))*15, 0, 15, 1), "Non-service"))</f>
        <v>0.33333333333333331</v>
      </c>
      <c r="G7" s="5">
        <f ca="1">(COUNTIF(OFFSET(Attendance!P$3, (ROW()-ROW($A$2))*15, 0, 15, 1), "Present"))/(15-COUNTIF(OFFSET(Attendance!O$3, (ROW()-ROW($A$2))*15, 0, 15, 1), "Non-service"))</f>
        <v>0.66666666666666663</v>
      </c>
      <c r="H7" s="5">
        <f ca="1">(COUNTIF(OFFSET(Attendance!R$3, (ROW()-ROW($A$2))*15, 0, 15, 1), "Present"))/(15-COUNTIF(OFFSET(Attendance!Q$3, (ROW()-ROW($A$2))*15, 0, 15, 1), "Non-service"))</f>
        <v>0.55555555555555558</v>
      </c>
      <c r="I7" s="5">
        <f ca="1">(COUNTIF(OFFSET(Attendance!T$3, (ROW()-ROW($A$2))*15, 0, 15, 1), "Present"))/(15-COUNTIF(OFFSET(Attendance!S$3, (ROW()-ROW($A$2))*15, 0, 15, 1), "Non-service"))</f>
        <v>0.83333333333333337</v>
      </c>
      <c r="J7" s="5">
        <f ca="1">(COUNTIF(OFFSET(Attendance!V$3, (ROW()-ROW($A$2))*15, 0, 15, 1), "Present"))/(15-COUNTIF(OFFSET(Attendance!U$3, (ROW()-ROW($A$2))*15, 0, 15, 1), "Non-service"))</f>
        <v>1</v>
      </c>
      <c r="K7" s="5" t="e">
        <f ca="1">(COUNTIF(OFFSET(Attendance!X$3, (ROW()-ROW($A$2))*15, 0, 15, 1), "Present"))/(15-COUNTIF(OFFSET(Attendance!W$3, (ROW()-ROW($A$2))*15, 0, 15, 1), "Non-service"))</f>
        <v>#DIV/0!</v>
      </c>
      <c r="L7" s="182" t="e">
        <f ca="1">(COUNTIF(OFFSET(Attendance!Z$3, (ROW()-ROW($A$2))*15, 0, 15, 1), "Present"))/(15-COUNTIF(OFFSET(Attendance!Y$3, (ROW()-ROW($A$2))*15, 0, 15, 1), "Non-service"))</f>
        <v>#DIV/0!</v>
      </c>
      <c r="M7" s="182" t="e">
        <f ca="1">(COUNTIF(OFFSET(Attendance!AB$3, (ROW()-ROW($A$2))*15, 0, 15, 1), "Present"))/(15-COUNTIF(OFFSET(Attendance!AA$3, (ROW()-ROW($A$2))*15, 0, 15, 1), "Non-service"))</f>
        <v>#DIV/0!</v>
      </c>
      <c r="N7" s="182">
        <f ca="1">COUNTIF(OFFSET(Attendance!AD$3, (ROW()-ROW($A$2))*15, 0, 15, 1), "Present")</f>
        <v>0</v>
      </c>
      <c r="Q7" s="334"/>
      <c r="R7" s="334"/>
      <c r="S7" s="334"/>
      <c r="T7" s="334"/>
      <c r="U7" s="334"/>
    </row>
    <row r="8" spans="1:21">
      <c r="A8" s="165">
        <f t="shared" si="0"/>
        <v>45796</v>
      </c>
      <c r="B8" s="165">
        <f t="shared" si="0"/>
        <v>45803</v>
      </c>
      <c r="C8" s="5">
        <f ca="1">(COUNTIF(OFFSET(Attendance!H$3, (ROW()-ROW($A$2))*15, 0, 15, 1), "Present"))/(15-COUNTIF(OFFSET(Attendance!G$3, (ROW()-ROW($A$2))*15, 0, 15, 1), "Non-service"))</f>
        <v>0.66666666666666663</v>
      </c>
      <c r="D8" s="5">
        <f ca="1">(COUNTIF(OFFSET(Attendance!J$3, (ROW()-ROW($A$2))*15, 0, 15, 1), "Present"))/(15-COUNTIF(OFFSET(Attendance!I$3, (ROW()-ROW($A$2))*15, 0, 15, 1), "Non-service"))</f>
        <v>1</v>
      </c>
      <c r="E8" s="5">
        <f ca="1">(COUNTIF(OFFSET(Attendance!L$3, (ROW()-ROW($A$2))*15, 0, 15, 1), "Present"))/(15-COUNTIF(OFFSET(Attendance!K$3, (ROW()-ROW($A$2))*15, 0, 15, 1), "Non-service"))</f>
        <v>1</v>
      </c>
      <c r="F8" s="5">
        <f ca="1">(COUNTIF(OFFSET(Attendance!N$3, (ROW()-ROW($A$2))*15, 0, 15, 1), "Present"))/(15-COUNTIF(OFFSET(Attendance!M$3, (ROW()-ROW($A$2))*15, 0, 15, 1), "Non-service"))</f>
        <v>1</v>
      </c>
      <c r="G8" s="5">
        <f ca="1">(COUNTIF(OFFSET(Attendance!P$3, (ROW()-ROW($A$2))*15, 0, 15, 1), "Present"))/(15-COUNTIF(OFFSET(Attendance!O$3, (ROW()-ROW($A$2))*15, 0, 15, 1), "Non-service"))</f>
        <v>1</v>
      </c>
      <c r="H8" s="5">
        <f ca="1">(COUNTIF(OFFSET(Attendance!R$3, (ROW()-ROW($A$2))*15, 0, 15, 1), "Present"))/(15-COUNTIF(OFFSET(Attendance!Q$3, (ROW()-ROW($A$2))*15, 0, 15, 1), "Non-service"))</f>
        <v>1</v>
      </c>
      <c r="I8" s="5">
        <f ca="1">(COUNTIF(OFFSET(Attendance!T$3, (ROW()-ROW($A$2))*15, 0, 15, 1), "Present"))/(15-COUNTIF(OFFSET(Attendance!S$3, (ROW()-ROW($A$2))*15, 0, 15, 1), "Non-service"))</f>
        <v>1</v>
      </c>
      <c r="J8" s="5">
        <f ca="1">(COUNTIF(OFFSET(Attendance!V$3, (ROW()-ROW($A$2))*15, 0, 15, 1), "Present"))/(15-COUNTIF(OFFSET(Attendance!U$3, (ROW()-ROW($A$2))*15, 0, 15, 1), "Non-service"))</f>
        <v>1</v>
      </c>
      <c r="K8" s="5" t="e">
        <f ca="1">(COUNTIF(OFFSET(Attendance!X$3, (ROW()-ROW($A$2))*15, 0, 15, 1), "Present"))/(15-COUNTIF(OFFSET(Attendance!W$3, (ROW()-ROW($A$2))*15, 0, 15, 1), "Non-service"))</f>
        <v>#DIV/0!</v>
      </c>
      <c r="L8" s="182" t="e">
        <f ca="1">(COUNTIF(OFFSET(Attendance!Z$3, (ROW()-ROW($A$2))*15, 0, 15, 1), "Present"))/(15-COUNTIF(OFFSET(Attendance!Y$3, (ROW()-ROW($A$2))*15, 0, 15, 1), "Non-service"))</f>
        <v>#DIV/0!</v>
      </c>
      <c r="M8" s="182" t="e">
        <f ca="1">(COUNTIF(OFFSET(Attendance!AB$3, (ROW()-ROW($A$2))*15, 0, 15, 1), "Present"))/(15-COUNTIF(OFFSET(Attendance!AA$3, (ROW()-ROW($A$2))*15, 0, 15, 1), "Non-service"))</f>
        <v>#DIV/0!</v>
      </c>
      <c r="N8" s="182">
        <f ca="1">COUNTIF(OFFSET(Attendance!AD$3, (ROW()-ROW($A$2))*15, 0, 15, 1), "Present")</f>
        <v>0</v>
      </c>
      <c r="Q8" s="334"/>
      <c r="R8" s="334"/>
      <c r="S8" s="334"/>
      <c r="T8" s="334"/>
      <c r="U8" s="334"/>
    </row>
    <row r="9" spans="1:21">
      <c r="A9" s="165">
        <f t="shared" si="0"/>
        <v>45803</v>
      </c>
      <c r="B9" s="165">
        <f t="shared" si="0"/>
        <v>45810</v>
      </c>
      <c r="C9" s="5">
        <f ca="1">(COUNTIF(OFFSET(Attendance!H$3, (ROW()-ROW($A$2))*15, 0, 15, 1), "Present"))/(15-COUNTIF(OFFSET(Attendance!G$3, (ROW()-ROW($A$2))*15, 0, 15, 1), "Non-service"))</f>
        <v>0.66666666666666663</v>
      </c>
      <c r="D9" s="5">
        <f ca="1">(COUNTIF(OFFSET(Attendance!J$3, (ROW()-ROW($A$2))*15, 0, 15, 1), "Present"))/(15-COUNTIF(OFFSET(Attendance!I$3, (ROW()-ROW($A$2))*15, 0, 15, 1), "Non-service"))</f>
        <v>0.46666666666666667</v>
      </c>
      <c r="E9" s="5">
        <f ca="1">(COUNTIF(OFFSET(Attendance!L$3, (ROW()-ROW($A$2))*15, 0, 15, 1), "Present"))/(15-COUNTIF(OFFSET(Attendance!K$3, (ROW()-ROW($A$2))*15, 0, 15, 1), "Non-service"))</f>
        <v>0.66666666666666663</v>
      </c>
      <c r="F9" s="5">
        <f ca="1">(COUNTIF(OFFSET(Attendance!N$3, (ROW()-ROW($A$2))*15, 0, 15, 1), "Present"))/(15-COUNTIF(OFFSET(Attendance!M$3, (ROW()-ROW($A$2))*15, 0, 15, 1), "Non-service"))</f>
        <v>0.55555555555555558</v>
      </c>
      <c r="G9" s="5">
        <f ca="1">(COUNTIF(OFFSET(Attendance!P$3, (ROW()-ROW($A$2))*15, 0, 15, 1), "Present"))/(15-COUNTIF(OFFSET(Attendance!O$3, (ROW()-ROW($A$2))*15, 0, 15, 1), "Non-service"))</f>
        <v>0.88888888888888884</v>
      </c>
      <c r="H9" s="5">
        <f ca="1">(COUNTIF(OFFSET(Attendance!R$3, (ROW()-ROW($A$2))*15, 0, 15, 1), "Present"))/(15-COUNTIF(OFFSET(Attendance!Q$3, (ROW()-ROW($A$2))*15, 0, 15, 1), "Non-service"))</f>
        <v>0.66666666666666663</v>
      </c>
      <c r="I9" s="5">
        <f ca="1">(COUNTIF(OFFSET(Attendance!T$3, (ROW()-ROW($A$2))*15, 0, 15, 1), "Present"))/(15-COUNTIF(OFFSET(Attendance!S$3, (ROW()-ROW($A$2))*15, 0, 15, 1), "Non-service"))</f>
        <v>0.33333333333333331</v>
      </c>
      <c r="J9" s="5">
        <f ca="1">(COUNTIF(OFFSET(Attendance!V$3, (ROW()-ROW($A$2))*15, 0, 15, 1), "Present"))/(15-COUNTIF(OFFSET(Attendance!U$3, (ROW()-ROW($A$2))*15, 0, 15, 1), "Non-service"))</f>
        <v>0.66666666666666663</v>
      </c>
      <c r="K9" s="5" t="e">
        <f ca="1">(COUNTIF(OFFSET(Attendance!X$3, (ROW()-ROW($A$2))*15, 0, 15, 1), "Present"))/(15-COUNTIF(OFFSET(Attendance!W$3, (ROW()-ROW($A$2))*15, 0, 15, 1), "Non-service"))</f>
        <v>#DIV/0!</v>
      </c>
      <c r="L9" s="182" t="e">
        <f ca="1">(COUNTIF(OFFSET(Attendance!Z$3, (ROW()-ROW($A$2))*15, 0, 15, 1), "Present"))/(15-COUNTIF(OFFSET(Attendance!Y$3, (ROW()-ROW($A$2))*15, 0, 15, 1), "Non-service"))</f>
        <v>#DIV/0!</v>
      </c>
      <c r="M9" s="182" t="e">
        <f ca="1">(COUNTIF(OFFSET(Attendance!AB$3, (ROW()-ROW($A$2))*15, 0, 15, 1), "Present"))/(15-COUNTIF(OFFSET(Attendance!AA$3, (ROW()-ROW($A$2))*15, 0, 15, 1), "Non-service"))</f>
        <v>#DIV/0!</v>
      </c>
      <c r="N9" s="182">
        <f ca="1">COUNTIF(OFFSET(Attendance!AD$3, (ROW()-ROW($A$2))*15, 0, 15, 1), "Present")</f>
        <v>0</v>
      </c>
    </row>
    <row r="10" spans="1:21">
      <c r="A10" s="165">
        <f t="shared" si="0"/>
        <v>45810</v>
      </c>
      <c r="B10" s="165">
        <f t="shared" si="0"/>
        <v>45817</v>
      </c>
      <c r="C10" s="5">
        <f ca="1">(COUNTIF(OFFSET(Attendance!H$3, (ROW()-ROW($A$2))*15, 0, 15, 1), "Present"))/(15-COUNTIF(OFFSET(Attendance!G$3, (ROW()-ROW($A$2))*15, 0, 15, 1), "Non-service"))</f>
        <v>0.66666666666666663</v>
      </c>
      <c r="D10" s="5">
        <f ca="1">(COUNTIF(OFFSET(Attendance!J$3, (ROW()-ROW($A$2))*15, 0, 15, 1), "Present"))/(15-COUNTIF(OFFSET(Attendance!I$3, (ROW()-ROW($A$2))*15, 0, 15, 1), "Non-service"))</f>
        <v>0.46666666666666667</v>
      </c>
      <c r="E10" s="5">
        <f ca="1">(COUNTIF(OFFSET(Attendance!L$3, (ROW()-ROW($A$2))*15, 0, 15, 1), "Present"))/(15-COUNTIF(OFFSET(Attendance!K$3, (ROW()-ROW($A$2))*15, 0, 15, 1), "Non-service"))</f>
        <v>1</v>
      </c>
      <c r="F10" s="5">
        <f ca="1">(COUNTIF(OFFSET(Attendance!N$3, (ROW()-ROW($A$2))*15, 0, 15, 1), "Present"))/(15-COUNTIF(OFFSET(Attendance!M$3, (ROW()-ROW($A$2))*15, 0, 15, 1), "Non-service"))</f>
        <v>0.66666666666666663</v>
      </c>
      <c r="G10" s="5">
        <f ca="1">(COUNTIF(OFFSET(Attendance!P$3, (ROW()-ROW($A$2))*15, 0, 15, 1), "Present"))/(15-COUNTIF(OFFSET(Attendance!O$3, (ROW()-ROW($A$2))*15, 0, 15, 1), "Non-service"))</f>
        <v>1</v>
      </c>
      <c r="H10" s="5">
        <f ca="1">(COUNTIF(OFFSET(Attendance!R$3, (ROW()-ROW($A$2))*15, 0, 15, 1), "Present"))/(15-COUNTIF(OFFSET(Attendance!Q$3, (ROW()-ROW($A$2))*15, 0, 15, 1), "Non-service"))</f>
        <v>0.88888888888888884</v>
      </c>
      <c r="I10" s="5">
        <f ca="1">(COUNTIF(OFFSET(Attendance!T$3, (ROW()-ROW($A$2))*15, 0, 15, 1), "Present"))/(15-COUNTIF(OFFSET(Attendance!S$3, (ROW()-ROW($A$2))*15, 0, 15, 1), "Non-service"))</f>
        <v>0</v>
      </c>
      <c r="J10" s="5">
        <f ca="1">(COUNTIF(OFFSET(Attendance!V$3, (ROW()-ROW($A$2))*15, 0, 15, 1), "Present"))/(15-COUNTIF(OFFSET(Attendance!U$3, (ROW()-ROW($A$2))*15, 0, 15, 1), "Non-service"))</f>
        <v>1</v>
      </c>
      <c r="K10" s="5" t="e">
        <f ca="1">(COUNTIF(OFFSET(Attendance!X$3, (ROW()-ROW($A$2))*15, 0, 15, 1), "Present"))/(15-COUNTIF(OFFSET(Attendance!W$3, (ROW()-ROW($A$2))*15, 0, 15, 1), "Non-service"))</f>
        <v>#DIV/0!</v>
      </c>
      <c r="L10" s="182" t="e">
        <f ca="1">(COUNTIF(OFFSET(Attendance!Z$3, (ROW()-ROW($A$2))*15, 0, 15, 1), "Present"))/(15-COUNTIF(OFFSET(Attendance!Y$3, (ROW()-ROW($A$2))*15, 0, 15, 1), "Non-service"))</f>
        <v>#DIV/0!</v>
      </c>
      <c r="M10" s="182" t="e">
        <f ca="1">(COUNTIF(OFFSET(Attendance!AB$3, (ROW()-ROW($A$2))*15, 0, 15, 1), "Present"))/(15-COUNTIF(OFFSET(Attendance!AA$3, (ROW()-ROW($A$2))*15, 0, 15, 1), "Non-service"))</f>
        <v>#DIV/0!</v>
      </c>
      <c r="N10" s="182">
        <f ca="1">COUNTIF(OFFSET(Attendance!AD$3, (ROW()-ROW($A$2))*15, 0, 15, 1), "Present")</f>
        <v>0</v>
      </c>
    </row>
    <row r="11" spans="1:21">
      <c r="A11" s="165">
        <f t="shared" si="0"/>
        <v>45817</v>
      </c>
      <c r="B11" s="165">
        <f t="shared" si="0"/>
        <v>45824</v>
      </c>
      <c r="C11" s="5">
        <f ca="1">(COUNTIF(OFFSET(Attendance!H$3, (ROW()-ROW($A$2))*15, 0, 15, 1), "Present"))/(15-COUNTIF(OFFSET(Attendance!G$3, (ROW()-ROW($A$2))*15, 0, 15, 1), "Non-service"))</f>
        <v>0.66666666666666663</v>
      </c>
      <c r="D11" s="5">
        <f ca="1">(COUNTIF(OFFSET(Attendance!J$3, (ROW()-ROW($A$2))*15, 0, 15, 1), "Present"))/(15-COUNTIF(OFFSET(Attendance!I$3, (ROW()-ROW($A$2))*15, 0, 15, 1), "Non-service"))</f>
        <v>0.33333333333333331</v>
      </c>
      <c r="E11" s="5">
        <f ca="1">(COUNTIF(OFFSET(Attendance!L$3, (ROW()-ROW($A$2))*15, 0, 15, 1), "Present"))/(15-COUNTIF(OFFSET(Attendance!K$3, (ROW()-ROW($A$2))*15, 0, 15, 1), "Non-service"))</f>
        <v>1</v>
      </c>
      <c r="F11" s="5">
        <f ca="1">(COUNTIF(OFFSET(Attendance!N$3, (ROW()-ROW($A$2))*15, 0, 15, 1), "Present"))/(15-COUNTIF(OFFSET(Attendance!M$3, (ROW()-ROW($A$2))*15, 0, 15, 1), "Non-service"))</f>
        <v>0.88888888888888884</v>
      </c>
      <c r="G11" s="5">
        <f ca="1">(COUNTIF(OFFSET(Attendance!P$3, (ROW()-ROW($A$2))*15, 0, 15, 1), "Present"))/(15-COUNTIF(OFFSET(Attendance!O$3, (ROW()-ROW($A$2))*15, 0, 15, 1), "Non-service"))</f>
        <v>1</v>
      </c>
      <c r="H11" s="5">
        <f ca="1">(COUNTIF(OFFSET(Attendance!R$3, (ROW()-ROW($A$2))*15, 0, 15, 1), "Present"))/(15-COUNTIF(OFFSET(Attendance!Q$3, (ROW()-ROW($A$2))*15, 0, 15, 1), "Non-service"))</f>
        <v>0.88888888888888884</v>
      </c>
      <c r="I11" s="5">
        <f ca="1">(COUNTIF(OFFSET(Attendance!T$3, (ROW()-ROW($A$2))*15, 0, 15, 1), "Present"))/(15-COUNTIF(OFFSET(Attendance!S$3, (ROW()-ROW($A$2))*15, 0, 15, 1), "Non-service"))</f>
        <v>0</v>
      </c>
      <c r="J11" s="5">
        <f ca="1">(COUNTIF(OFFSET(Attendance!V$3, (ROW()-ROW($A$2))*15, 0, 15, 1), "Present"))/(15-COUNTIF(OFFSET(Attendance!U$3, (ROW()-ROW($A$2))*15, 0, 15, 1), "Non-service"))</f>
        <v>0.66666666666666663</v>
      </c>
      <c r="K11" s="5" t="e">
        <f ca="1">(COUNTIF(OFFSET(Attendance!X$3, (ROW()-ROW($A$2))*15, 0, 15, 1), "Present"))/(15-COUNTIF(OFFSET(Attendance!W$3, (ROW()-ROW($A$2))*15, 0, 15, 1), "Non-service"))</f>
        <v>#DIV/0!</v>
      </c>
      <c r="L11" s="182" t="e">
        <f ca="1">(COUNTIF(OFFSET(Attendance!Z$3, (ROW()-ROW($A$2))*15, 0, 15, 1), "Present"))/(15-COUNTIF(OFFSET(Attendance!Y$3, (ROW()-ROW($A$2))*15, 0, 15, 1), "Non-service"))</f>
        <v>#DIV/0!</v>
      </c>
      <c r="M11" s="182" t="e">
        <f ca="1">(COUNTIF(OFFSET(Attendance!AB$3, (ROW()-ROW($A$2))*15, 0, 15, 1), "Present"))/(15-COUNTIF(OFFSET(Attendance!AA$3, (ROW()-ROW($A$2))*15, 0, 15, 1), "Non-service"))</f>
        <v>#DIV/0!</v>
      </c>
      <c r="N11" s="182">
        <f ca="1">COUNTIF(OFFSET(Attendance!AD$3, (ROW()-ROW($A$2))*15, 0, 15, 1), "Present")</f>
        <v>0</v>
      </c>
    </row>
    <row r="12" spans="1:21">
      <c r="A12" s="165">
        <f t="shared" si="0"/>
        <v>45824</v>
      </c>
      <c r="B12" s="165">
        <f t="shared" si="0"/>
        <v>45831</v>
      </c>
      <c r="C12" s="5">
        <f ca="1">(COUNTIF(OFFSET(Attendance!H$3, (ROW()-ROW($A$2))*15, 0, 15, 1), "Present"))/(15-COUNTIF(OFFSET(Attendance!G$3, (ROW()-ROW($A$2))*15, 0, 15, 1), "Non-service"))</f>
        <v>0.55555555555555558</v>
      </c>
      <c r="D12" s="5">
        <f ca="1">(COUNTIF(OFFSET(Attendance!J$3, (ROW()-ROW($A$2))*15, 0, 15, 1), "Present"))/(15-COUNTIF(OFFSET(Attendance!I$3, (ROW()-ROW($A$2))*15, 0, 15, 1), "Non-service"))</f>
        <v>0.46666666666666667</v>
      </c>
      <c r="E12" s="5">
        <f ca="1">(COUNTIF(OFFSET(Attendance!L$3, (ROW()-ROW($A$2))*15, 0, 15, 1), "Present"))/(15-COUNTIF(OFFSET(Attendance!K$3, (ROW()-ROW($A$2))*15, 0, 15, 1), "Non-service"))</f>
        <v>0.44444444444444442</v>
      </c>
      <c r="F12" s="5">
        <f ca="1">(COUNTIF(OFFSET(Attendance!N$3, (ROW()-ROW($A$2))*15, 0, 15, 1), "Present"))/(15-COUNTIF(OFFSET(Attendance!M$3, (ROW()-ROW($A$2))*15, 0, 15, 1), "Non-service"))</f>
        <v>0.77777777777777779</v>
      </c>
      <c r="G12" s="5">
        <f ca="1">(COUNTIF(OFFSET(Attendance!P$3, (ROW()-ROW($A$2))*15, 0, 15, 1), "Present"))/(15-COUNTIF(OFFSET(Attendance!O$3, (ROW()-ROW($A$2))*15, 0, 15, 1), "Non-service"))</f>
        <v>0.88888888888888884</v>
      </c>
      <c r="H12" s="5">
        <f ca="1">(COUNTIF(OFFSET(Attendance!R$3, (ROW()-ROW($A$2))*15, 0, 15, 1), "Present"))/(15-COUNTIF(OFFSET(Attendance!Q$3, (ROW()-ROW($A$2))*15, 0, 15, 1), "Non-service"))</f>
        <v>1</v>
      </c>
      <c r="I12" s="5">
        <f ca="1">(COUNTIF(OFFSET(Attendance!T$3, (ROW()-ROW($A$2))*15, 0, 15, 1), "Present"))/(15-COUNTIF(OFFSET(Attendance!S$3, (ROW()-ROW($A$2))*15, 0, 15, 1), "Non-service"))</f>
        <v>0.33333333333333331</v>
      </c>
      <c r="J12" s="5">
        <f ca="1">(COUNTIF(OFFSET(Attendance!V$3, (ROW()-ROW($A$2))*15, 0, 15, 1), "Present"))/(15-COUNTIF(OFFSET(Attendance!U$3, (ROW()-ROW($A$2))*15, 0, 15, 1), "Non-service"))</f>
        <v>1</v>
      </c>
      <c r="K12" s="5" t="e">
        <f ca="1">(COUNTIF(OFFSET(Attendance!X$3, (ROW()-ROW($A$2))*15, 0, 15, 1), "Present"))/(15-COUNTIF(OFFSET(Attendance!W$3, (ROW()-ROW($A$2))*15, 0, 15, 1), "Non-service"))</f>
        <v>#DIV/0!</v>
      </c>
      <c r="L12" s="182" t="e">
        <f ca="1">(COUNTIF(OFFSET(Attendance!Z$3, (ROW()-ROW($A$2))*15, 0, 15, 1), "Present"))/(15-COUNTIF(OFFSET(Attendance!Y$3, (ROW()-ROW($A$2))*15, 0, 15, 1), "Non-service"))</f>
        <v>#DIV/0!</v>
      </c>
      <c r="M12" s="182" t="e">
        <f ca="1">(COUNTIF(OFFSET(Attendance!AB$3, (ROW()-ROW($A$2))*15, 0, 15, 1), "Present"))/(15-COUNTIF(OFFSET(Attendance!AA$3, (ROW()-ROW($A$2))*15, 0, 15, 1), "Non-service"))</f>
        <v>#DIV/0!</v>
      </c>
      <c r="N12" s="182">
        <f ca="1">COUNTIF(OFFSET(Attendance!AD$3, (ROW()-ROW($A$2))*15, 0, 15, 1), "Present")</f>
        <v>0</v>
      </c>
    </row>
    <row r="13" spans="1:21">
      <c r="A13" s="165">
        <f t="shared" si="0"/>
        <v>45831</v>
      </c>
      <c r="B13" s="165">
        <f t="shared" si="0"/>
        <v>45838</v>
      </c>
      <c r="C13" s="5">
        <f ca="1">(COUNTIF(OFFSET(Attendance!H$3, (ROW()-ROW($A$2))*15, 0, 15, 1), "Present"))/(15-COUNTIF(OFFSET(Attendance!G$3, (ROW()-ROW($A$2))*15, 0, 15, 1), "Non-service"))</f>
        <v>0.66666666666666663</v>
      </c>
      <c r="D13" s="5">
        <f ca="1">(COUNTIF(OFFSET(Attendance!J$3, (ROW()-ROW($A$2))*15, 0, 15, 1), "Present"))/(15-COUNTIF(OFFSET(Attendance!I$3, (ROW()-ROW($A$2))*15, 0, 15, 1), "Non-service"))</f>
        <v>0.25</v>
      </c>
      <c r="E13" s="5">
        <f ca="1">(COUNTIF(OFFSET(Attendance!L$3, (ROW()-ROW($A$2))*15, 0, 15, 1), "Present"))/(15-COUNTIF(OFFSET(Attendance!K$3, (ROW()-ROW($A$2))*15, 0, 15, 1), "Non-service"))</f>
        <v>0.83333333333333337</v>
      </c>
      <c r="F13" s="5">
        <f ca="1">(COUNTIF(OFFSET(Attendance!N$3, (ROW()-ROW($A$2))*15, 0, 15, 1), "Present"))/(15-COUNTIF(OFFSET(Attendance!M$3, (ROW()-ROW($A$2))*15, 0, 15, 1), "Non-service"))</f>
        <v>0.83333333333333337</v>
      </c>
      <c r="G13" s="5">
        <f ca="1">(COUNTIF(OFFSET(Attendance!P$3, (ROW()-ROW($A$2))*15, 0, 15, 1), "Present"))/(15-COUNTIF(OFFSET(Attendance!O$3, (ROW()-ROW($A$2))*15, 0, 15, 1), "Non-service"))</f>
        <v>1</v>
      </c>
      <c r="H13" s="5">
        <f ca="1">(COUNTIF(OFFSET(Attendance!R$3, (ROW()-ROW($A$2))*15, 0, 15, 1), "Present"))/(15-COUNTIF(OFFSET(Attendance!Q$3, (ROW()-ROW($A$2))*15, 0, 15, 1), "Non-service"))</f>
        <v>1</v>
      </c>
      <c r="I13" s="5">
        <f ca="1">(COUNTIF(OFFSET(Attendance!T$3, (ROW()-ROW($A$2))*15, 0, 15, 1), "Present"))/(15-COUNTIF(OFFSET(Attendance!S$3, (ROW()-ROW($A$2))*15, 0, 15, 1), "Non-service"))</f>
        <v>0.33333333333333331</v>
      </c>
      <c r="J13" s="5">
        <f ca="1">(COUNTIF(OFFSET(Attendance!V$3, (ROW()-ROW($A$2))*15, 0, 15, 1), "Present"))/(15-COUNTIF(OFFSET(Attendance!U$3, (ROW()-ROW($A$2))*15, 0, 15, 1), "Non-service"))</f>
        <v>0.66666666666666663</v>
      </c>
      <c r="K13" s="5" t="e">
        <f ca="1">(COUNTIF(OFFSET(Attendance!X$3, (ROW()-ROW($A$2))*15, 0, 15, 1), "Present"))/(15-COUNTIF(OFFSET(Attendance!W$3, (ROW()-ROW($A$2))*15, 0, 15, 1), "Non-service"))</f>
        <v>#DIV/0!</v>
      </c>
      <c r="L13" s="182" t="e">
        <f ca="1">(COUNTIF(OFFSET(Attendance!Z$3, (ROW()-ROW($A$2))*15, 0, 15, 1), "Present"))/(15-COUNTIF(OFFSET(Attendance!Y$3, (ROW()-ROW($A$2))*15, 0, 15, 1), "Non-service"))</f>
        <v>#DIV/0!</v>
      </c>
      <c r="M13" s="182" t="e">
        <f ca="1">(COUNTIF(OFFSET(Attendance!AB$3, (ROW()-ROW($A$2))*15, 0, 15, 1), "Present"))/(15-COUNTIF(OFFSET(Attendance!AA$3, (ROW()-ROW($A$2))*15, 0, 15, 1), "Non-service"))</f>
        <v>#DIV/0!</v>
      </c>
      <c r="N13" s="182">
        <f ca="1">COUNTIF(OFFSET(Attendance!AD$3, (ROW()-ROW($A$2))*15, 0, 15, 1), "Present")</f>
        <v>0</v>
      </c>
    </row>
    <row r="14" spans="1:21">
      <c r="A14" s="165">
        <f t="shared" si="0"/>
        <v>45838</v>
      </c>
      <c r="B14" s="165">
        <f t="shared" si="0"/>
        <v>45845</v>
      </c>
      <c r="C14" s="5">
        <f ca="1">(COUNTIF(OFFSET(Attendance!H$3, (ROW()-ROW($A$2))*15, 0, 15, 1), "Present"))/(15-COUNTIF(OFFSET(Attendance!G$3, (ROW()-ROW($A$2))*15, 0, 15, 1), "Non-service"))</f>
        <v>0.66666666666666663</v>
      </c>
      <c r="D14" s="5">
        <f ca="1">(COUNTIF(OFFSET(Attendance!J$3, (ROW()-ROW($A$2))*15, 0, 15, 1), "Present"))/(15-COUNTIF(OFFSET(Attendance!I$3, (ROW()-ROW($A$2))*15, 0, 15, 1), "Non-service"))</f>
        <v>0.26666666666666666</v>
      </c>
      <c r="E14" s="5">
        <f ca="1">(COUNTIF(OFFSET(Attendance!L$3, (ROW()-ROW($A$2))*15, 0, 15, 1), "Present"))/(15-COUNTIF(OFFSET(Attendance!K$3, (ROW()-ROW($A$2))*15, 0, 15, 1), "Non-service"))</f>
        <v>1</v>
      </c>
      <c r="F14" s="5">
        <f ca="1">(COUNTIF(OFFSET(Attendance!N$3, (ROW()-ROW($A$2))*15, 0, 15, 1), "Present"))/(15-COUNTIF(OFFSET(Attendance!M$3, (ROW()-ROW($A$2))*15, 0, 15, 1), "Non-service"))</f>
        <v>0.44444444444444442</v>
      </c>
      <c r="G14" s="5">
        <f ca="1">(COUNTIF(OFFSET(Attendance!P$3, (ROW()-ROW($A$2))*15, 0, 15, 1), "Present"))/(15-COUNTIF(OFFSET(Attendance!O$3, (ROW()-ROW($A$2))*15, 0, 15, 1), "Non-service"))</f>
        <v>1</v>
      </c>
      <c r="H14" s="5">
        <f ca="1">(COUNTIF(OFFSET(Attendance!R$3, (ROW()-ROW($A$2))*15, 0, 15, 1), "Present"))/(15-COUNTIF(OFFSET(Attendance!Q$3, (ROW()-ROW($A$2))*15, 0, 15, 1), "Non-service"))</f>
        <v>0.77777777777777779</v>
      </c>
      <c r="I14" s="5">
        <f ca="1">(COUNTIF(OFFSET(Attendance!T$3, (ROW()-ROW($A$2))*15, 0, 15, 1), "Present"))/(15-COUNTIF(OFFSET(Attendance!S$3, (ROW()-ROW($A$2))*15, 0, 15, 1), "Non-service"))</f>
        <v>0</v>
      </c>
      <c r="J14" s="5">
        <f ca="1">(COUNTIF(OFFSET(Attendance!V$3, (ROW()-ROW($A$2))*15, 0, 15, 1), "Present"))/(15-COUNTIF(OFFSET(Attendance!U$3, (ROW()-ROW($A$2))*15, 0, 15, 1), "Non-service"))</f>
        <v>0.66666666666666663</v>
      </c>
      <c r="K14" s="5">
        <f ca="1">(COUNTIF(OFFSET(Attendance!X$3, (ROW()-ROW($A$2))*15, 0, 15, 1), "Present"))/(15-COUNTIF(OFFSET(Attendance!W$3, (ROW()-ROW($A$2))*15, 0, 15, 1), "Non-service"))</f>
        <v>0.66666666666666663</v>
      </c>
      <c r="L14" s="182" t="e">
        <f ca="1">(COUNTIF(OFFSET(Attendance!Z$3, (ROW()-ROW($A$2))*15, 0, 15, 1), "Present"))/(15-COUNTIF(OFFSET(Attendance!Y$3, (ROW()-ROW($A$2))*15, 0, 15, 1), "Non-service"))</f>
        <v>#DIV/0!</v>
      </c>
      <c r="M14" s="182" t="e">
        <f ca="1">(COUNTIF(OFFSET(Attendance!AB$3, (ROW()-ROW($A$2))*15, 0, 15, 1), "Present"))/(15-COUNTIF(OFFSET(Attendance!AA$3, (ROW()-ROW($A$2))*15, 0, 15, 1), "Non-service"))</f>
        <v>#DIV/0!</v>
      </c>
      <c r="N14" s="182">
        <f ca="1">COUNTIF(OFFSET(Attendance!AD$3, (ROW()-ROW($A$2))*15, 0, 15, 1), "Present")</f>
        <v>0</v>
      </c>
    </row>
    <row r="15" spans="1:21">
      <c r="A15" s="165">
        <f t="shared" si="0"/>
        <v>45845</v>
      </c>
      <c r="B15" s="165">
        <f t="shared" si="0"/>
        <v>45852</v>
      </c>
      <c r="C15" s="5">
        <f ca="1">(COUNTIF(OFFSET(Attendance!H$3, (ROW()-ROW($A$2))*15, 0, 15, 1), "Present"))/(15-COUNTIF(OFFSET(Attendance!G$3, (ROW()-ROW($A$2))*15, 0, 15, 1), "Non-service"))</f>
        <v>0</v>
      </c>
      <c r="D15" s="5">
        <f ca="1">(COUNTIF(OFFSET(Attendance!J$3, (ROW()-ROW($A$2))*15, 0, 15, 1), "Present"))/(15-COUNTIF(OFFSET(Attendance!I$3, (ROW()-ROW($A$2))*15, 0, 15, 1), "Non-service"))</f>
        <v>0.53333333333333333</v>
      </c>
      <c r="E15" s="5">
        <f ca="1">(COUNTIF(OFFSET(Attendance!L$3, (ROW()-ROW($A$2))*15, 0, 15, 1), "Present"))/(15-COUNTIF(OFFSET(Attendance!K$3, (ROW()-ROW($A$2))*15, 0, 15, 1), "Non-service"))</f>
        <v>1</v>
      </c>
      <c r="F15" s="5">
        <f ca="1">(COUNTIF(OFFSET(Attendance!N$3, (ROW()-ROW($A$2))*15, 0, 15, 1), "Present"))/(15-COUNTIF(OFFSET(Attendance!M$3, (ROW()-ROW($A$2))*15, 0, 15, 1), "Non-service"))</f>
        <v>0.77777777777777779</v>
      </c>
      <c r="G15" s="5">
        <f ca="1">(COUNTIF(OFFSET(Attendance!P$3, (ROW()-ROW($A$2))*15, 0, 15, 1), "Present"))/(15-COUNTIF(OFFSET(Attendance!O$3, (ROW()-ROW($A$2))*15, 0, 15, 1), "Non-service"))</f>
        <v>0.88888888888888884</v>
      </c>
      <c r="H15" s="5">
        <f ca="1">(COUNTIF(OFFSET(Attendance!R$3, (ROW()-ROW($A$2))*15, 0, 15, 1), "Present"))/(15-COUNTIF(OFFSET(Attendance!Q$3, (ROW()-ROW($A$2))*15, 0, 15, 1), "Non-service"))</f>
        <v>0.33333333333333331</v>
      </c>
      <c r="I15" s="5">
        <f ca="1">(COUNTIF(OFFSET(Attendance!T$3, (ROW()-ROW($A$2))*15, 0, 15, 1), "Present"))/(15-COUNTIF(OFFSET(Attendance!S$3, (ROW()-ROW($A$2))*15, 0, 15, 1), "Non-service"))</f>
        <v>0.33333333333333331</v>
      </c>
      <c r="J15" s="5">
        <f ca="1">(COUNTIF(OFFSET(Attendance!V$3, (ROW()-ROW($A$2))*15, 0, 15, 1), "Present"))/(15-COUNTIF(OFFSET(Attendance!U$3, (ROW()-ROW($A$2))*15, 0, 15, 1), "Non-service"))</f>
        <v>1</v>
      </c>
      <c r="K15" s="5">
        <f ca="1">(COUNTIF(OFFSET(Attendance!X$3, (ROW()-ROW($A$2))*15, 0, 15, 1), "Present"))/(15-COUNTIF(OFFSET(Attendance!W$3, (ROW()-ROW($A$2))*15, 0, 15, 1), "Non-service"))</f>
        <v>0.75</v>
      </c>
      <c r="L15" s="182" t="e">
        <f ca="1">(COUNTIF(OFFSET(Attendance!Z$3, (ROW()-ROW($A$2))*15, 0, 15, 1), "Present"))/(15-COUNTIF(OFFSET(Attendance!Y$3, (ROW()-ROW($A$2))*15, 0, 15, 1), "Non-service"))</f>
        <v>#DIV/0!</v>
      </c>
      <c r="M15" s="182" t="e">
        <f ca="1">(COUNTIF(OFFSET(Attendance!AB$3, (ROW()-ROW($A$2))*15, 0, 15, 1), "Present"))/(15-COUNTIF(OFFSET(Attendance!AA$3, (ROW()-ROW($A$2))*15, 0, 15, 1), "Non-service"))</f>
        <v>#DIV/0!</v>
      </c>
      <c r="N15" s="182">
        <f ca="1">COUNTIF(OFFSET(Attendance!AD$3, (ROW()-ROW($A$2))*15, 0, 15, 1), "Present")</f>
        <v>0</v>
      </c>
    </row>
    <row r="16" spans="1:21">
      <c r="A16" s="165">
        <f t="shared" si="0"/>
        <v>45852</v>
      </c>
      <c r="B16" s="165">
        <f t="shared" si="0"/>
        <v>45859</v>
      </c>
      <c r="C16" s="5">
        <f ca="1">(COUNTIF(OFFSET(Attendance!H$3, (ROW()-ROW($A$2))*15, 0, 15, 1), "Present"))/(15-COUNTIF(OFFSET(Attendance!G$3, (ROW()-ROW($A$2))*15, 0, 15, 1), "Non-service"))</f>
        <v>0</v>
      </c>
      <c r="D16" s="5">
        <f ca="1">(COUNTIF(OFFSET(Attendance!J$3, (ROW()-ROW($A$2))*15, 0, 15, 1), "Present"))/(15-COUNTIF(OFFSET(Attendance!I$3, (ROW()-ROW($A$2))*15, 0, 15, 1), "Non-service"))</f>
        <v>0.4</v>
      </c>
      <c r="E16" s="5">
        <f ca="1">(COUNTIF(OFFSET(Attendance!L$3, (ROW()-ROW($A$2))*15, 0, 15, 1), "Present"))/(15-COUNTIF(OFFSET(Attendance!K$3, (ROW()-ROW($A$2))*15, 0, 15, 1), "Non-service"))</f>
        <v>1</v>
      </c>
      <c r="F16" s="5">
        <f ca="1">(COUNTIF(OFFSET(Attendance!N$3, (ROW()-ROW($A$2))*15, 0, 15, 1), "Present"))/(15-COUNTIF(OFFSET(Attendance!M$3, (ROW()-ROW($A$2))*15, 0, 15, 1), "Non-service"))</f>
        <v>0.88888888888888884</v>
      </c>
      <c r="G16" s="5">
        <f ca="1">(COUNTIF(OFFSET(Attendance!P$3, (ROW()-ROW($A$2))*15, 0, 15, 1), "Present"))/(15-COUNTIF(OFFSET(Attendance!O$3, (ROW()-ROW($A$2))*15, 0, 15, 1), "Non-service"))</f>
        <v>1</v>
      </c>
      <c r="H16" s="5">
        <f ca="1">(COUNTIF(OFFSET(Attendance!R$3, (ROW()-ROW($A$2))*15, 0, 15, 1), "Present"))/(15-COUNTIF(OFFSET(Attendance!Q$3, (ROW()-ROW($A$2))*15, 0, 15, 1), "Non-service"))</f>
        <v>0.44444444444444442</v>
      </c>
      <c r="I16" s="5">
        <f ca="1">(COUNTIF(OFFSET(Attendance!T$3, (ROW()-ROW($A$2))*15, 0, 15, 1), "Present"))/(15-COUNTIF(OFFSET(Attendance!S$3, (ROW()-ROW($A$2))*15, 0, 15, 1), "Non-service"))</f>
        <v>0.44444444444444442</v>
      </c>
      <c r="J16" s="5">
        <f ca="1">(COUNTIF(OFFSET(Attendance!V$3, (ROW()-ROW($A$2))*15, 0, 15, 1), "Present"))/(15-COUNTIF(OFFSET(Attendance!U$3, (ROW()-ROW($A$2))*15, 0, 15, 1), "Non-service"))</f>
        <v>0.55555555555555558</v>
      </c>
      <c r="K16" s="5">
        <f ca="1">(COUNTIF(OFFSET(Attendance!X$3, (ROW()-ROW($A$2))*15, 0, 15, 1), "Present"))/(15-COUNTIF(OFFSET(Attendance!W$3, (ROW()-ROW($A$2))*15, 0, 15, 1), "Non-service"))</f>
        <v>1</v>
      </c>
      <c r="L16" s="182" t="e">
        <f ca="1">(COUNTIF(OFFSET(Attendance!Z$3, (ROW()-ROW($A$2))*15, 0, 15, 1), "Present"))/(15-COUNTIF(OFFSET(Attendance!Y$3, (ROW()-ROW($A$2))*15, 0, 15, 1), "Non-service"))</f>
        <v>#DIV/0!</v>
      </c>
      <c r="M16" s="182" t="e">
        <f ca="1">(COUNTIF(OFFSET(Attendance!AB$3, (ROW()-ROW($A$2))*15, 0, 15, 1), "Present"))/(15-COUNTIF(OFFSET(Attendance!AA$3, (ROW()-ROW($A$2))*15, 0, 15, 1), "Non-service"))</f>
        <v>#DIV/0!</v>
      </c>
      <c r="N16" s="182">
        <f ca="1">COUNTIF(OFFSET(Attendance!AD$3, (ROW()-ROW($A$2))*15, 0, 15, 1), "Present")</f>
        <v>0</v>
      </c>
    </row>
    <row r="17" spans="1:14">
      <c r="A17" s="165">
        <f t="shared" si="0"/>
        <v>45859</v>
      </c>
      <c r="B17" s="165">
        <f t="shared" si="0"/>
        <v>45866</v>
      </c>
      <c r="C17" s="5">
        <f ca="1">(COUNTIF(OFFSET(Attendance!H$3, (ROW()-ROW($A$2))*15, 0, 15, 1), "Present"))/(15-COUNTIF(OFFSET(Attendance!G$3, (ROW()-ROW($A$2))*15, 0, 15, 1), "Non-service"))</f>
        <v>0</v>
      </c>
      <c r="D17" s="5">
        <f ca="1">(COUNTIF(OFFSET(Attendance!J$3, (ROW()-ROW($A$2))*15, 0, 15, 1), "Present"))/(15-COUNTIF(OFFSET(Attendance!I$3, (ROW()-ROW($A$2))*15, 0, 15, 1), "Non-service"))</f>
        <v>0.4</v>
      </c>
      <c r="E17" s="5">
        <f ca="1">(COUNTIF(OFFSET(Attendance!L$3, (ROW()-ROW($A$2))*15, 0, 15, 1), "Present"))/(15-COUNTIF(OFFSET(Attendance!K$3, (ROW()-ROW($A$2))*15, 0, 15, 1), "Non-service"))</f>
        <v>1</v>
      </c>
      <c r="F17" s="5">
        <f ca="1">(COUNTIF(OFFSET(Attendance!N$3, (ROW()-ROW($A$2))*15, 0, 15, 1), "Present"))/(15-COUNTIF(OFFSET(Attendance!M$3, (ROW()-ROW($A$2))*15, 0, 15, 1), "Non-service"))</f>
        <v>0.66666666666666663</v>
      </c>
      <c r="G17" s="5">
        <f ca="1">(COUNTIF(OFFSET(Attendance!P$3, (ROW()-ROW($A$2))*15, 0, 15, 1), "Present"))/(15-COUNTIF(OFFSET(Attendance!O$3, (ROW()-ROW($A$2))*15, 0, 15, 1), "Non-service"))</f>
        <v>1</v>
      </c>
      <c r="H17" s="5">
        <f ca="1">(COUNTIF(OFFSET(Attendance!R$3, (ROW()-ROW($A$2))*15, 0, 15, 1), "Present"))/(15-COUNTIF(OFFSET(Attendance!Q$3, (ROW()-ROW($A$2))*15, 0, 15, 1), "Non-service"))</f>
        <v>0</v>
      </c>
      <c r="I17" s="5">
        <f ca="1">(COUNTIF(OFFSET(Attendance!T$3, (ROW()-ROW($A$2))*15, 0, 15, 1), "Present"))/(15-COUNTIF(OFFSET(Attendance!S$3, (ROW()-ROW($A$2))*15, 0, 15, 1), "Non-service"))</f>
        <v>0</v>
      </c>
      <c r="J17" s="5">
        <f ca="1">(COUNTIF(OFFSET(Attendance!V$3, (ROW()-ROW($A$2))*15, 0, 15, 1), "Present"))/(15-COUNTIF(OFFSET(Attendance!U$3, (ROW()-ROW($A$2))*15, 0, 15, 1), "Non-service"))</f>
        <v>1</v>
      </c>
      <c r="K17" s="5">
        <f ca="1">(COUNTIF(OFFSET(Attendance!X$3, (ROW()-ROW($A$2))*15, 0, 15, 1), "Present"))/(15-COUNTIF(OFFSET(Attendance!W$3, (ROW()-ROW($A$2))*15, 0, 15, 1), "Non-service"))</f>
        <v>0.66666666666666663</v>
      </c>
      <c r="L17" s="182">
        <f ca="1">(COUNTIF(OFFSET(Attendance!Z$3, (ROW()-ROW($A$2))*15, 0, 15, 1), "Present"))/(15-COUNTIF(OFFSET(Attendance!Y$3, (ROW()-ROW($A$2))*15, 0, 15, 1), "Non-service"))</f>
        <v>0.66666666666666663</v>
      </c>
      <c r="M17" s="182">
        <f ca="1">(COUNTIF(OFFSET(Attendance!AB$3, (ROW()-ROW($A$2))*15, 0, 15, 1), "Present"))/(15-COUNTIF(OFFSET(Attendance!AA$3, (ROW()-ROW($A$2))*15, 0, 15, 1), "Non-service"))</f>
        <v>0.66666666666666663</v>
      </c>
      <c r="N17" s="182">
        <f ca="1">COUNTIF(OFFSET(Attendance!AD$3, (ROW()-ROW($A$2))*15, 0, 15, 1), "Present")</f>
        <v>0</v>
      </c>
    </row>
    <row r="18" spans="1:14">
      <c r="A18" s="165">
        <f t="shared" si="0"/>
        <v>45866</v>
      </c>
      <c r="B18" s="165">
        <f t="shared" si="0"/>
        <v>45873</v>
      </c>
      <c r="C18" s="5">
        <f ca="1">(COUNTIF(OFFSET(Attendance!H$3, (ROW()-ROW($A$2))*15, 0, 15, 1), "Present"))/(15-COUNTIF(OFFSET(Attendance!G$3, (ROW()-ROW($A$2))*15, 0, 15, 1), "Non-service"))</f>
        <v>0</v>
      </c>
      <c r="D18" s="5">
        <f ca="1">(COUNTIF(OFFSET(Attendance!J$3, (ROW()-ROW($A$2))*15, 0, 15, 1), "Present"))/(15-COUNTIF(OFFSET(Attendance!I$3, (ROW()-ROW($A$2))*15, 0, 15, 1), "Non-service"))</f>
        <v>0</v>
      </c>
      <c r="E18" s="5">
        <f ca="1">(COUNTIF(OFFSET(Attendance!L$3, (ROW()-ROW($A$2))*15, 0, 15, 1), "Present"))/(15-COUNTIF(OFFSET(Attendance!K$3, (ROW()-ROW($A$2))*15, 0, 15, 1), "Non-service"))</f>
        <v>1</v>
      </c>
      <c r="F18" s="5">
        <f ca="1">(COUNTIF(OFFSET(Attendance!N$3, (ROW()-ROW($A$2))*15, 0, 15, 1), "Present"))/(15-COUNTIF(OFFSET(Attendance!M$3, (ROW()-ROW($A$2))*15, 0, 15, 1), "Non-service"))</f>
        <v>0.66666666666666663</v>
      </c>
      <c r="G18" s="5">
        <f ca="1">(COUNTIF(OFFSET(Attendance!P$3, (ROW()-ROW($A$2))*15, 0, 15, 1), "Present"))/(15-COUNTIF(OFFSET(Attendance!O$3, (ROW()-ROW($A$2))*15, 0, 15, 1), "Non-service"))</f>
        <v>1</v>
      </c>
      <c r="H18" s="5">
        <f ca="1">(COUNTIF(OFFSET(Attendance!R$3, (ROW()-ROW($A$2))*15, 0, 15, 1), "Present"))/(15-COUNTIF(OFFSET(Attendance!Q$3, (ROW()-ROW($A$2))*15, 0, 15, 1), "Non-service"))</f>
        <v>0.33333333333333331</v>
      </c>
      <c r="I18" s="5">
        <f ca="1">(COUNTIF(OFFSET(Attendance!T$3, (ROW()-ROW($A$2))*15, 0, 15, 1), "Present"))/(15-COUNTIF(OFFSET(Attendance!S$3, (ROW()-ROW($A$2))*15, 0, 15, 1), "Non-service"))</f>
        <v>0</v>
      </c>
      <c r="J18" s="5">
        <f ca="1">(COUNTIF(OFFSET(Attendance!V$3, (ROW()-ROW($A$2))*15, 0, 15, 1), "Present"))/(15-COUNTIF(OFFSET(Attendance!U$3, (ROW()-ROW($A$2))*15, 0, 15, 1), "Non-service"))</f>
        <v>0</v>
      </c>
      <c r="K18" s="5">
        <f ca="1">(COUNTIF(OFFSET(Attendance!X$3, (ROW()-ROW($A$2))*15, 0, 15, 1), "Present"))/(15-COUNTIF(OFFSET(Attendance!W$3, (ROW()-ROW($A$2))*15, 0, 15, 1), "Non-service"))</f>
        <v>0.66666666666666663</v>
      </c>
      <c r="L18" s="182">
        <f ca="1">(COUNTIF(OFFSET(Attendance!Z$3, (ROW()-ROW($A$2))*15, 0, 15, 1), "Present"))/(15-COUNTIF(OFFSET(Attendance!Y$3, (ROW()-ROW($A$2))*15, 0, 15, 1), "Non-service"))</f>
        <v>1</v>
      </c>
      <c r="M18" s="182">
        <f ca="1">(COUNTIF(OFFSET(Attendance!AB$3, (ROW()-ROW($A$2))*15, 0, 15, 1), "Present"))/(15-COUNTIF(OFFSET(Attendance!AA$3, (ROW()-ROW($A$2))*15, 0, 15, 1), "Non-service"))</f>
        <v>0.75</v>
      </c>
      <c r="N18" s="182">
        <f ca="1">COUNTIF(OFFSET(Attendance!AD$3, (ROW()-ROW($A$2))*15, 0, 15, 1), "Present")</f>
        <v>0</v>
      </c>
    </row>
    <row r="19" spans="1:14">
      <c r="A19" s="165">
        <f t="shared" si="0"/>
        <v>45873</v>
      </c>
      <c r="B19" s="165">
        <f t="shared" si="0"/>
        <v>45880</v>
      </c>
      <c r="C19" s="5">
        <f ca="1">(COUNTIF(OFFSET(Attendance!H$3, (ROW()-ROW($A$2))*15, 0, 15, 1), "Present"))/(15-COUNTIF(OFFSET(Attendance!G$3, (ROW()-ROW($A$2))*15, 0, 15, 1), "Non-service"))</f>
        <v>0</v>
      </c>
      <c r="D19" s="5">
        <f ca="1">(COUNTIF(OFFSET(Attendance!J$3, (ROW()-ROW($A$2))*15, 0, 15, 1), "Present"))/(15-COUNTIF(OFFSET(Attendance!I$3, (ROW()-ROW($A$2))*15, 0, 15, 1), "Non-service"))</f>
        <v>0.53333333333333333</v>
      </c>
      <c r="E19" s="5">
        <f ca="1">(COUNTIF(OFFSET(Attendance!L$3, (ROW()-ROW($A$2))*15, 0, 15, 1), "Present"))/(15-COUNTIF(OFFSET(Attendance!K$3, (ROW()-ROW($A$2))*15, 0, 15, 1), "Non-service"))</f>
        <v>1</v>
      </c>
      <c r="F19" s="5">
        <f ca="1">(COUNTIF(OFFSET(Attendance!N$3, (ROW()-ROW($A$2))*15, 0, 15, 1), "Present"))/(15-COUNTIF(OFFSET(Attendance!M$3, (ROW()-ROW($A$2))*15, 0, 15, 1), "Non-service"))</f>
        <v>0.77777777777777779</v>
      </c>
      <c r="G19" s="5">
        <f ca="1">(COUNTIF(OFFSET(Attendance!P$3, (ROW()-ROW($A$2))*15, 0, 15, 1), "Present"))/(15-COUNTIF(OFFSET(Attendance!O$3, (ROW()-ROW($A$2))*15, 0, 15, 1), "Non-service"))</f>
        <v>1</v>
      </c>
      <c r="H19" s="5">
        <f ca="1">(COUNTIF(OFFSET(Attendance!R$3, (ROW()-ROW($A$2))*15, 0, 15, 1), "Present"))/(15-COUNTIF(OFFSET(Attendance!Q$3, (ROW()-ROW($A$2))*15, 0, 15, 1), "Non-service"))</f>
        <v>0</v>
      </c>
      <c r="I19" s="5">
        <f ca="1">(COUNTIF(OFFSET(Attendance!T$3, (ROW()-ROW($A$2))*15, 0, 15, 1), "Present"))/(15-COUNTIF(OFFSET(Attendance!S$3, (ROW()-ROW($A$2))*15, 0, 15, 1), "Non-service"))</f>
        <v>0</v>
      </c>
      <c r="J19" s="5">
        <f ca="1">(COUNTIF(OFFSET(Attendance!V$3, (ROW()-ROW($A$2))*15, 0, 15, 1), "Present"))/(15-COUNTIF(OFFSET(Attendance!U$3, (ROW()-ROW($A$2))*15, 0, 15, 1), "Non-service"))</f>
        <v>0</v>
      </c>
      <c r="K19" s="5">
        <f ca="1">(COUNTIF(OFFSET(Attendance!X$3, (ROW()-ROW($A$2))*15, 0, 15, 1), "Present"))/(15-COUNTIF(OFFSET(Attendance!W$3, (ROW()-ROW($A$2))*15, 0, 15, 1), "Non-service"))</f>
        <v>0.75</v>
      </c>
      <c r="L19" s="182">
        <f ca="1">(COUNTIF(OFFSET(Attendance!Z$3, (ROW()-ROW($A$2))*15, 0, 15, 1), "Present"))/(15-COUNTIF(OFFSET(Attendance!Y$3, (ROW()-ROW($A$2))*15, 0, 15, 1), "Non-service"))</f>
        <v>1</v>
      </c>
      <c r="M19" s="182">
        <f ca="1">(COUNTIF(OFFSET(Attendance!AB$3, (ROW()-ROW($A$2))*15, 0, 15, 1), "Present"))/(15-COUNTIF(OFFSET(Attendance!AA$3, (ROW()-ROW($A$2))*15, 0, 15, 1), "Non-service"))</f>
        <v>1</v>
      </c>
      <c r="N19" s="182">
        <f ca="1">COUNTIF(OFFSET(Attendance!AD$3, (ROW()-ROW($A$2))*15, 0, 15, 1), "Present")</f>
        <v>0</v>
      </c>
    </row>
    <row r="20" spans="1:14">
      <c r="A20" s="165">
        <f t="shared" si="0"/>
        <v>45880</v>
      </c>
      <c r="B20" s="165">
        <f t="shared" si="0"/>
        <v>45887</v>
      </c>
      <c r="C20" s="5">
        <f ca="1">(COUNTIF(OFFSET(Attendance!H$3, (ROW()-ROW($A$2))*15, 0, 15, 1), "Present"))/(15-COUNTIF(OFFSET(Attendance!G$3, (ROW()-ROW($A$2))*15, 0, 15, 1), "Non-service"))</f>
        <v>0</v>
      </c>
      <c r="D20" s="5">
        <f ca="1">(COUNTIF(OFFSET(Attendance!J$3, (ROW()-ROW($A$2))*15, 0, 15, 1), "Present"))/(15-COUNTIF(OFFSET(Attendance!I$3, (ROW()-ROW($A$2))*15, 0, 15, 1), "Non-service"))</f>
        <v>0.53333333333333333</v>
      </c>
      <c r="E20" s="5">
        <f ca="1">(COUNTIF(OFFSET(Attendance!L$3, (ROW()-ROW($A$2))*15, 0, 15, 1), "Present"))/(15-COUNTIF(OFFSET(Attendance!K$3, (ROW()-ROW($A$2))*15, 0, 15, 1), "Non-service"))</f>
        <v>1</v>
      </c>
      <c r="F20" s="5">
        <f ca="1">(COUNTIF(OFFSET(Attendance!N$3, (ROW()-ROW($A$2))*15, 0, 15, 1), "Present"))/(15-COUNTIF(OFFSET(Attendance!M$3, (ROW()-ROW($A$2))*15, 0, 15, 1), "Non-service"))</f>
        <v>0.44444444444444442</v>
      </c>
      <c r="G20" s="5">
        <f ca="1">(COUNTIF(OFFSET(Attendance!P$3, (ROW()-ROW($A$2))*15, 0, 15, 1), "Present"))/(15-COUNTIF(OFFSET(Attendance!O$3, (ROW()-ROW($A$2))*15, 0, 15, 1), "Non-service"))</f>
        <v>0.88888888888888884</v>
      </c>
      <c r="H20" s="5">
        <f ca="1">(COUNTIF(OFFSET(Attendance!R$3, (ROW()-ROW($A$2))*15, 0, 15, 1), "Present"))/(15-COUNTIF(OFFSET(Attendance!Q$3, (ROW()-ROW($A$2))*15, 0, 15, 1), "Non-service"))</f>
        <v>0</v>
      </c>
      <c r="I20" s="5">
        <f ca="1">(COUNTIF(OFFSET(Attendance!T$3, (ROW()-ROW($A$2))*15, 0, 15, 1), "Present"))/(15-COUNTIF(OFFSET(Attendance!S$3, (ROW()-ROW($A$2))*15, 0, 15, 1), "Non-service"))</f>
        <v>0</v>
      </c>
      <c r="J20" s="5">
        <f ca="1">(COUNTIF(OFFSET(Attendance!V$3, (ROW()-ROW($A$2))*15, 0, 15, 1), "Present"))/(15-COUNTIF(OFFSET(Attendance!U$3, (ROW()-ROW($A$2))*15, 0, 15, 1), "Non-service"))</f>
        <v>0</v>
      </c>
      <c r="K20" s="5">
        <f ca="1">(COUNTIF(OFFSET(Attendance!X$3, (ROW()-ROW($A$2))*15, 0, 15, 1), "Present"))/(15-COUNTIF(OFFSET(Attendance!W$3, (ROW()-ROW($A$2))*15, 0, 15, 1), "Non-service"))</f>
        <v>0.66666666666666663</v>
      </c>
      <c r="L20" s="182">
        <f ca="1">(COUNTIF(OFFSET(Attendance!Z$3, (ROW()-ROW($A$2))*15, 0, 15, 1), "Present"))/(15-COUNTIF(OFFSET(Attendance!Y$3, (ROW()-ROW($A$2))*15, 0, 15, 1), "Non-service"))</f>
        <v>0.77777777777777779</v>
      </c>
      <c r="M20" s="182">
        <f ca="1">(COUNTIF(OFFSET(Attendance!AB$3, (ROW()-ROW($A$2))*15, 0, 15, 1), "Present"))/(15-COUNTIF(OFFSET(Attendance!AA$3, (ROW()-ROW($A$2))*15, 0, 15, 1), "Non-service"))</f>
        <v>1</v>
      </c>
      <c r="N20" s="182">
        <f ca="1">COUNTIF(OFFSET(Attendance!AD$3, (ROW()-ROW($A$2))*15, 0, 15, 1), "Present")</f>
        <v>0</v>
      </c>
    </row>
    <row r="21" spans="1:14">
      <c r="A21" s="165">
        <f t="shared" si="0"/>
        <v>45887</v>
      </c>
      <c r="B21" s="165">
        <f t="shared" si="0"/>
        <v>45894</v>
      </c>
      <c r="C21" s="5">
        <f ca="1">COUNTIF(OFFSET(Attendance!H$3, (ROW()-ROW($A$2))*15, 0, 15, 1), "Present")</f>
        <v>0</v>
      </c>
      <c r="D21" s="5">
        <f ca="1">COUNTIF(OFFSET(Attendance!J$3, (ROW()-ROW($A$2))*15, 0, 15, 1), "Present")</f>
        <v>6</v>
      </c>
      <c r="E21" s="5">
        <f ca="1">COUNTIF(OFFSET(Attendance!L$3, (ROW()-ROW($A$2))*15, 0, 15, 1), "Present")</f>
        <v>6</v>
      </c>
      <c r="F21" s="5">
        <f ca="1">COUNTIF(OFFSET(Attendance!N$3, (ROW()-ROW($A$2))*15, 0, 15, 1), "Present")</f>
        <v>4</v>
      </c>
      <c r="G21" s="5">
        <f ca="1">COUNTIF(OFFSET(Attendance!P$3, (ROW()-ROW($A$2))*15, 0, 15, 1), "Present")</f>
        <v>6</v>
      </c>
      <c r="H21" s="5">
        <f ca="1">COUNTIF(OFFSET(Attendance!R$3, (ROW()-ROW($A$2))*15, 0, 15, 1), "Present")</f>
        <v>0</v>
      </c>
      <c r="I21" s="5">
        <f ca="1">COUNTIF(OFFSET(Attendance!T$3, (ROW()-ROW($A$2))*15, 0, 15, 1), "Present")</f>
        <v>0</v>
      </c>
      <c r="J21" s="5">
        <f ca="1">COUNTIF(OFFSET(Attendance!V$3, (ROW()-ROW($A$2))*15, 0, 15, 1), "Present")</f>
        <v>0</v>
      </c>
      <c r="K21" s="5">
        <f ca="1">COUNTIF(OFFSET(Attendance!X$3, (ROW()-ROW($A$2))*15, 0, 15, 1), "Present")</f>
        <v>11</v>
      </c>
      <c r="L21" s="182">
        <f ca="1">COUNTIF(OFFSET(Attendance!Z$3, (ROW()-ROW($A$2))*15, 0, 15, 1), "Present")</f>
        <v>8</v>
      </c>
      <c r="M21" s="182">
        <f ca="1">COUNTIF(OFFSET(Attendance!AB$3, (ROW()-ROW($A$2))*15, 0, 15, 1), "Present")</f>
        <v>9</v>
      </c>
      <c r="N21" s="182">
        <f ca="1">COUNTIF(OFFSET(Attendance!AD$3, (ROW()-ROW($A$2))*15, 0, 15, 1), "Present")</f>
        <v>0</v>
      </c>
    </row>
    <row r="22" spans="1:14">
      <c r="A22" s="165">
        <f t="shared" si="0"/>
        <v>45894</v>
      </c>
      <c r="B22" s="165">
        <f t="shared" si="0"/>
        <v>45901</v>
      </c>
      <c r="C22" s="5">
        <f ca="1">COUNTIF(OFFSET(Attendance!H$3, (ROW()-ROW($A$2))*15, 0, 15, 1), "Present")</f>
        <v>0</v>
      </c>
      <c r="D22" s="5">
        <f ca="1">COUNTIF(OFFSET(Attendance!J$3, (ROW()-ROW($A$2))*15, 0, 15, 1), "Present")</f>
        <v>5</v>
      </c>
      <c r="E22" s="5">
        <f ca="1">COUNTIF(OFFSET(Attendance!L$3, (ROW()-ROW($A$2))*15, 0, 15, 1), "Present")</f>
        <v>6</v>
      </c>
      <c r="F22" s="5">
        <f ca="1">COUNTIF(OFFSET(Attendance!N$3, (ROW()-ROW($A$2))*15, 0, 15, 1), "Present")</f>
        <v>4</v>
      </c>
      <c r="G22" s="5">
        <f ca="1">COUNTIF(OFFSET(Attendance!P$3, (ROW()-ROW($A$2))*15, 0, 15, 1), "Present")</f>
        <v>3</v>
      </c>
      <c r="H22" s="5">
        <f ca="1">COUNTIF(OFFSET(Attendance!R$3, (ROW()-ROW($A$2))*15, 0, 15, 1), "Present")</f>
        <v>0</v>
      </c>
      <c r="I22" s="5">
        <f ca="1">COUNTIF(OFFSET(Attendance!T$3, (ROW()-ROW($A$2))*15, 0, 15, 1), "Present")</f>
        <v>0</v>
      </c>
      <c r="J22" s="5">
        <f ca="1">COUNTIF(OFFSET(Attendance!V$3, (ROW()-ROW($A$2))*15, 0, 15, 1), "Present")</f>
        <v>0</v>
      </c>
      <c r="K22" s="5">
        <f ca="1">COUNTIF(OFFSET(Attendance!X$3, (ROW()-ROW($A$2))*15, 0, 15, 1), "Present")</f>
        <v>7</v>
      </c>
      <c r="L22" s="182">
        <f ca="1">COUNTIF(OFFSET(Attendance!Z$3, (ROW()-ROW($A$2))*15, 0, 15, 1), "Present")</f>
        <v>6</v>
      </c>
      <c r="M22" s="182">
        <f ca="1">COUNTIF(OFFSET(Attendance!AB$3, (ROW()-ROW($A$2))*15, 0, 15, 1), "Present")</f>
        <v>6</v>
      </c>
      <c r="N22" s="182">
        <f ca="1">COUNTIF(OFFSET(Attendance!AD$3, (ROW()-ROW($A$2))*15, 0, 15, 1), "Present")</f>
        <v>0</v>
      </c>
    </row>
    <row r="23" spans="1:14">
      <c r="A23" s="165">
        <f t="shared" si="0"/>
        <v>45901</v>
      </c>
      <c r="B23" s="165">
        <f t="shared" si="0"/>
        <v>45908</v>
      </c>
      <c r="C23" s="5">
        <f ca="1">COUNTIF(OFFSET(Attendance!H$3, (ROW()-ROW($A$2))*15, 0, 15, 1), "Present")</f>
        <v>0</v>
      </c>
      <c r="D23" s="5">
        <f ca="1">COUNTIF(OFFSET(Attendance!J$3, (ROW()-ROW($A$2))*15, 0, 15, 1), "Present")</f>
        <v>1</v>
      </c>
      <c r="E23" s="5">
        <f ca="1">COUNTIF(OFFSET(Attendance!L$3, (ROW()-ROW($A$2))*15, 0, 15, 1), "Present")</f>
        <v>1</v>
      </c>
      <c r="F23" s="5">
        <f ca="1">COUNTIF(OFFSET(Attendance!N$3, (ROW()-ROW($A$2))*15, 0, 15, 1), "Present")</f>
        <v>1</v>
      </c>
      <c r="G23" s="5">
        <f ca="1">COUNTIF(OFFSET(Attendance!P$3, (ROW()-ROW($A$2))*15, 0, 15, 1), "Present")</f>
        <v>0</v>
      </c>
      <c r="H23" s="5">
        <f ca="1">COUNTIF(OFFSET(Attendance!R$3, (ROW()-ROW($A$2))*15, 0, 15, 1), "Present")</f>
        <v>0</v>
      </c>
      <c r="I23" s="5">
        <f ca="1">COUNTIF(OFFSET(Attendance!T$3, (ROW()-ROW($A$2))*15, 0, 15, 1), "Present")</f>
        <v>0</v>
      </c>
      <c r="J23" s="5">
        <f ca="1">COUNTIF(OFFSET(Attendance!V$3, (ROW()-ROW($A$2))*15, 0, 15, 1), "Present")</f>
        <v>0</v>
      </c>
      <c r="K23" s="5">
        <f ca="1">COUNTIF(OFFSET(Attendance!X$3, (ROW()-ROW($A$2))*15, 0, 15, 1), "Present")</f>
        <v>1</v>
      </c>
      <c r="L23" s="182">
        <f ca="1">COUNTIF(OFFSET(Attendance!Z$3, (ROW()-ROW($A$2))*15, 0, 15, 1), "Present")</f>
        <v>1</v>
      </c>
      <c r="M23" s="182">
        <f ca="1">COUNTIF(OFFSET(Attendance!AB$3, (ROW()-ROW($A$2))*15, 0, 15, 1), "Present")</f>
        <v>5</v>
      </c>
      <c r="N23" s="182">
        <f ca="1">COUNTIF(OFFSET(Attendance!AD$3, (ROW()-ROW($A$2))*15, 0, 15, 1), "Present")</f>
        <v>0</v>
      </c>
    </row>
    <row r="24" spans="1:14">
      <c r="A24" s="165">
        <f t="shared" si="0"/>
        <v>45908</v>
      </c>
      <c r="B24" s="165">
        <f t="shared" si="0"/>
        <v>45915</v>
      </c>
      <c r="C24" s="5">
        <f ca="1">COUNTIF(OFFSET(Attendance!H$3, (ROW()-ROW($A$2))*15, 0, 15, 1), "Present")</f>
        <v>0</v>
      </c>
      <c r="D24" s="5">
        <f ca="1">COUNTIF(OFFSET(Attendance!J$3, (ROW()-ROW($A$2))*15, 0, 15, 1), "Present")</f>
        <v>0</v>
      </c>
      <c r="E24" s="5">
        <f ca="1">COUNTIF(OFFSET(Attendance!L$3, (ROW()-ROW($A$2))*15, 0, 15, 1), "Present")</f>
        <v>0</v>
      </c>
      <c r="F24" s="5">
        <f ca="1">COUNTIF(OFFSET(Attendance!N$3, (ROW()-ROW($A$2))*15, 0, 15, 1), "Present")</f>
        <v>0</v>
      </c>
      <c r="G24" s="5">
        <f ca="1">COUNTIF(OFFSET(Attendance!P$3, (ROW()-ROW($A$2))*15, 0, 15, 1), "Present")</f>
        <v>0</v>
      </c>
      <c r="H24" s="5">
        <f ca="1">COUNTIF(OFFSET(Attendance!R$3, (ROW()-ROW($A$2))*15, 0, 15, 1), "Present")</f>
        <v>0</v>
      </c>
      <c r="I24" s="5">
        <f ca="1">COUNTIF(OFFSET(Attendance!T$3, (ROW()-ROW($A$2))*15, 0, 15, 1), "Present")</f>
        <v>0</v>
      </c>
      <c r="J24" s="5">
        <f ca="1">COUNTIF(OFFSET(Attendance!V$3, (ROW()-ROW($A$2))*15, 0, 15, 1), "Present")</f>
        <v>0</v>
      </c>
      <c r="K24" s="5">
        <f ca="1">COUNTIF(OFFSET(Attendance!X$3, (ROW()-ROW($A$2))*15, 0, 15, 1), "Present")</f>
        <v>0</v>
      </c>
      <c r="L24" s="182">
        <f ca="1">COUNTIF(OFFSET(Attendance!Z$3, (ROW()-ROW($A$2))*15, 0, 15, 1), "Present")</f>
        <v>0</v>
      </c>
      <c r="M24" s="182">
        <f ca="1">COUNTIF(OFFSET(Attendance!AB$3, (ROW()-ROW($A$2))*15, 0, 15, 1), "Present")</f>
        <v>0</v>
      </c>
      <c r="N24" s="182">
        <f ca="1">COUNTIF(OFFSET(Attendance!AD$3, (ROW()-ROW($A$2))*15, 0, 15, 1), "Present")</f>
        <v>0</v>
      </c>
    </row>
    <row r="25" spans="1:14">
      <c r="A25" s="165">
        <f t="shared" si="0"/>
        <v>45915</v>
      </c>
      <c r="B25" s="165">
        <f t="shared" si="0"/>
        <v>45922</v>
      </c>
      <c r="C25" s="5">
        <f ca="1">COUNTIF(OFFSET(Attendance!H$3, (ROW()-ROW($A$2))*15, 0, 15, 1), "Present")</f>
        <v>0</v>
      </c>
      <c r="D25" s="5">
        <f ca="1">COUNTIF(OFFSET(Attendance!J$3, (ROW()-ROW($A$2))*15, 0, 15, 1), "Present")</f>
        <v>0</v>
      </c>
      <c r="E25" s="5">
        <f ca="1">COUNTIF(OFFSET(Attendance!L$3, (ROW()-ROW($A$2))*15, 0, 15, 1), "Present")</f>
        <v>0</v>
      </c>
      <c r="F25" s="5">
        <f ca="1">COUNTIF(OFFSET(Attendance!N$3, (ROW()-ROW($A$2))*15, 0, 15, 1), "Present")</f>
        <v>0</v>
      </c>
      <c r="G25" s="5">
        <f ca="1">COUNTIF(OFFSET(Attendance!P$3, (ROW()-ROW($A$2))*15, 0, 15, 1), "Present")</f>
        <v>0</v>
      </c>
      <c r="H25" s="5">
        <f ca="1">COUNTIF(OFFSET(Attendance!R$3, (ROW()-ROW($A$2))*15, 0, 15, 1), "Present")</f>
        <v>0</v>
      </c>
      <c r="I25" s="5">
        <f ca="1">COUNTIF(OFFSET(Attendance!T$3, (ROW()-ROW($A$2))*15, 0, 15, 1), "Present")</f>
        <v>0</v>
      </c>
      <c r="J25" s="5">
        <f ca="1">COUNTIF(OFFSET(Attendance!V$3, (ROW()-ROW($A$2))*15, 0, 15, 1), "Present")</f>
        <v>0</v>
      </c>
      <c r="K25" s="5">
        <f ca="1">COUNTIF(OFFSET(Attendance!X$3, (ROW()-ROW($A$2))*15, 0, 15, 1), "Present")</f>
        <v>0</v>
      </c>
      <c r="L25" s="182">
        <f ca="1">COUNTIF(OFFSET(Attendance!Z$3, (ROW()-ROW($A$2))*15, 0, 15, 1), "Present")</f>
        <v>0</v>
      </c>
      <c r="M25" s="182">
        <f ca="1">COUNTIF(OFFSET(Attendance!AB$3, (ROW()-ROW($A$2))*15, 0, 15, 1), "Present")</f>
        <v>0</v>
      </c>
      <c r="N25" s="182">
        <f ca="1">COUNTIF(OFFSET(Attendance!AD$3, (ROW()-ROW($A$2))*15, 0, 15, 1), "Present")</f>
        <v>0</v>
      </c>
    </row>
    <row r="26" spans="1:14">
      <c r="A26" s="165">
        <f t="shared" si="0"/>
        <v>45922</v>
      </c>
      <c r="B26" s="165">
        <f t="shared" si="0"/>
        <v>45929</v>
      </c>
      <c r="C26" s="5">
        <f ca="1">COUNTIF(OFFSET(Attendance!H$3, (ROW()-ROW($A$2))*15, 0, 15, 1), "Present")</f>
        <v>0</v>
      </c>
      <c r="D26" s="5">
        <f ca="1">COUNTIF(OFFSET(Attendance!J$3, (ROW()-ROW($A$2))*15, 0, 15, 1), "Present")</f>
        <v>0</v>
      </c>
      <c r="E26" s="5">
        <f ca="1">COUNTIF(OFFSET(Attendance!L$3, (ROW()-ROW($A$2))*15, 0, 15, 1), "Present")</f>
        <v>0</v>
      </c>
      <c r="F26" s="5">
        <f ca="1">COUNTIF(OFFSET(Attendance!N$3, (ROW()-ROW($A$2))*15, 0, 15, 1), "Present")</f>
        <v>0</v>
      </c>
      <c r="G26" s="5">
        <f ca="1">COUNTIF(OFFSET(Attendance!P$3, (ROW()-ROW($A$2))*15, 0, 15, 1), "Present")</f>
        <v>0</v>
      </c>
      <c r="H26" s="5">
        <f ca="1">COUNTIF(OFFSET(Attendance!R$3, (ROW()-ROW($A$2))*15, 0, 15, 1), "Present")</f>
        <v>0</v>
      </c>
      <c r="I26" s="5">
        <f ca="1">COUNTIF(OFFSET(Attendance!T$3, (ROW()-ROW($A$2))*15, 0, 15, 1), "Present")</f>
        <v>0</v>
      </c>
      <c r="J26" s="5">
        <f ca="1">COUNTIF(OFFSET(Attendance!V$3, (ROW()-ROW($A$2))*15, 0, 15, 1), "Present")</f>
        <v>0</v>
      </c>
      <c r="K26" s="5">
        <f ca="1">COUNTIF(OFFSET(Attendance!X$3, (ROW()-ROW($A$2))*15, 0, 15, 1), "Present")</f>
        <v>0</v>
      </c>
      <c r="L26" s="182">
        <f ca="1">COUNTIF(OFFSET(Attendance!Z$3, (ROW()-ROW($A$2))*15, 0, 15, 1), "Present")</f>
        <v>0</v>
      </c>
      <c r="M26" s="182">
        <f ca="1">COUNTIF(OFFSET(Attendance!AB$3, (ROW()-ROW($A$2))*15, 0, 15, 1), "Present")</f>
        <v>0</v>
      </c>
      <c r="N26" s="182">
        <f ca="1">COUNTIF(OFFSET(Attendance!AD$3, (ROW()-ROW($A$2))*15, 0, 15, 1), "Present")</f>
        <v>0</v>
      </c>
    </row>
    <row r="27" spans="1:14">
      <c r="A27" s="165">
        <f t="shared" si="0"/>
        <v>45929</v>
      </c>
      <c r="B27" s="165">
        <f t="shared" si="0"/>
        <v>45936</v>
      </c>
      <c r="C27" s="5">
        <f ca="1">COUNTIF(OFFSET(Attendance!H$3, (ROW()-ROW($A$2))*15, 0, 15, 1), "Present")</f>
        <v>0</v>
      </c>
      <c r="D27" s="5">
        <f ca="1">COUNTIF(OFFSET(Attendance!J$3, (ROW()-ROW($A$2))*15, 0, 15, 1), "Present")</f>
        <v>0</v>
      </c>
      <c r="E27" s="5">
        <f ca="1">COUNTIF(OFFSET(Attendance!L$3, (ROW()-ROW($A$2))*15, 0, 15, 1), "Present")</f>
        <v>0</v>
      </c>
      <c r="F27" s="5">
        <f ca="1">COUNTIF(OFFSET(Attendance!N$3, (ROW()-ROW($A$2))*15, 0, 15, 1), "Present")</f>
        <v>0</v>
      </c>
      <c r="G27" s="5">
        <f ca="1">COUNTIF(OFFSET(Attendance!P$3, (ROW()-ROW($A$2))*15, 0, 15, 1), "Present")</f>
        <v>0</v>
      </c>
      <c r="H27" s="5">
        <f ca="1">COUNTIF(OFFSET(Attendance!R$3, (ROW()-ROW($A$2))*15, 0, 15, 1), "Present")</f>
        <v>0</v>
      </c>
      <c r="I27" s="5">
        <f ca="1">COUNTIF(OFFSET(Attendance!T$3, (ROW()-ROW($A$2))*15, 0, 15, 1), "Present")</f>
        <v>0</v>
      </c>
      <c r="J27" s="5">
        <f ca="1">COUNTIF(OFFSET(Attendance!V$3, (ROW()-ROW($A$2))*15, 0, 15, 1), "Present")</f>
        <v>0</v>
      </c>
      <c r="K27" s="5">
        <f ca="1">COUNTIF(OFFSET(Attendance!X$3, (ROW()-ROW($A$2))*15, 0, 15, 1), "Present")</f>
        <v>0</v>
      </c>
      <c r="L27" s="182">
        <f ca="1">COUNTIF(OFFSET(Attendance!Z$3, (ROW()-ROW($A$2))*15, 0, 15, 1), "Present")</f>
        <v>0</v>
      </c>
      <c r="M27" s="182">
        <f ca="1">COUNTIF(OFFSET(Attendance!AB$3, (ROW()-ROW($A$2))*15, 0, 15, 1), "Present")</f>
        <v>0</v>
      </c>
      <c r="N27" s="182">
        <f ca="1">COUNTIF(OFFSET(Attendance!AD$3, (ROW()-ROW($A$2))*15, 0, 15, 1), "Present")</f>
        <v>0</v>
      </c>
    </row>
    <row r="28" spans="1:14">
      <c r="A28" s="165">
        <f t="shared" si="0"/>
        <v>45936</v>
      </c>
      <c r="B28" s="165">
        <f t="shared" si="0"/>
        <v>45943</v>
      </c>
      <c r="C28" s="5">
        <f ca="1">COUNTIF(OFFSET(Attendance!H$3, (ROW()-ROW($A$2))*15, 0, 15, 1), "Present")</f>
        <v>0</v>
      </c>
      <c r="D28" s="5">
        <f ca="1">COUNTIF(OFFSET(Attendance!J$3, (ROW()-ROW($A$2))*15, 0, 15, 1), "Present")</f>
        <v>0</v>
      </c>
      <c r="E28" s="5">
        <f ca="1">COUNTIF(OFFSET(Attendance!L$3, (ROW()-ROW($A$2))*15, 0, 15, 1), "Present")</f>
        <v>0</v>
      </c>
      <c r="F28" s="5">
        <f ca="1">COUNTIF(OFFSET(Attendance!N$3, (ROW()-ROW($A$2))*15, 0, 15, 1), "Present")</f>
        <v>0</v>
      </c>
      <c r="G28" s="5">
        <f ca="1">COUNTIF(OFFSET(Attendance!P$3, (ROW()-ROW($A$2))*15, 0, 15, 1), "Present")</f>
        <v>0</v>
      </c>
      <c r="H28" s="5">
        <f ca="1">COUNTIF(OFFSET(Attendance!R$3, (ROW()-ROW($A$2))*15, 0, 15, 1), "Present")</f>
        <v>0</v>
      </c>
      <c r="I28" s="5">
        <f ca="1">COUNTIF(OFFSET(Attendance!T$3, (ROW()-ROW($A$2))*15, 0, 15, 1), "Present")</f>
        <v>0</v>
      </c>
      <c r="J28" s="5">
        <f ca="1">COUNTIF(OFFSET(Attendance!V$3, (ROW()-ROW($A$2))*15, 0, 15, 1), "Present")</f>
        <v>0</v>
      </c>
      <c r="K28" s="5">
        <f ca="1">COUNTIF(OFFSET(Attendance!X$3, (ROW()-ROW($A$2))*15, 0, 15, 1), "Present")</f>
        <v>0</v>
      </c>
      <c r="L28" s="182">
        <f ca="1">COUNTIF(OFFSET(Attendance!Z$3, (ROW()-ROW($A$2))*15, 0, 15, 1), "Present")</f>
        <v>0</v>
      </c>
      <c r="M28" s="182">
        <f ca="1">COUNTIF(OFFSET(Attendance!AB$3, (ROW()-ROW($A$2))*15, 0, 15, 1), "Present")</f>
        <v>0</v>
      </c>
      <c r="N28" s="182">
        <f ca="1">COUNTIF(OFFSET(Attendance!AD$3, (ROW()-ROW($A$2))*15, 0, 15, 1), "Present")</f>
        <v>0</v>
      </c>
    </row>
    <row r="29" spans="1:14">
      <c r="A29" s="165">
        <f t="shared" si="0"/>
        <v>45943</v>
      </c>
      <c r="B29" s="165">
        <f t="shared" si="0"/>
        <v>45950</v>
      </c>
      <c r="C29" s="5">
        <f ca="1">COUNTIF(OFFSET(Attendance!H$3, (ROW()-ROW($A$2))*15, 0, 15, 1), "Present")</f>
        <v>0</v>
      </c>
      <c r="D29" s="5">
        <f ca="1">COUNTIF(OFFSET(Attendance!J$3, (ROW()-ROW($A$2))*15, 0, 15, 1), "Present")</f>
        <v>0</v>
      </c>
      <c r="E29" s="5">
        <f ca="1">COUNTIF(OFFSET(Attendance!L$3, (ROW()-ROW($A$2))*15, 0, 15, 1), "Present")</f>
        <v>0</v>
      </c>
      <c r="F29" s="5">
        <f ca="1">COUNTIF(OFFSET(Attendance!N$3, (ROW()-ROW($A$2))*15, 0, 15, 1), "Present")</f>
        <v>0</v>
      </c>
      <c r="G29" s="5">
        <f ca="1">COUNTIF(OFFSET(Attendance!P$3, (ROW()-ROW($A$2))*15, 0, 15, 1), "Present")</f>
        <v>0</v>
      </c>
      <c r="H29" s="5">
        <f ca="1">COUNTIF(OFFSET(Attendance!R$3, (ROW()-ROW($A$2))*15, 0, 15, 1), "Present")</f>
        <v>0</v>
      </c>
      <c r="I29" s="5">
        <f ca="1">COUNTIF(OFFSET(Attendance!T$3, (ROW()-ROW($A$2))*15, 0, 15, 1), "Present")</f>
        <v>0</v>
      </c>
      <c r="J29" s="5">
        <f ca="1">COUNTIF(OFFSET(Attendance!V$3, (ROW()-ROW($A$2))*15, 0, 15, 1), "Present")</f>
        <v>0</v>
      </c>
      <c r="K29" s="5">
        <f ca="1">COUNTIF(OFFSET(Attendance!X$3, (ROW()-ROW($A$2))*15, 0, 15, 1), "Present")</f>
        <v>0</v>
      </c>
      <c r="L29" s="182">
        <f ca="1">COUNTIF(OFFSET(Attendance!Z$3, (ROW()-ROW($A$2))*15, 0, 15, 1), "Present")</f>
        <v>0</v>
      </c>
      <c r="M29" s="182">
        <f ca="1">COUNTIF(OFFSET(Attendance!AB$3, (ROW()-ROW($A$2))*15, 0, 15, 1), "Present")</f>
        <v>0</v>
      </c>
      <c r="N29" s="182">
        <f ca="1">COUNTIF(OFFSET(Attendance!AD$3, (ROW()-ROW($A$2))*15, 0, 15, 1), "Present")</f>
        <v>0</v>
      </c>
    </row>
    <row r="30" spans="1:14">
      <c r="A30" s="165">
        <f t="shared" si="0"/>
        <v>45950</v>
      </c>
      <c r="B30" s="165">
        <f t="shared" si="0"/>
        <v>45957</v>
      </c>
      <c r="C30" s="5">
        <f ca="1">COUNTIF(OFFSET(Attendance!H$3, (ROW()-ROW($A$2))*15, 0, 15, 1), "Present")</f>
        <v>0</v>
      </c>
      <c r="D30" s="5">
        <f ca="1">COUNTIF(OFFSET(Attendance!J$3, (ROW()-ROW($A$2))*15, 0, 15, 1), "Present")</f>
        <v>0</v>
      </c>
      <c r="E30" s="5">
        <f ca="1">COUNTIF(OFFSET(Attendance!L$3, (ROW()-ROW($A$2))*15, 0, 15, 1), "Present")</f>
        <v>0</v>
      </c>
      <c r="F30" s="5">
        <f ca="1">COUNTIF(OFFSET(Attendance!N$3, (ROW()-ROW($A$2))*15, 0, 15, 1), "Present")</f>
        <v>0</v>
      </c>
      <c r="G30" s="5">
        <f ca="1">COUNTIF(OFFSET(Attendance!P$3, (ROW()-ROW($A$2))*15, 0, 15, 1), "Present")</f>
        <v>0</v>
      </c>
      <c r="H30" s="5">
        <f ca="1">COUNTIF(OFFSET(Attendance!R$3, (ROW()-ROW($A$2))*15, 0, 15, 1), "Present")</f>
        <v>0</v>
      </c>
      <c r="I30" s="5">
        <f ca="1">COUNTIF(OFFSET(Attendance!T$3, (ROW()-ROW($A$2))*15, 0, 15, 1), "Present")</f>
        <v>0</v>
      </c>
      <c r="J30" s="5">
        <f ca="1">COUNTIF(OFFSET(Attendance!V$3, (ROW()-ROW($A$2))*15, 0, 15, 1), "Present")</f>
        <v>0</v>
      </c>
      <c r="K30" s="5">
        <f ca="1">COUNTIF(OFFSET(Attendance!X$3, (ROW()-ROW($A$2))*15, 0, 15, 1), "Present")</f>
        <v>0</v>
      </c>
      <c r="L30" s="182">
        <f ca="1">COUNTIF(OFFSET(Attendance!Z$3, (ROW()-ROW($A$2))*15, 0, 15, 1), "Present")</f>
        <v>0</v>
      </c>
      <c r="M30" s="182">
        <f ca="1">COUNTIF(OFFSET(Attendance!AB$3, (ROW()-ROW($A$2))*15, 0, 15, 1), "Present")</f>
        <v>0</v>
      </c>
      <c r="N30" s="182">
        <f ca="1">COUNTIF(OFFSET(Attendance!AD$3, (ROW()-ROW($A$2))*15, 0, 15, 1), "Present")</f>
        <v>0</v>
      </c>
    </row>
    <row r="31" spans="1:14">
      <c r="A31" s="165">
        <f t="shared" si="0"/>
        <v>45957</v>
      </c>
      <c r="B31" s="165">
        <f t="shared" si="0"/>
        <v>45964</v>
      </c>
      <c r="C31" s="5">
        <f ca="1">COUNTIF(OFFSET(Attendance!H$3, (ROW()-ROW($A$2))*15, 0, 15, 1), "Present")</f>
        <v>0</v>
      </c>
      <c r="D31" s="5">
        <f ca="1">COUNTIF(OFFSET(Attendance!J$3, (ROW()-ROW($A$2))*15, 0, 15, 1), "Present")</f>
        <v>0</v>
      </c>
      <c r="E31" s="5">
        <f ca="1">COUNTIF(OFFSET(Attendance!L$3, (ROW()-ROW($A$2))*15, 0, 15, 1), "Present")</f>
        <v>0</v>
      </c>
      <c r="F31" s="5">
        <f ca="1">COUNTIF(OFFSET(Attendance!N$3, (ROW()-ROW($A$2))*15, 0, 15, 1), "Present")</f>
        <v>0</v>
      </c>
      <c r="G31" s="5">
        <f ca="1">COUNTIF(OFFSET(Attendance!P$3, (ROW()-ROW($A$2))*15, 0, 15, 1), "Present")</f>
        <v>0</v>
      </c>
      <c r="H31" s="5">
        <f ca="1">COUNTIF(OFFSET(Attendance!R$3, (ROW()-ROW($A$2))*15, 0, 15, 1), "Present")</f>
        <v>0</v>
      </c>
      <c r="I31" s="5">
        <f ca="1">COUNTIF(OFFSET(Attendance!T$3, (ROW()-ROW($A$2))*15, 0, 15, 1), "Present")</f>
        <v>0</v>
      </c>
      <c r="J31" s="5">
        <f ca="1">COUNTIF(OFFSET(Attendance!V$3, (ROW()-ROW($A$2))*15, 0, 15, 1), "Present")</f>
        <v>0</v>
      </c>
      <c r="K31" s="5">
        <f ca="1">COUNTIF(OFFSET(Attendance!X$3, (ROW()-ROW($A$2))*15, 0, 15, 1), "Present")</f>
        <v>0</v>
      </c>
      <c r="L31" s="182">
        <f ca="1">COUNTIF(OFFSET(Attendance!Z$3, (ROW()-ROW($A$2))*15, 0, 15, 1), "Present")</f>
        <v>0</v>
      </c>
      <c r="M31" s="182">
        <f ca="1">COUNTIF(OFFSET(Attendance!AB$3, (ROW()-ROW($A$2))*15, 0, 15, 1), "Present")</f>
        <v>0</v>
      </c>
      <c r="N31" s="182">
        <f ca="1">COUNTIF(OFFSET(Attendance!AD$3, (ROW()-ROW($A$2))*15, 0, 15, 1), "Present")</f>
        <v>0</v>
      </c>
    </row>
    <row r="32" spans="1:14">
      <c r="A32" s="165">
        <f t="shared" si="0"/>
        <v>45964</v>
      </c>
      <c r="B32" s="165">
        <f t="shared" si="0"/>
        <v>45971</v>
      </c>
      <c r="C32" s="5">
        <f ca="1">COUNTIF(OFFSET(Attendance!H$3, (ROW()-ROW($A$2))*15, 0, 15, 1), "Present")</f>
        <v>0</v>
      </c>
      <c r="D32" s="5">
        <f ca="1">COUNTIF(OFFSET(Attendance!J$3, (ROW()-ROW($A$2))*15, 0, 15, 1), "Present")</f>
        <v>0</v>
      </c>
      <c r="E32" s="5">
        <f ca="1">COUNTIF(OFFSET(Attendance!L$3, (ROW()-ROW($A$2))*15, 0, 15, 1), "Present")</f>
        <v>0</v>
      </c>
      <c r="F32" s="5">
        <f ca="1">COUNTIF(OFFSET(Attendance!N$3, (ROW()-ROW($A$2))*15, 0, 15, 1), "Present")</f>
        <v>0</v>
      </c>
      <c r="G32" s="5">
        <f ca="1">COUNTIF(OFFSET(Attendance!P$3, (ROW()-ROW($A$2))*15, 0, 15, 1), "Present")</f>
        <v>0</v>
      </c>
      <c r="H32" s="5">
        <f ca="1">COUNTIF(OFFSET(Attendance!R$3, (ROW()-ROW($A$2))*15, 0, 15, 1), "Present")</f>
        <v>0</v>
      </c>
      <c r="I32" s="5">
        <f ca="1">COUNTIF(OFFSET(Attendance!T$3, (ROW()-ROW($A$2))*15, 0, 15, 1), "Present")</f>
        <v>0</v>
      </c>
      <c r="J32" s="5">
        <f ca="1">COUNTIF(OFFSET(Attendance!V$3, (ROW()-ROW($A$2))*15, 0, 15, 1), "Present")</f>
        <v>0</v>
      </c>
      <c r="K32" s="5">
        <f ca="1">COUNTIF(OFFSET(Attendance!X$3, (ROW()-ROW($A$2))*15, 0, 15, 1), "Present")</f>
        <v>0</v>
      </c>
      <c r="L32" s="182">
        <f ca="1">COUNTIF(OFFSET(Attendance!Z$3, (ROW()-ROW($A$2))*15, 0, 15, 1), "Present")</f>
        <v>0</v>
      </c>
      <c r="M32" s="182">
        <f ca="1">COUNTIF(OFFSET(Attendance!AB$3, (ROW()-ROW($A$2))*15, 0, 15, 1), "Present")</f>
        <v>0</v>
      </c>
      <c r="N32" s="182">
        <f ca="1">COUNTIF(OFFSET(Attendance!AD$3, (ROW()-ROW($A$2))*15, 0, 15, 1), "Present")</f>
        <v>0</v>
      </c>
    </row>
    <row r="33" spans="1:14">
      <c r="A33" s="165">
        <f t="shared" si="0"/>
        <v>45971</v>
      </c>
      <c r="B33" s="165">
        <f t="shared" si="0"/>
        <v>45978</v>
      </c>
      <c r="C33" s="5">
        <f ca="1">COUNTIF(OFFSET(Attendance!H$3, (ROW()-ROW($A$2))*15, 0, 15, 1), "Present")</f>
        <v>0</v>
      </c>
      <c r="D33" s="5">
        <f ca="1">COUNTIF(OFFSET(Attendance!J$3, (ROW()-ROW($A$2))*15, 0, 15, 1), "Present")</f>
        <v>0</v>
      </c>
      <c r="E33" s="5">
        <f ca="1">COUNTIF(OFFSET(Attendance!L$3, (ROW()-ROW($A$2))*15, 0, 15, 1), "Present")</f>
        <v>0</v>
      </c>
      <c r="F33" s="5">
        <f ca="1">COUNTIF(OFFSET(Attendance!N$3, (ROW()-ROW($A$2))*15, 0, 15, 1), "Present")</f>
        <v>0</v>
      </c>
      <c r="G33" s="5">
        <f ca="1">COUNTIF(OFFSET(Attendance!P$3, (ROW()-ROW($A$2))*15, 0, 15, 1), "Present")</f>
        <v>0</v>
      </c>
      <c r="H33" s="5">
        <f ca="1">COUNTIF(OFFSET(Attendance!R$3, (ROW()-ROW($A$2))*15, 0, 15, 1), "Present")</f>
        <v>0</v>
      </c>
      <c r="I33" s="5">
        <f ca="1">COUNTIF(OFFSET(Attendance!T$3, (ROW()-ROW($A$2))*15, 0, 15, 1), "Present")</f>
        <v>0</v>
      </c>
      <c r="J33" s="5">
        <f ca="1">COUNTIF(OFFSET(Attendance!V$3, (ROW()-ROW($A$2))*15, 0, 15, 1), "Present")</f>
        <v>0</v>
      </c>
      <c r="K33" s="5">
        <f ca="1">COUNTIF(OFFSET(Attendance!X$3, (ROW()-ROW($A$2))*15, 0, 15, 1), "Present")</f>
        <v>0</v>
      </c>
      <c r="L33" s="182">
        <f ca="1">COUNTIF(OFFSET(Attendance!Z$3, (ROW()-ROW($A$2))*15, 0, 15, 1), "Present")</f>
        <v>0</v>
      </c>
      <c r="M33" s="182">
        <f ca="1">COUNTIF(OFFSET(Attendance!AB$3, (ROW()-ROW($A$2))*15, 0, 15, 1), "Present")</f>
        <v>0</v>
      </c>
      <c r="N33" s="182">
        <f ca="1">COUNTIF(OFFSET(Attendance!AD$3, (ROW()-ROW($A$2))*15, 0, 15, 1), "Present")</f>
        <v>0</v>
      </c>
    </row>
    <row r="34" spans="1:14">
      <c r="A34" s="165">
        <f t="shared" si="0"/>
        <v>45978</v>
      </c>
      <c r="B34" s="165">
        <f t="shared" si="0"/>
        <v>45985</v>
      </c>
      <c r="C34" s="5">
        <f ca="1">COUNTIF(OFFSET(Attendance!H$3, (ROW()-ROW($A$2))*15, 0, 15, 1), "Present")</f>
        <v>0</v>
      </c>
      <c r="D34" s="5">
        <f ca="1">COUNTIF(OFFSET(Attendance!J$3, (ROW()-ROW($A$2))*15, 0, 15, 1), "Present")</f>
        <v>0</v>
      </c>
      <c r="E34" s="5">
        <f ca="1">COUNTIF(OFFSET(Attendance!L$3, (ROW()-ROW($A$2))*15, 0, 15, 1), "Present")</f>
        <v>0</v>
      </c>
      <c r="F34" s="5">
        <f ca="1">COUNTIF(OFFSET(Attendance!N$3, (ROW()-ROW($A$2))*15, 0, 15, 1), "Present")</f>
        <v>0</v>
      </c>
      <c r="G34" s="5">
        <f ca="1">COUNTIF(OFFSET(Attendance!P$3, (ROW()-ROW($A$2))*15, 0, 15, 1), "Present")</f>
        <v>0</v>
      </c>
      <c r="H34" s="5">
        <f ca="1">COUNTIF(OFFSET(Attendance!R$3, (ROW()-ROW($A$2))*15, 0, 15, 1), "Present")</f>
        <v>0</v>
      </c>
      <c r="I34" s="5">
        <f ca="1">COUNTIF(OFFSET(Attendance!T$3, (ROW()-ROW($A$2))*15, 0, 15, 1), "Present")</f>
        <v>0</v>
      </c>
      <c r="J34" s="5">
        <f ca="1">COUNTIF(OFFSET(Attendance!V$3, (ROW()-ROW($A$2))*15, 0, 15, 1), "Present")</f>
        <v>0</v>
      </c>
      <c r="K34" s="5">
        <f ca="1">COUNTIF(OFFSET(Attendance!X$3, (ROW()-ROW($A$2))*15, 0, 15, 1), "Present")</f>
        <v>0</v>
      </c>
      <c r="L34" s="182">
        <f ca="1">COUNTIF(OFFSET(Attendance!Z$3, (ROW()-ROW($A$2))*15, 0, 15, 1), "Present")</f>
        <v>0</v>
      </c>
      <c r="M34" s="182">
        <f ca="1">COUNTIF(OFFSET(Attendance!AB$3, (ROW()-ROW($A$2))*15, 0, 15, 1), "Present")</f>
        <v>0</v>
      </c>
      <c r="N34" s="182">
        <f ca="1">COUNTIF(OFFSET(Attendance!AD$3, (ROW()-ROW($A$2))*15, 0, 15, 1), "Present")</f>
        <v>0</v>
      </c>
    </row>
    <row r="35" spans="1:14">
      <c r="A35" s="165">
        <f t="shared" si="0"/>
        <v>45985</v>
      </c>
      <c r="B35" s="165">
        <f t="shared" si="0"/>
        <v>45992</v>
      </c>
      <c r="C35" s="5">
        <f ca="1">COUNTIF(OFFSET(Attendance!H$3, (ROW()-ROW($A$2))*15, 0, 15, 1), "Present")</f>
        <v>0</v>
      </c>
      <c r="D35" s="5">
        <f ca="1">COUNTIF(OFFSET(Attendance!J$3, (ROW()-ROW($A$2))*15, 0, 15, 1), "Present")</f>
        <v>0</v>
      </c>
      <c r="E35" s="5">
        <f ca="1">COUNTIF(OFFSET(Attendance!L$3, (ROW()-ROW($A$2))*15, 0, 15, 1), "Present")</f>
        <v>0</v>
      </c>
      <c r="F35" s="5">
        <f ca="1">COUNTIF(OFFSET(Attendance!N$3, (ROW()-ROW($A$2))*15, 0, 15, 1), "Present")</f>
        <v>0</v>
      </c>
      <c r="G35" s="5">
        <f ca="1">COUNTIF(OFFSET(Attendance!P$3, (ROW()-ROW($A$2))*15, 0, 15, 1), "Present")</f>
        <v>0</v>
      </c>
      <c r="H35" s="5">
        <f ca="1">COUNTIF(OFFSET(Attendance!R$3, (ROW()-ROW($A$2))*15, 0, 15, 1), "Present")</f>
        <v>0</v>
      </c>
      <c r="I35" s="5">
        <f ca="1">COUNTIF(OFFSET(Attendance!T$3, (ROW()-ROW($A$2))*15, 0, 15, 1), "Present")</f>
        <v>0</v>
      </c>
      <c r="J35" s="5">
        <f ca="1">COUNTIF(OFFSET(Attendance!V$3, (ROW()-ROW($A$2))*15, 0, 15, 1), "Present")</f>
        <v>0</v>
      </c>
      <c r="K35" s="5">
        <f ca="1">COUNTIF(OFFSET(Attendance!X$3, (ROW()-ROW($A$2))*15, 0, 15, 1), "Present")</f>
        <v>0</v>
      </c>
      <c r="L35" s="182">
        <f ca="1">COUNTIF(OFFSET(Attendance!Z$3, (ROW()-ROW($A$2))*15, 0, 15, 1), "Present")</f>
        <v>0</v>
      </c>
      <c r="M35" s="182">
        <f ca="1">COUNTIF(OFFSET(Attendance!AB$3, (ROW()-ROW($A$2))*15, 0, 15, 1), "Present")</f>
        <v>0</v>
      </c>
      <c r="N35" s="182">
        <f ca="1">COUNTIF(OFFSET(Attendance!AD$3, (ROW()-ROW($A$2))*15, 0, 15, 1), "Present")</f>
        <v>0</v>
      </c>
    </row>
    <row r="36" spans="1:14">
      <c r="A36" s="165">
        <f t="shared" si="0"/>
        <v>45992</v>
      </c>
      <c r="B36" s="165">
        <f t="shared" si="0"/>
        <v>45999</v>
      </c>
      <c r="C36" s="5">
        <f ca="1">COUNTIF(OFFSET(Attendance!H$3, (ROW()-ROW($A$2))*15, 0, 15, 1), "Present")</f>
        <v>0</v>
      </c>
      <c r="D36" s="5">
        <f ca="1">COUNTIF(OFFSET(Attendance!J$3, (ROW()-ROW($A$2))*15, 0, 15, 1), "Present")</f>
        <v>0</v>
      </c>
      <c r="E36" s="5">
        <f ca="1">COUNTIF(OFFSET(Attendance!L$3, (ROW()-ROW($A$2))*15, 0, 15, 1), "Present")</f>
        <v>0</v>
      </c>
      <c r="F36" s="5">
        <f ca="1">COUNTIF(OFFSET(Attendance!N$3, (ROW()-ROW($A$2))*15, 0, 15, 1), "Present")</f>
        <v>0</v>
      </c>
      <c r="G36" s="5">
        <f ca="1">COUNTIF(OFFSET(Attendance!P$3, (ROW()-ROW($A$2))*15, 0, 15, 1), "Present")</f>
        <v>0</v>
      </c>
      <c r="H36" s="5">
        <f ca="1">COUNTIF(OFFSET(Attendance!R$3, (ROW()-ROW($A$2))*15, 0, 15, 1), "Present")</f>
        <v>0</v>
      </c>
      <c r="I36" s="5">
        <f ca="1">COUNTIF(OFFSET(Attendance!T$3, (ROW()-ROW($A$2))*15, 0, 15, 1), "Present")</f>
        <v>0</v>
      </c>
      <c r="J36" s="5">
        <f ca="1">COUNTIF(OFFSET(Attendance!V$3, (ROW()-ROW($A$2))*15, 0, 15, 1), "Present")</f>
        <v>0</v>
      </c>
      <c r="K36" s="5">
        <f ca="1">COUNTIF(OFFSET(Attendance!X$3, (ROW()-ROW($A$2))*15, 0, 15, 1), "Present")</f>
        <v>0</v>
      </c>
      <c r="L36" s="182">
        <f ca="1">COUNTIF(OFFSET(Attendance!Z$3, (ROW()-ROW($A$2))*15, 0, 15, 1), "Present")</f>
        <v>0</v>
      </c>
      <c r="M36" s="182">
        <f ca="1">COUNTIF(OFFSET(Attendance!AB$3, (ROW()-ROW($A$2))*15, 0, 15, 1), "Present")</f>
        <v>0</v>
      </c>
      <c r="N36" s="182">
        <f ca="1">COUNTIF(OFFSET(Attendance!AD$3, (ROW()-ROW($A$2))*15, 0, 15, 1), "Present")</f>
        <v>0</v>
      </c>
    </row>
    <row r="37" spans="1:14">
      <c r="A37" s="165">
        <f t="shared" si="0"/>
        <v>45999</v>
      </c>
      <c r="B37" s="165">
        <f t="shared" si="0"/>
        <v>46006</v>
      </c>
      <c r="C37" s="5">
        <f ca="1">COUNTIF(OFFSET(Attendance!H$3, (ROW()-ROW($A$2))*15, 0, 15, 1), "Present")</f>
        <v>0</v>
      </c>
      <c r="D37" s="5">
        <f ca="1">COUNTIF(OFFSET(Attendance!J$3, (ROW()-ROW($A$2))*15, 0, 15, 1), "Present")</f>
        <v>0</v>
      </c>
      <c r="E37" s="5">
        <f ca="1">COUNTIF(OFFSET(Attendance!L$3, (ROW()-ROW($A$2))*15, 0, 15, 1), "Present")</f>
        <v>0</v>
      </c>
      <c r="F37" s="5">
        <f ca="1">COUNTIF(OFFSET(Attendance!N$3, (ROW()-ROW($A$2))*15, 0, 15, 1), "Present")</f>
        <v>0</v>
      </c>
      <c r="G37" s="5">
        <f ca="1">COUNTIF(OFFSET(Attendance!P$3, (ROW()-ROW($A$2))*15, 0, 15, 1), "Present")</f>
        <v>0</v>
      </c>
      <c r="H37" s="5">
        <f ca="1">COUNTIF(OFFSET(Attendance!R$3, (ROW()-ROW($A$2))*15, 0, 15, 1), "Present")</f>
        <v>0</v>
      </c>
      <c r="I37" s="5">
        <f ca="1">COUNTIF(OFFSET(Attendance!T$3, (ROW()-ROW($A$2))*15, 0, 15, 1), "Present")</f>
        <v>0</v>
      </c>
      <c r="J37" s="5">
        <f ca="1">COUNTIF(OFFSET(Attendance!V$3, (ROW()-ROW($A$2))*15, 0, 15, 1), "Present")</f>
        <v>0</v>
      </c>
      <c r="K37" s="5">
        <f ca="1">COUNTIF(OFFSET(Attendance!X$3, (ROW()-ROW($A$2))*15, 0, 15, 1), "Present")</f>
        <v>0</v>
      </c>
      <c r="L37" s="182">
        <f ca="1">COUNTIF(OFFSET(Attendance!Z$3, (ROW()-ROW($A$2))*15, 0, 15, 1), "Present")</f>
        <v>0</v>
      </c>
      <c r="M37" s="182">
        <f ca="1">COUNTIF(OFFSET(Attendance!AB$3, (ROW()-ROW($A$2))*15, 0, 15, 1), "Present")</f>
        <v>0</v>
      </c>
      <c r="N37" s="182">
        <f ca="1">COUNTIF(OFFSET(Attendance!AD$3, (ROW()-ROW($A$2))*15, 0, 15, 1), "Present")</f>
        <v>0</v>
      </c>
    </row>
    <row r="38" spans="1:14">
      <c r="A38" s="165">
        <f t="shared" si="0"/>
        <v>46006</v>
      </c>
      <c r="B38" s="165">
        <f t="shared" si="0"/>
        <v>46013</v>
      </c>
      <c r="C38" s="5">
        <f ca="1">COUNTIF(OFFSET(Attendance!H$3, (ROW()-ROW($A$2))*15, 0, 15, 1), "Present")</f>
        <v>0</v>
      </c>
      <c r="D38" s="5">
        <f ca="1">COUNTIF(OFFSET(Attendance!J$3, (ROW()-ROW($A$2))*15, 0, 15, 1), "Present")</f>
        <v>0</v>
      </c>
      <c r="E38" s="5">
        <f ca="1">COUNTIF(OFFSET(Attendance!L$3, (ROW()-ROW($A$2))*15, 0, 15, 1), "Present")</f>
        <v>0</v>
      </c>
      <c r="F38" s="5">
        <f ca="1">COUNTIF(OFFSET(Attendance!N$3, (ROW()-ROW($A$2))*15, 0, 15, 1), "Present")</f>
        <v>0</v>
      </c>
      <c r="G38" s="5">
        <f ca="1">COUNTIF(OFFSET(Attendance!P$3, (ROW()-ROW($A$2))*15, 0, 15, 1), "Present")</f>
        <v>0</v>
      </c>
      <c r="H38" s="5">
        <f ca="1">COUNTIF(OFFSET(Attendance!R$3, (ROW()-ROW($A$2))*15, 0, 15, 1), "Present")</f>
        <v>0</v>
      </c>
      <c r="I38" s="5">
        <f ca="1">COUNTIF(OFFSET(Attendance!T$3, (ROW()-ROW($A$2))*15, 0, 15, 1), "Present")</f>
        <v>0</v>
      </c>
      <c r="J38" s="5">
        <f ca="1">COUNTIF(OFFSET(Attendance!V$3, (ROW()-ROW($A$2))*15, 0, 15, 1), "Present")</f>
        <v>0</v>
      </c>
      <c r="K38" s="5">
        <f ca="1">COUNTIF(OFFSET(Attendance!X$3, (ROW()-ROW($A$2))*15, 0, 15, 1), "Present")</f>
        <v>0</v>
      </c>
      <c r="L38" s="182">
        <f ca="1">COUNTIF(OFFSET(Attendance!Z$3, (ROW()-ROW($A$2))*15, 0, 15, 1), "Present")</f>
        <v>0</v>
      </c>
      <c r="M38" s="182">
        <f ca="1">COUNTIF(OFFSET(Attendance!AB$3, (ROW()-ROW($A$2))*15, 0, 15, 1), "Present")</f>
        <v>0</v>
      </c>
      <c r="N38" s="182">
        <f ca="1">COUNTIF(OFFSET(Attendance!AD$3, (ROW()-ROW($A$2))*15, 0, 15, 1), "Present")</f>
        <v>0</v>
      </c>
    </row>
    <row r="39" spans="1:14">
      <c r="A39" s="165">
        <f t="shared" si="0"/>
        <v>46013</v>
      </c>
      <c r="B39" s="165">
        <f t="shared" si="0"/>
        <v>46020</v>
      </c>
      <c r="C39" s="5">
        <f ca="1">COUNTIF(OFFSET(Attendance!H$3, (ROW()-ROW($A$2))*15, 0, 15, 1), "Present")</f>
        <v>0</v>
      </c>
      <c r="D39" s="5">
        <f ca="1">COUNTIF(OFFSET(Attendance!J$3, (ROW()-ROW($A$2))*15, 0, 15, 1), "Present")</f>
        <v>0</v>
      </c>
      <c r="E39" s="5">
        <f ca="1">COUNTIF(OFFSET(Attendance!L$3, (ROW()-ROW($A$2))*15, 0, 15, 1), "Present")</f>
        <v>0</v>
      </c>
      <c r="F39" s="5">
        <f ca="1">COUNTIF(OFFSET(Attendance!N$3, (ROW()-ROW($A$2))*15, 0, 15, 1), "Present")</f>
        <v>0</v>
      </c>
      <c r="G39" s="5">
        <f ca="1">COUNTIF(OFFSET(Attendance!P$3, (ROW()-ROW($A$2))*15, 0, 15, 1), "Present")</f>
        <v>0</v>
      </c>
      <c r="H39" s="5">
        <f ca="1">COUNTIF(OFFSET(Attendance!R$3, (ROW()-ROW($A$2))*15, 0, 15, 1), "Present")</f>
        <v>0</v>
      </c>
      <c r="I39" s="5">
        <f ca="1">COUNTIF(OFFSET(Attendance!T$3, (ROW()-ROW($A$2))*15, 0, 15, 1), "Present")</f>
        <v>0</v>
      </c>
      <c r="J39" s="5">
        <f ca="1">COUNTIF(OFFSET(Attendance!V$3, (ROW()-ROW($A$2))*15, 0, 15, 1), "Present")</f>
        <v>0</v>
      </c>
      <c r="K39" s="5">
        <f ca="1">COUNTIF(OFFSET(Attendance!X$3, (ROW()-ROW($A$2))*15, 0, 15, 1), "Present")</f>
        <v>0</v>
      </c>
      <c r="L39" s="182">
        <f ca="1">COUNTIF(OFFSET(Attendance!Z$3, (ROW()-ROW($A$2))*15, 0, 15, 1), "Present")</f>
        <v>0</v>
      </c>
      <c r="M39" s="182">
        <f ca="1">COUNTIF(OFFSET(Attendance!AB$3, (ROW()-ROW($A$2))*15, 0, 15, 1), "Present")</f>
        <v>0</v>
      </c>
      <c r="N39" s="182">
        <f ca="1">COUNTIF(OFFSET(Attendance!AD$3, (ROW()-ROW($A$2))*15, 0, 15, 1), "Present")</f>
        <v>0</v>
      </c>
    </row>
    <row r="40" spans="1:14">
      <c r="A40" s="165">
        <f t="shared" si="0"/>
        <v>46020</v>
      </c>
      <c r="B40" s="165"/>
    </row>
    <row r="53" hidden="1"/>
  </sheetData>
  <mergeCells count="1">
    <mergeCell ref="Q3:U8"/>
  </mergeCells>
  <conditionalFormatting sqref="C21:C39">
    <cfRule type="expression" dxfId="0" priority="15">
      <formula>B21:B58&gt;TODAY()</formula>
    </cfRule>
  </conditionalFormatting>
  <conditionalFormatting sqref="C2:K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7D6A-05F7-4ABA-86CA-F9F0457D64D2}">
  <dimension ref="A2:I24"/>
  <sheetViews>
    <sheetView topLeftCell="A2" workbookViewId="0">
      <selection activeCell="D4" sqref="D4"/>
    </sheetView>
  </sheetViews>
  <sheetFormatPr defaultColWidth="8.85546875" defaultRowHeight="15"/>
  <cols>
    <col min="1" max="1" width="24.7109375" customWidth="1"/>
    <col min="2" max="3" width="11.42578125" customWidth="1"/>
    <col min="6" max="6" width="27.140625" customWidth="1"/>
  </cols>
  <sheetData>
    <row r="2" spans="1:9" ht="20.25" customHeight="1">
      <c r="A2" t="str">
        <f>Attendance!G1</f>
        <v>Elder Jensen</v>
      </c>
      <c r="B2" t="s">
        <v>50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0.50292397660818711</v>
      </c>
    </row>
    <row r="3" spans="1:9" ht="15" customHeight="1">
      <c r="A3" t="s">
        <v>51</v>
      </c>
      <c r="B3" s="14" cm="1">
        <f t="array" aca="1" ref="B3" ca="1">COUNTIFS(Attendance!H3:H566, "Present", Attendance!$F3:$F566, "Meeting", Attendance!$E3:$E566, 1)/(SUMPRODUCT((Attendance!$E3:$E566=1)*(Attendance!H3:H566&lt;&gt;"Non-service"))-COUNTIFS(Attendance!G3:G566, "Non-service", Attendance!$E3:$E566, 1))*3</f>
        <v>0.36842105263157893</v>
      </c>
      <c r="C3" s="5" cm="1">
        <f t="array" aca="1" ref="C3" ca="1">COUNTIFS(Attendance!H3:H566, "Present", Attendance!$F3:$F566, "Work", Attendance!$E3:$E566, 1)/(SUMPRODUCT((Attendance!$E3:$E566=1)*(Attendance!H3:H566&lt;&gt;"Non-service"))-COUNTIFS(Attendance!G3:G566, "Non-service", Attendance!$E3:$E566, 1))*3</f>
        <v>0.50877192982456143</v>
      </c>
      <c r="D3" s="5" cm="1">
        <f t="array" aca="1" ref="D3" ca="1">COUNTIFS(Attendance!H3:H566, "Present", Attendance!$F3:$F566, "Gospel", Attendance!$E3:$E566, 1)/(SUMPRODUCT((Attendance!$E3:$E566=1)*(Attendance!H3:H566&lt;&gt;"Non-service"))-COUNTIFS(Attendance!G3:G566, "Non-service", Attendance!$E3:$E566, 1))*3</f>
        <v>0.47368421052631576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</v>
      </c>
      <c r="H3" s="14"/>
      <c r="I3" s="13"/>
    </row>
    <row r="4" spans="1:9" ht="15" customHeight="1">
      <c r="A4" t="s">
        <v>65</v>
      </c>
      <c r="B4" s="5" cm="1">
        <f t="array" aca="1" ref="B4" ca="1">COUNTIFS(Attendance!H3:H566, "Absent", Attendance!$F3:$F566, "Meeting", Attendance!$E3:$E566, 1)/(SUMPRODUCT((Attendance!$E3:$E566=1)*(Attendance!H3:H566&lt;&gt;"Non-service"))-COUNTIFS(Attendance!G3:G566, "Non-service", Attendance!$E3:$E566, 1))*3</f>
        <v>0</v>
      </c>
      <c r="C4" s="5" cm="1">
        <f t="array" aca="1" ref="C4" ca="1">COUNTIFS(Attendance!H3:H566, "Absent", Attendance!$F3:$F566, "Work", Attendance!$E3:$E566, 1)/(SUMPRODUCT((Attendance!$E3:$E566=1)*(Attendance!H3:H566&lt;&gt;"Non-service"))-COUNTIFS(Attendance!G3:G566, "Non-service", Attendance!$E3:$E566, 1))*3</f>
        <v>0</v>
      </c>
      <c r="D4" s="5" cm="1">
        <f t="array" aca="1" ref="D4" ca="1">COUNTIFS(Attendance!H3:H566, "Absent", Attendance!$F3:$F566, "Gospel", Attendance!$E3:$E566, 1)/(SUMPRODUCT((Attendance!$E3:$E566=1)*(Attendance!H3:H566&lt;&gt;"Non-service"))-COUNTIFS(Attendance!G3:G566, "Non-service", Attendance!$E3:$E566, 1))*3</f>
        <v>0</v>
      </c>
      <c r="F4" s="11" t="s">
        <v>58</v>
      </c>
      <c r="G4" s="8">
        <f ca="1">AVERAGE(B5:D5)</f>
        <v>7.0175438596491224E-2</v>
      </c>
    </row>
    <row r="5" spans="1:9">
      <c r="A5" t="s">
        <v>58</v>
      </c>
      <c r="B5" s="5" cm="1">
        <f t="array" aca="1" ref="B5" ca="1">COUNTIFS(Attendance!H3:H566, "Excused", Attendance!$F3:$F566, "Meeting", Attendance!$E3:$E566, 1)/(SUMPRODUCT((Attendance!$E3:$E566=1)*(Attendance!H3:H566&lt;&gt;"Non-service"))-COUNTIFS(Attendance!G3:G566, "Non-service", Attendance!$E3:$E566, 1))*3</f>
        <v>0.10526315789473684</v>
      </c>
      <c r="C5" s="5" cm="1">
        <f t="array" aca="1" ref="C5" ca="1">COUNTIFS(Attendance!H3:H566, "Excused", Attendance!$F3:$F566, "Work", Attendance!$E3:$E566, 1)/(SUMPRODUCT((Attendance!$E3:$E566=1)*(Attendance!H3:H566&lt;&gt;"Non-service"))-COUNTIFS(Attendance!G3:G566, "Non-service", Attendance!$E3:$E566, 1))*3</f>
        <v>3.5087719298245612E-2</v>
      </c>
      <c r="D5" s="5" cm="1">
        <f t="array" aca="1" ref="D5" ca="1">COUNTIFS(Attendance!H3:H566, "Excused", Attendance!$F3:$F566, "Gospel", Attendance!$E3:$E566, 1)/(SUMPRODUCT((Attendance!$E3:$E566=1)*(Attendance!H3:H566&lt;&gt;"Non-service"))-COUNTIFS(Attendance!G3:G566, "Non-service", Attendance!$E3:$E566, 1))*3</f>
        <v>7.0175438596491224E-2</v>
      </c>
      <c r="G5" s="6"/>
    </row>
    <row r="6" spans="1:9">
      <c r="A6" t="s">
        <v>62</v>
      </c>
      <c r="B6" s="5" cm="1">
        <f t="array" aca="1" ref="B6" ca="1">COUNTIFS(Attendance!H3:H566, "Tardy", Attendance!$F3:$F566, "Meeting", Attendance!$E3:$E566, 1)/(SUMPRODUCT((Attendance!$E3:$E566=1)*(Attendance!H3:H566&lt;&gt;"Non-service"))-COUNTIFS(Attendance!G3:G566, "Non-service", Attendance!$E3:$E566, 1))*3</f>
        <v>7.0175438596491224E-2</v>
      </c>
      <c r="C6" s="5" cm="1">
        <f t="array" aca="1" ref="C6" ca="1">COUNTIFS(Attendance!H3:H566, "Tardy", Attendance!$F3:$F566, "Work", Attendance!$E3:$E566, 1)/(SUMPRODUCT((Attendance!$E3:$E566=1)*(Attendance!H3:H566&lt;&gt;"Non-service"))-COUNTIFS(Attendance!G3:G566, "Non-service", Attendance!$E3:$E566, 1))*3</f>
        <v>0</v>
      </c>
      <c r="D6" s="5" cm="1">
        <f t="array" aca="1" ref="D6" ca="1">COUNTIFS(Attendance!H3:H566, "Tardy", Attendance!$F3:$F566, "Gospel", Attendance!$E3:$E566, 1)/(SUMPRODUCT((Attendance!$E3:$E566=1)*(Attendance!H3:H566&lt;&gt;"Non-service"))-COUNTIFS(Attendance!G3:G566, "Non-service", Attendance!$E3:$E566, 1))*3</f>
        <v>0</v>
      </c>
      <c r="F6" s="12" t="s">
        <v>116</v>
      </c>
      <c r="G6" s="8">
        <f ca="1">AVERAGE(B6:D6)</f>
        <v>2.3391812865497075E-2</v>
      </c>
    </row>
    <row r="7" spans="1:9">
      <c r="A7" t="s">
        <v>100</v>
      </c>
      <c r="B7" s="5" cm="1">
        <f t="array" aca="1" ref="B7" ca="1">COUNTIFS(Attendance!H3:H566, "Early Leave", Attendance!$F3:$F566, "Meeting", Attendance!$E3:$E566, 1)/(SUMPRODUCT((Attendance!$E3:$E566=1)*(Attendance!H3:H566&lt;&gt;"Non-service"))-COUNTIFS(Attendance!G3:G566, "Non-service", Attendance!$E3:$E566, 1))*3</f>
        <v>0</v>
      </c>
      <c r="C7" s="5" cm="1">
        <f t="array" aca="1" ref="C7" ca="1">COUNTIFS(Attendance!H3:H566, "Early Leave", Attendance!$F3:$F566, "Work", Attendance!$E3:$E566, 1)/(SUMPRODUCT((Attendance!$E3:$E566=1)*(Attendance!H3:H566&lt;&gt;"Non-service"))-COUNTIFS(Attendance!G3:G566, "Non-service", Attendance!$E3:$E566, 1))*3</f>
        <v>0</v>
      </c>
      <c r="D7" s="5" cm="1">
        <f t="array" aca="1" ref="D7" ca="1">COUNTIFS(Attendance!H3:H566, "Early Leave", Attendance!$F3:$F566, "Gospel", Attendance!$E3:$E566, 1)/(SUMPRODUCT((Attendance!$E3:$E566=1)*(Attendance!H3:H566&lt;&gt;"Non-service"))-COUNTIFS(Attendance!G3:G566, "Non-service", Attendance!$E3:$E566, 1))*3</f>
        <v>0</v>
      </c>
      <c r="F7" s="54" t="s">
        <v>20</v>
      </c>
      <c r="G7" s="8">
        <f t="shared" ref="G7:G8" ca="1" si="0">AVERAGE(B7:D7)</f>
        <v>0</v>
      </c>
    </row>
    <row r="8" spans="1:9">
      <c r="A8" t="s">
        <v>101</v>
      </c>
      <c r="B8" s="5" cm="1">
        <f t="array" aca="1" ref="B8" ca="1">COUNTIFS(Attendance!H3:H566, "Very Early Leave", Attendance!$F3:$F566, "Meeting", Attendance!$E3:$E566, 1)/(SUMPRODUCT((Attendance!$E3:$E566=1)*(Attendance!H3:H566&lt;&gt;"Non-service"))-COUNTIFS(Attendance!G3:G566, "Non-service", Attendance!$E3:$E566, 1))*3</f>
        <v>0</v>
      </c>
      <c r="C8" s="5" cm="1">
        <f t="array" aca="1" ref="C8" ca="1">COUNTIFS(Attendance!H3:H566, "Very Early Leave", Attendance!$F3:$F566, "Work", Attendance!$E3:$E566, 1)/(SUMPRODUCT((Attendance!$E3:$E566=1)*(Attendance!H3:H566&lt;&gt;"Non-service"))-COUNTIFS(Attendance!G3:G566, "Non-service", Attendance!$E3:$E566, 1))*3</f>
        <v>0</v>
      </c>
      <c r="D8" s="5" cm="1">
        <f t="array" aca="1" ref="D8" ca="1">COUNTIFS(Attendance!H3:H566, "Very Early Leave", Attendance!$F3:$F566, "Gospel", Attendance!$E3:$E566, 1)/(SUMPRODUCT((Attendance!$E3:$E566=1)*(Attendance!H3:H566&lt;&gt;"Non-service"))-COUNTIFS(Attendance!G3:G566, "Non-service", Attendance!$E3:$E566, 1))*3</f>
        <v>0</v>
      </c>
      <c r="F8" s="55" t="s">
        <v>22</v>
      </c>
      <c r="G8" s="8">
        <f t="shared" ca="1" si="0"/>
        <v>0</v>
      </c>
    </row>
    <row r="15" spans="1:9">
      <c r="C15" s="5"/>
    </row>
    <row r="22" spans="3:4">
      <c r="C22" s="5"/>
      <c r="D22" s="5"/>
    </row>
    <row r="23" spans="3:4">
      <c r="C23" s="5"/>
      <c r="D23" s="5"/>
    </row>
    <row r="24" spans="3:4">
      <c r="C24" s="5"/>
      <c r="D24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49D4-A763-491B-A1A5-AA61D193EDC3}">
  <dimension ref="A2:G24"/>
  <sheetViews>
    <sheetView workbookViewId="0">
      <selection activeCell="J9" sqref="J9"/>
    </sheetView>
  </sheetViews>
  <sheetFormatPr defaultColWidth="8.85546875" defaultRowHeight="15"/>
  <cols>
    <col min="1" max="1" width="26.42578125" customWidth="1"/>
    <col min="4" max="4" width="9.7109375" customWidth="1"/>
    <col min="6" max="6" width="28" customWidth="1"/>
  </cols>
  <sheetData>
    <row r="2" spans="1:7" ht="21" customHeight="1">
      <c r="A2" t="str">
        <f>Attendance!I1</f>
        <v>Elder Cox</v>
      </c>
      <c r="B2" t="s">
        <v>50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0)+(G4*0.9)+(G6*HOME!E31)+(G7*HOME!E32)+(G8*HOME!E33)</f>
        <v>0.67716262975778552</v>
      </c>
    </row>
    <row r="3" spans="1:7" ht="15" customHeight="1">
      <c r="A3" t="s">
        <v>51</v>
      </c>
      <c r="B3" s="14" cm="1">
        <f t="array" aca="1" ref="B3" ca="1">COUNTIFS(Attendance!J3:J566, "Present", Attendance!$F3:$F566, "Meeting", Attendance!$E3:$E566, 1)/(SUMPRODUCT((Attendance!$E3:$E566=1)*(Attendance!J3:J566&lt;&gt;"Non-service"))-COUNTIFS(Attendance!I3:I566, "Non-service", Attendance!$E3:$E566, 1))*3</f>
        <v>0.30103806228373703</v>
      </c>
      <c r="C3" s="5" cm="1">
        <f t="array" aca="1" ref="C3" ca="1">COUNTIFS(Attendance!J3:J566, "Present", Attendance!$F3:$F566, "Work", Attendance!$E3:$E566, 1)/(SUMPRODUCT((Attendance!$E3:$E566=1)*(Attendance!J3:J566&lt;&gt;"Non-service"))-COUNTIFS(Attendance!I3:I566, "Non-service", Attendance!$E3:$E566, 1))*3</f>
        <v>0.79930795847750857</v>
      </c>
      <c r="D3" s="5" cm="1">
        <f t="array" aca="1" ref="D3" ca="1">COUNTIFS(Attendance!J3:J566, "Present", Attendance!$F3:$F566, "Gospel", Attendance!$E3:$E566, 1)/(SUMPRODUCT((Attendance!$E3:$E566=1)*(Attendance!J3:J566&lt;&gt;"Non-service"))-COUNTIFS(Attendance!I3:I566, "Non-service", Attendance!$E3:$E566, 1))*3</f>
        <v>0.34256055363321802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0.27508650519031141</v>
      </c>
    </row>
    <row r="4" spans="1:7" ht="15" customHeight="1">
      <c r="A4" t="s">
        <v>65</v>
      </c>
      <c r="B4" s="5" cm="1">
        <f t="array" aca="1" ref="B4" ca="1">COUNTIFS(Attendance!J3:J566, "Absent", Attendance!$F3:$F566, "Meeting", Attendance!$E3:$E566, 1)/(SUMPRODUCT((Attendance!$E3:$E566=1)*(Attendance!J3:J566&lt;&gt;"Non-service"))-COUNTIFS(Attendance!I3:I566, "Non-service", Attendance!$E3:$E566, 1))*3</f>
        <v>0.28027681660899656</v>
      </c>
      <c r="C4" s="5" cm="1">
        <f t="array" aca="1" ref="C4" ca="1">COUNTIFS(Attendance!J3:J566, "Absent", Attendance!$F3:$F566, "Work", Attendance!$E3:$E566, 1)/(SUMPRODUCT((Attendance!$E3:$E566=1)*(Attendance!J3:J566&lt;&gt;"Non-service"))-COUNTIFS(Attendance!I3:I566, "Non-service", Attendance!$E3:$E566, 1))*3</f>
        <v>0</v>
      </c>
      <c r="D4" s="5" cm="1">
        <f t="array" aca="1" ref="D4" ca="1">COUNTIFS(Attendance!J3:J566, "Absent", Attendance!$F3:$F566, "Gospel", Attendance!$E3:$E566, 1)/(SUMPRODUCT((Attendance!$E3:$E566=1)*(Attendance!J3:J566&lt;&gt;"Non-service"))-COUNTIFS(Attendance!I3:I566, "Non-service", Attendance!$E3:$E566, 1))*3</f>
        <v>0.26989619377162632</v>
      </c>
      <c r="E4" s="13"/>
      <c r="F4" s="11" t="s">
        <v>58</v>
      </c>
      <c r="G4" s="8">
        <f ca="1">AVERAGE(B5:D5)</f>
        <v>0.18339100346020762</v>
      </c>
    </row>
    <row r="5" spans="1:7">
      <c r="A5" t="s">
        <v>58</v>
      </c>
      <c r="B5" s="5" cm="1">
        <f t="array" aca="1" ref="B5" ca="1">COUNTIFS(Attendance!J3:J566, "Excused", Attendance!$F3:$F566, "Meeting", Attendance!$E3:$E566, 1)/(SUMPRODUCT((Attendance!$E3:$E566=1)*(Attendance!J3:J566&lt;&gt;"Non-service"))-COUNTIFS(Attendance!I3:I566, "Non-service", Attendance!$E3:$E566, 1))*3</f>
        <v>0.22837370242214533</v>
      </c>
      <c r="C5" s="5" cm="1">
        <f t="array" aca="1" ref="C5" ca="1">COUNTIFS(Attendance!J3:J566, "Excused", Attendance!$F3:$F566, "Work", Attendance!$E3:$E566, 1)/(SUMPRODUCT((Attendance!$E3:$E566=1)*(Attendance!J3:J566&lt;&gt;"Non-service"))-COUNTIFS(Attendance!I3:I566, "Non-service", Attendance!$E3:$E566, 1))*3</f>
        <v>9.3425605536332168E-2</v>
      </c>
      <c r="D5" s="5" cm="1">
        <f t="array" aca="1" ref="D5" ca="1">COUNTIFS(Attendance!J3:J566, "Excused", Attendance!$F3:$F566, "Gospel", Attendance!$E3:$E566, 1)/(SUMPRODUCT((Attendance!$E3:$E566=1)*(Attendance!J3:J566&lt;&gt;"Non-service"))-COUNTIFS(Attendance!I3:I566, "Non-service", Attendance!$E3:$E566, 1))*3</f>
        <v>0.22837370242214533</v>
      </c>
      <c r="G5" s="6"/>
    </row>
    <row r="6" spans="1:7">
      <c r="A6" t="s">
        <v>62</v>
      </c>
      <c r="B6" s="5" cm="1">
        <f t="array" aca="1" ref="B6" ca="1">COUNTIFS(Attendance!J3:J566, "Tardy", Attendance!$F3:$F566, "Meeting", Attendance!$E3:$E566, 1)/(SUMPRODUCT((Attendance!$E3:$E566=1)*(Attendance!J3:J566&lt;&gt;"Non-service"))-COUNTIFS(Attendance!I3:I566, "Non-service", Attendance!$E3:$E566, 1))*3</f>
        <v>9.3425605536332168E-2</v>
      </c>
      <c r="C6" s="5" cm="1">
        <f t="array" aca="1" ref="C6" ca="1">COUNTIFS(Attendance!J3:J566, "Tardy", Attendance!$F3:$F566, "Work", Attendance!$E3:$E566, 1)/(SUMPRODUCT((Attendance!$E3:$E566=1)*(Attendance!J3:J566&lt;&gt;"Non-service"))-COUNTIFS(Attendance!I3:I566, "Non-service", Attendance!$E3:$E566, 1))*3</f>
        <v>2.0761245674740483E-2</v>
      </c>
      <c r="D6" s="5" cm="1">
        <f t="array" aca="1" ref="D6" ca="1">COUNTIFS(Attendance!J3:J566, "Tardy", Attendance!$F3:$F566, "Gospel", Attendance!$E3:$E566, 1)/(SUMPRODUCT((Attendance!$E3:$E566=1)*(Attendance!J3:J566&lt;&gt;"Non-service"))-COUNTIFS(Attendance!I3:I566, "Non-service", Attendance!$E3:$E566, 1))*3</f>
        <v>1.0380622837370242E-2</v>
      </c>
      <c r="F6" s="12" t="s">
        <v>116</v>
      </c>
      <c r="G6" s="8">
        <f ca="1">AVERAGE(B6:D6)</f>
        <v>4.1522491349480967E-2</v>
      </c>
    </row>
    <row r="7" spans="1:7">
      <c r="A7" t="s">
        <v>100</v>
      </c>
      <c r="B7" s="5" cm="1">
        <f t="array" aca="1" ref="B7" ca="1">COUNTIFS(Attendance!J3:J566, "Early Leave", Attendance!$F3:$F566, "Meeting", Attendance!$E3:$E566, 1)/(SUMPRODUCT((Attendance!$E3:$E566=1)*(Attendance!J3:J566&lt;&gt;"Non-service"))-COUNTIFS(Attendance!I3:I566, "Non-service", Attendance!$E3:$E566, 1))*3</f>
        <v>0</v>
      </c>
      <c r="C7" s="5" cm="1">
        <f t="array" aca="1" ref="C7" ca="1">COUNTIFS(Attendance!J3:J566, "Early Leave", Attendance!$F3:$F566, "Work", Attendance!$E3:$E566, 1)/(SUMPRODUCT((Attendance!$E3:$E566=1)*(Attendance!J3:J566&lt;&gt;"Non-service"))-COUNTIFS(Attendance!I3:I566, "Non-service", Attendance!$E3:$E566, 1))*3</f>
        <v>0</v>
      </c>
      <c r="D7" s="5" cm="1">
        <f t="array" aca="1" ref="D7" ca="1">COUNTIFS(Attendance!J3:J566, "Early Leave", Attendance!$F3:$F566, "Gospel", Attendance!$E3:$E566, 1)/(SUMPRODUCT((Attendance!$E3:$E566=1)*(Attendance!J3:J566&lt;&gt;"Non-service"))-COUNTIFS(Attendance!I3:I566, "Non-service", Attendance!$E3:$E566, 1))*3</f>
        <v>0</v>
      </c>
      <c r="F7" s="54" t="s">
        <v>20</v>
      </c>
      <c r="G7" s="8">
        <f t="shared" ref="G7:G8" ca="1" si="0">AVERAGE(B7:D7)</f>
        <v>0</v>
      </c>
    </row>
    <row r="8" spans="1:7">
      <c r="A8" t="s">
        <v>101</v>
      </c>
      <c r="B8" s="5" cm="1">
        <f t="array" aca="1" ref="B8" ca="1">COUNTIFS(Attendance!J3:J566, "Very Early Leave", Attendance!$F3:$F566, "Meeting", Attendance!$E3:$E566, 1)/(SUMPRODUCT((Attendance!$E3:$E566=1)*(Attendance!J3:J566&lt;&gt;"Non-service"))-COUNTIFS(Attendance!I3:I566, "Non-service", Attendance!$E3:$E566, 1))*3</f>
        <v>0</v>
      </c>
      <c r="C8" s="5" cm="1">
        <f t="array" aca="1" ref="C8" ca="1">COUNTIFS(Attendance!J3:J566, "Very Early Leave", Attendance!$F3:$F566, "Work", Attendance!$E3:$E566, 1)/(SUMPRODUCT((Attendance!$E3:$E566=1)*(Attendance!J3:J566&lt;&gt;"Non-service"))-COUNTIFS(Attendance!I3:I566, "Non-service", Attendance!$E3:$E566, 1))*3</f>
        <v>0</v>
      </c>
      <c r="D8" s="5" cm="1">
        <f t="array" aca="1" ref="D8" ca="1">COUNTIFS(Attendance!J3:J566, "Very Early Leave", Attendance!$F3:$F566, "Gospel", Attendance!$E3:$E566, 1)/(SUMPRODUCT((Attendance!$E3:$E566=1)*(Attendance!J3:J566&lt;&gt;"Non-service"))-COUNTIFS(Attendance!I3:I566, "Non-service", Attendance!$E3:$E566, 1))*3</f>
        <v>0</v>
      </c>
      <c r="F8" s="55" t="s">
        <v>22</v>
      </c>
      <c r="G8" s="8">
        <f t="shared" ca="1" si="0"/>
        <v>0</v>
      </c>
    </row>
    <row r="9" spans="1:7">
      <c r="B9" s="14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2" spans="1:7">
      <c r="B12" s="5"/>
      <c r="C12" s="5"/>
      <c r="D12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ABB9-E1AA-4932-AF45-143F9EAC91BF}">
  <dimension ref="A2:G12"/>
  <sheetViews>
    <sheetView topLeftCell="A20" workbookViewId="0">
      <selection activeCell="G2" sqref="G2"/>
    </sheetView>
  </sheetViews>
  <sheetFormatPr defaultColWidth="8.85546875" defaultRowHeight="15"/>
  <cols>
    <col min="1" max="1" width="27.42578125" customWidth="1"/>
    <col min="2" max="2" width="9.7109375" customWidth="1"/>
    <col min="6" max="6" width="25.42578125" customWidth="1"/>
  </cols>
  <sheetData>
    <row r="2" spans="1:7" ht="20.25" customHeight="1">
      <c r="A2" t="str">
        <f>Attendance!K1</f>
        <v>Sister Moody</v>
      </c>
      <c r="B2" t="s">
        <v>50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0.91366120218579217</v>
      </c>
    </row>
    <row r="3" spans="1:7" ht="15" customHeight="1">
      <c r="A3" t="s">
        <v>51</v>
      </c>
      <c r="B3" s="14" cm="1">
        <f t="array" aca="1" ref="B3" ca="1">COUNTIFS(Attendance!L3:L566, "Present", Attendance!$F3:$F566, "Meeting", Attendance!$E3:$E566, 1)/(SUMPRODUCT((Attendance!$E3:$E566=1)*(Attendance!L3:L566&lt;&gt;"Non-service"))-COUNTIFS(Attendance!K3:K566, "Non-service", Attendance!$E3:$E566, 1))*3</f>
        <v>0.77049180327868849</v>
      </c>
      <c r="C3" s="5" cm="1">
        <f t="array" aca="1" ref="C3" ca="1">COUNTIFS(Attendance!L3:L566, "Present", Attendance!$F3:$F566, "Work", Attendance!$E3:$E566, 1)/(SUMPRODUCT((Attendance!$E3:$E566=1)*(Attendance!L3:L566&lt;&gt;"Non-service"))-COUNTIFS(Attendance!K3:K566, "Non-service", Attendance!$E3:$E566, 1))*3</f>
        <v>0.86885245901639341</v>
      </c>
      <c r="D3" s="5" cm="1">
        <f t="array" aca="1" ref="D3" ca="1">COUNTIFS(Attendance!L3:L566, "Present", Attendance!$F3:$F566, "Gospel", Attendance!$E3:$E566, 1)/(SUMPRODUCT((Attendance!$E3:$E566=1)*(Attendance!L3:L566&lt;&gt;"Non-service"))-COUNTIFS(Attendance!K3:K566, "Non-service", Attendance!$E3:$E566, 1))*3</f>
        <v>0.83606557377049173</v>
      </c>
      <c r="E3" s="13"/>
      <c r="F3" s="10" t="s">
        <v>115</v>
      </c>
      <c r="G3" s="8">
        <f ca="1">IF(COUNTIF(B4:D4, "&lt;&gt;0") &gt; 0, SUM(IF(B4&lt;&gt;0, B4, 0), IF(C4&lt;&gt;0, C4, 0), IF(D4&lt;&gt;0, D4, 0)) / COUNTIF(B4:D4, "&lt;&gt;0"), 0)</f>
        <v>1.6393442622950821E-2</v>
      </c>
    </row>
    <row r="4" spans="1:7" ht="15" customHeight="1">
      <c r="A4" t="s">
        <v>65</v>
      </c>
      <c r="B4" s="5" cm="1">
        <f t="array" aca="1" ref="B4" ca="1">COUNTIFS(Attendance!L3:L566, "Absent", Attendance!$F3:$F566, "Meeting", Attendance!$E3:$E566, 1)/(SUMPRODUCT((Attendance!$E3:$E566=1)*(Attendance!L3:L566&lt;&gt;"Non-service"))-COUNTIFS(Attendance!K3:K566, "Non-service", Attendance!$E3:$E566, 1))*3</f>
        <v>0</v>
      </c>
      <c r="C4" s="5" cm="1">
        <f t="array" aca="1" ref="C4" ca="1">COUNTIFS(Attendance!L3:L566, "Absent", Attendance!$F3:$F566, "Work", Attendance!$E3:$E566, 1)/(SUMPRODUCT((Attendance!$E3:$E566=1)*(Attendance!L3:L566&lt;&gt;"Non-service"))-COUNTIFS(Attendance!K3:K566, "Non-service", Attendance!$E3:$E566, 1))*3</f>
        <v>0</v>
      </c>
      <c r="D4" s="5" cm="1">
        <f t="array" aca="1" ref="D4" ca="1">COUNTIFS(Attendance!L3:L566, "Absent", Attendance!$F3:$F566, "Gospel", Attendance!$E3:$E566, 1)/(SUMPRODUCT((Attendance!$E3:$E566=1)*(Attendance!L3:L566&lt;&gt;"Non-service"))-COUNTIFS(Attendance!K3:K566, "Non-service", Attendance!$E3:$E566, 1))*3</f>
        <v>1.6393442622950821E-2</v>
      </c>
      <c r="F4" s="11" t="s">
        <v>58</v>
      </c>
      <c r="G4" s="8">
        <f ca="1">AVERAGE(B5:D5)</f>
        <v>0.10928961748633881</v>
      </c>
    </row>
    <row r="5" spans="1:7">
      <c r="A5" t="s">
        <v>58</v>
      </c>
      <c r="B5" s="5" cm="1">
        <f t="array" aca="1" ref="B5" ca="1">COUNTIFS(Attendance!L3:L566, "Excused", Attendance!$F3:$F566, "Meeting", Attendance!$E3:$E566, 1)/(SUMPRODUCT((Attendance!$E3:$E566=1)*(Attendance!L3:L566&lt;&gt;"Non-service"))-COUNTIFS(Attendance!K3:K566, "Non-service", Attendance!$E3:$E566, 1))*3</f>
        <v>0.13114754098360656</v>
      </c>
      <c r="C5" s="5" cm="1">
        <f t="array" aca="1" ref="C5" ca="1">COUNTIFS(Attendance!L3:L566, "Excused", Attendance!$F3:$F566, "Work", Attendance!$E3:$E566, 1)/(SUMPRODUCT((Attendance!$E3:$E566=1)*(Attendance!L3:L566&lt;&gt;"Non-service"))-COUNTIFS(Attendance!K3:K566, "Non-service", Attendance!$E3:$E566, 1))*3</f>
        <v>8.1967213114754092E-2</v>
      </c>
      <c r="D5" s="5" cm="1">
        <f t="array" aca="1" ref="D5" ca="1">COUNTIFS(Attendance!L3:L566, "Excused", Attendance!$F3:$F566, "Gospel", Attendance!$E3:$E566, 1)/(SUMPRODUCT((Attendance!$E3:$E566=1)*(Attendance!L3:L566&lt;&gt;"Non-service"))-COUNTIFS(Attendance!K3:K566, "Non-service", Attendance!$E3:$E566, 1))*3</f>
        <v>0.11475409836065574</v>
      </c>
      <c r="G5" s="6"/>
    </row>
    <row r="6" spans="1:7">
      <c r="A6" t="s">
        <v>62</v>
      </c>
      <c r="B6" s="5" cm="1">
        <f t="array" aca="1" ref="B6" ca="1">COUNTIFS(Attendance!L3:L566, "Tardy", Attendance!$F3:$F566, "Meeting", Attendance!$E3:$E566, 1)/(SUMPRODUCT((Attendance!$E3:$E566=1)*(Attendance!L3:L566&lt;&gt;"Non-service"))-COUNTIFS(Attendance!K3:K566, "Non-service", Attendance!$E3:$E566, 1))*3</f>
        <v>8.1967213114754092E-2</v>
      </c>
      <c r="C6" s="5" cm="1">
        <f t="array" aca="1" ref="C6" ca="1">COUNTIFS(Attendance!L3:L566, "Tardy", Attendance!$F3:$F566, "Work", Attendance!$E3:$E566, 1)/(SUMPRODUCT((Attendance!$E3:$E566=1)*(Attendance!L3:L566&lt;&gt;"Non-service"))-COUNTIFS(Attendance!K3:K566, "Non-service", Attendance!$E3:$E566, 1))*3</f>
        <v>1.6393442622950821E-2</v>
      </c>
      <c r="D6" s="5" cm="1">
        <f t="array" aca="1" ref="D6" ca="1">COUNTIFS(Attendance!L3:L566, "Tardy", Attendance!$F3:$F566, "Gospel", Attendance!$E3:$E566, 1)/(SUMPRODUCT((Attendance!$E3:$E566=1)*(Attendance!L3:L566&lt;&gt;"Non-service"))-COUNTIFS(Attendance!K3:K566, "Non-service", Attendance!$E3:$E566, 1))*3</f>
        <v>1.6393442622950821E-2</v>
      </c>
      <c r="F6" s="12" t="s">
        <v>116</v>
      </c>
      <c r="G6" s="8">
        <f ca="1">AVERAGE(B6:D6)</f>
        <v>3.825136612021858E-2</v>
      </c>
    </row>
    <row r="7" spans="1:7">
      <c r="A7" t="s">
        <v>100</v>
      </c>
      <c r="B7" s="5" cm="1">
        <f t="array" aca="1" ref="B7" ca="1">COUNTIFS(Attendance!L3:L566, "Early Leave", Attendance!$F3:$F566, "Meeting", Attendance!$E3:$E566, 1)/(SUMPRODUCT((Attendance!$E3:$E566=1)*(Attendance!L3:L566&lt;&gt;"Non-service"))-COUNTIFS(Attendance!K3:K566, "Non-service", Attendance!$E3:$E566, 1))*3</f>
        <v>0</v>
      </c>
      <c r="C7" s="5" cm="1">
        <f t="array" aca="1" ref="C7" ca="1">COUNTIFS(Attendance!L3:L566, "Early Leave", Attendance!$F3:$F566, "Work", Attendance!$E3:$E566, 1)/(SUMPRODUCT((Attendance!$E3:$E566=1)*(Attendance!L3:L566&lt;&gt;"Non-service"))-COUNTIFS(Attendance!K3:K566, "Non-service", Attendance!$E3:$E566, 1))*3</f>
        <v>1.6393442622950821E-2</v>
      </c>
      <c r="D7" s="5" cm="1">
        <f t="array" aca="1" ref="D7" ca="1">COUNTIFS(Attendance!L3:L566, "Early Leave", Attendance!$F3:$F566, "Gospel", Attendance!$E3:$E566, 1)/(SUMPRODUCT((Attendance!$E3:$E566=1)*(Attendance!L3:L566&lt;&gt;"Non-service"))-COUNTIFS(Attendance!K3:K566, "Non-service", Attendance!$E3:$E566, 1))*3</f>
        <v>0</v>
      </c>
      <c r="F7" s="54" t="s">
        <v>20</v>
      </c>
      <c r="G7" s="8">
        <f t="shared" ref="G7:G8" ca="1" si="0">AVERAGE(B7:D7)</f>
        <v>5.4644808743169399E-3</v>
      </c>
    </row>
    <row r="8" spans="1:7">
      <c r="A8" t="s">
        <v>101</v>
      </c>
      <c r="B8" s="5" cm="1">
        <f t="array" aca="1" ref="B8" ca="1">COUNTIFS(Attendance!L3:L566, "Very Early Leave", Attendance!$F3:$F566, "Meeting", Attendance!$E3:$E566, 1)/(SUMPRODUCT((Attendance!$E3:$E566=1)*(Attendance!L3:L566&lt;&gt;"Non-service"))-COUNTIFS(Attendance!K3:K566, "Non-service", Attendance!$E3:$E566, 1))*3</f>
        <v>0</v>
      </c>
      <c r="C8" s="5" cm="1">
        <f t="array" aca="1" ref="C8" ca="1">COUNTIFS(Attendance!L3:L566, "Very Early Leave", Attendance!$F3:$F566, "Work", Attendance!$E3:$E566, 1)/(SUMPRODUCT((Attendance!$E3:$E566=1)*(Attendance!L3:L566&lt;&gt;"Non-service"))-COUNTIFS(Attendance!K3:K566, "Non-service", Attendance!$E3:$E566, 1))*3</f>
        <v>0</v>
      </c>
      <c r="D8" s="5" cm="1">
        <f t="array" aca="1" ref="D8" ca="1">COUNTIFS(Attendance!L3:L566, "Very Early Leave", Attendance!$F3:$F566, "Gospel", Attendance!$E3:$E566, 1)/(SUMPRODUCT((Attendance!$E3:$E566=1)*(Attendance!L3:L566&lt;&gt;"Non-service"))-COUNTIFS(Attendance!K3:K566, "Non-service", Attendance!$E3:$E566, 1))*3</f>
        <v>0</v>
      </c>
      <c r="F8" s="55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2" spans="1:7">
      <c r="A12" s="5"/>
      <c r="B12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5B83-68AA-4023-8DF3-D65B9EA97138}">
  <dimension ref="A2:G11"/>
  <sheetViews>
    <sheetView workbookViewId="0">
      <selection activeCell="G3" sqref="G3"/>
    </sheetView>
  </sheetViews>
  <sheetFormatPr defaultColWidth="8.85546875" defaultRowHeight="15"/>
  <cols>
    <col min="1" max="1" width="26.28515625" customWidth="1"/>
    <col min="2" max="2" width="10.28515625" customWidth="1"/>
    <col min="6" max="6" width="27.42578125" customWidth="1"/>
  </cols>
  <sheetData>
    <row r="2" spans="1:7" ht="18" customHeight="1">
      <c r="A2" t="str">
        <f>Attendance!M1</f>
        <v>Elder Smith</v>
      </c>
      <c r="B2" t="s">
        <v>50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0.81939890710382512</v>
      </c>
    </row>
    <row r="3" spans="1:7" ht="15" customHeight="1">
      <c r="A3" t="s">
        <v>51</v>
      </c>
      <c r="B3" s="14" cm="1">
        <f t="array" aca="1" ref="B3" ca="1">COUNTIFS(Attendance!N3:N566, "Present", Attendance!$F3:$F566, "Meeting", Attendance!$E3:$E566, 1)/(SUMPRODUCT((Attendance!$E3:$E566=1)*(Attendance!N3:N566&lt;&gt;"Non-service"))-COUNTIFS(Attendance!M3:M566, "Non-service", Attendance!$E3:$E566, 1))*3</f>
        <v>0.42622950819672129</v>
      </c>
      <c r="C3" s="5" cm="1">
        <f t="array" aca="1" ref="C3" ca="1">COUNTIFS(Attendance!N3:N566, "Present", Attendance!$F3:$F566, "Work", Attendance!$E3:$E566, 1)/(SUMPRODUCT((Attendance!$E3:$E566=1)*(Attendance!N3:N566&lt;&gt;"Non-service"))-COUNTIFS(Attendance!M3:M566, "Non-service", Attendance!$E3:$E566, 1))*3</f>
        <v>0.85245901639344257</v>
      </c>
      <c r="D3" s="5" cm="1">
        <f t="array" aca="1" ref="D3" ca="1">COUNTIFS(Attendance!N3:N566, "Present", Attendance!$F3:$F566, "Gospel", Attendance!$E3:$E566, 1)/(SUMPRODUCT((Attendance!$E3:$E566=1)*(Attendance!N3:N566&lt;&gt;"Non-service"))-COUNTIFS(Attendance!M3:M566, "Non-service", Attendance!$E3:$E566, 1))*3</f>
        <v>0.80327868852459017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9.0163934426229511E-2</v>
      </c>
    </row>
    <row r="4" spans="1:7" ht="15" customHeight="1">
      <c r="A4" t="s">
        <v>65</v>
      </c>
      <c r="B4" s="5" cm="1">
        <f t="array" aca="1" ref="B4" ca="1">COUNTIFS(Attendance!N3:N566, "Absent", Attendance!$F3:$F566, "Meeting", Attendance!$E3:$E566, 1)/(SUMPRODUCT((Attendance!$E3:$E566=1)*(Attendance!N3:N566&lt;&gt;"Non-service"))-COUNTIFS(Attendance!M3:M566, "Non-service", Attendance!$E3:$E566, 1))*3</f>
        <v>0.14754098360655737</v>
      </c>
      <c r="C4" s="5" cm="1">
        <f t="array" aca="1" ref="C4" ca="1">COUNTIFS(Attendance!N3:N566, "Absent", Attendance!$F3:$F566, "Work", Attendance!$E3:$E566, 1)/(SUMPRODUCT((Attendance!$E3:$E566=1)*(Attendance!N3:N566&lt;&gt;"Non-service"))-COUNTIFS(Attendance!M3:M566, "Non-service", Attendance!$E3:$E566, 1))*3</f>
        <v>0</v>
      </c>
      <c r="D4" s="5" cm="1">
        <f t="array" aca="1" ref="D4" ca="1">COUNTIFS(Attendance!N3:N566, "Absent", Attendance!$F3:$F566, "Gospel", Attendance!$E3:$E566, 1)/(SUMPRODUCT((Attendance!$E3:$E566=1)*(Attendance!N3:N566&lt;&gt;"Non-service"))-COUNTIFS(Attendance!M3:M566, "Non-service", Attendance!$E3:$E566, 1))*3</f>
        <v>3.2786885245901641E-2</v>
      </c>
      <c r="F4" s="11" t="s">
        <v>58</v>
      </c>
      <c r="G4" s="8">
        <f ca="1">AVERAGE(B5:D5)</f>
        <v>7.650273224043716E-2</v>
      </c>
    </row>
    <row r="5" spans="1:7">
      <c r="A5" t="s">
        <v>58</v>
      </c>
      <c r="B5" s="5" cm="1">
        <f t="array" aca="1" ref="B5" ca="1">COUNTIFS(Attendance!N3:N566, "Excused", Attendance!$F3:$F566, "Meeting", Attendance!$E3:$E566, 1)/(SUMPRODUCT((Attendance!$E3:$E566=1)*(Attendance!N3:N566&lt;&gt;"Non-service"))-COUNTIFS(Attendance!M3:M566, "Non-service", Attendance!$E3:$E566, 1))*3</f>
        <v>6.5573770491803282E-2</v>
      </c>
      <c r="C5" s="5" cm="1">
        <f t="array" aca="1" ref="C5" ca="1">COUNTIFS(Attendance!N3:N566, "Excused", Attendance!$F3:$F566, "Work", Attendance!$E3:$E566, 1)/(SUMPRODUCT((Attendance!$E3:$E566=1)*(Attendance!N3:N566&lt;&gt;"Non-service"))-COUNTIFS(Attendance!M3:M566, "Non-service", Attendance!$E3:$E566, 1))*3</f>
        <v>6.5573770491803282E-2</v>
      </c>
      <c r="D5" s="5" cm="1">
        <f t="array" aca="1" ref="D5" ca="1">COUNTIFS(Attendance!N3:N566, "Excused", Attendance!$F3:$F566, "Gospel", Attendance!$E3:$E566, 1)/(SUMPRODUCT((Attendance!$E3:$E566=1)*(Attendance!N3:N566&lt;&gt;"Non-service"))-COUNTIFS(Attendance!M3:M566, "Non-service", Attendance!$E3:$E566, 1))*3</f>
        <v>9.8360655737704916E-2</v>
      </c>
      <c r="G5" s="6"/>
    </row>
    <row r="6" spans="1:7">
      <c r="A6" t="s">
        <v>62</v>
      </c>
      <c r="B6" s="5" cm="1">
        <f t="array" aca="1" ref="B6" ca="1">COUNTIFS(Attendance!N3:N566, "Tardy", Attendance!$F3:$F566, "Meeting", Attendance!$E3:$E566, 1)/(SUMPRODUCT((Attendance!$E3:$E566=1)*(Attendance!N3:N566&lt;&gt;"Non-service"))-COUNTIFS(Attendance!M3:M566, "Non-service", Attendance!$E3:$E566, 1))*3</f>
        <v>0.31147540983606559</v>
      </c>
      <c r="C6" s="5" cm="1">
        <f t="array" aca="1" ref="C6" ca="1">COUNTIFS(Attendance!N3:N566, "Tardy", Attendance!$F3:$F566, "Work", Attendance!$E3:$E566, 1)/(SUMPRODUCT((Attendance!$E3:$E566=1)*(Attendance!N3:N566&lt;&gt;"Non-service"))-COUNTIFS(Attendance!M3:M566, "Non-service", Attendance!$E3:$E566, 1))*3</f>
        <v>1.6393442622950821E-2</v>
      </c>
      <c r="D6" s="5" cm="1">
        <f t="array" aca="1" ref="D6" ca="1">COUNTIFS(Attendance!N3:N566, "Tardy", Attendance!$F3:$F566, "Gospel", Attendance!$E3:$E566, 1)/(SUMPRODUCT((Attendance!$E3:$E566=1)*(Attendance!N3:N566&lt;&gt;"Non-service"))-COUNTIFS(Attendance!M3:M566, "Non-service", Attendance!$E3:$E566, 1))*3</f>
        <v>0</v>
      </c>
      <c r="F6" s="12" t="s">
        <v>116</v>
      </c>
      <c r="G6" s="8">
        <f ca="1">AVERAGE(B6:D6)</f>
        <v>0.10928961748633881</v>
      </c>
    </row>
    <row r="7" spans="1:7">
      <c r="A7" t="s">
        <v>100</v>
      </c>
      <c r="B7" s="5" cm="1">
        <f t="array" aca="1" ref="B7" ca="1">COUNTIFS(Attendance!N3:N566, "Early Leave", Attendance!$F3:$F566, "Meeting", Attendance!$E3:$E566, 1)/(SUMPRODUCT((Attendance!$E3:$E566=1)*(Attendance!N3:N566&lt;&gt;"Non-service"))-COUNTIFS(Attendance!M3:M566, "Non-service", Attendance!$E3:$E566, 1))*3</f>
        <v>0</v>
      </c>
      <c r="C7" s="5" cm="1">
        <f t="array" aca="1" ref="C7" ca="1">COUNTIFS(Attendance!N3:N566, "Early Leave", Attendance!$F3:$F566, "Work", Attendance!$E3:$E566, 1)/(SUMPRODUCT((Attendance!$E3:$E566=1)*(Attendance!N3:N566&lt;&gt;"Non-service"))-COUNTIFS(Attendance!M3:M566, "Non-service", Attendance!$E3:$E566, 1))*3</f>
        <v>1.6393442622950821E-2</v>
      </c>
      <c r="D7" s="5" cm="1">
        <f t="array" aca="1" ref="D7" ca="1">COUNTIFS(Attendance!N3:N566, "Early Leave", Attendance!$F3:$F566, "Gospel", Attendance!$E3:$E566, 1)/(SUMPRODUCT((Attendance!$E3:$E566=1)*(Attendance!N3:N566&lt;&gt;"Non-service"))-COUNTIFS(Attendance!M3:M566, "Non-service", Attendance!$E3:$E566, 1))*3</f>
        <v>0</v>
      </c>
      <c r="F7" s="54" t="s">
        <v>20</v>
      </c>
      <c r="G7" s="8">
        <f t="shared" ref="G7:G8" ca="1" si="0">AVERAGE(B7:D7)</f>
        <v>5.4644808743169399E-3</v>
      </c>
    </row>
    <row r="8" spans="1:7">
      <c r="A8" t="s">
        <v>101</v>
      </c>
      <c r="B8" s="5" cm="1">
        <f t="array" aca="1" ref="B8" ca="1">COUNTIFS(Attendance!N3:N566, "Very Early Leave", Attendance!$F3:$F566, "Meeting", Attendance!$E3:$E566, 1)/(SUMPRODUCT((Attendance!$E3:$E566=1)*(Attendance!N3:N566&lt;&gt;"Non-service"))-COUNTIFS(Attendance!M3:M566, "Non-service", Attendance!$E3:$E566, 1))*3</f>
        <v>0</v>
      </c>
      <c r="C8" s="5" cm="1">
        <f t="array" aca="1" ref="C8" ca="1">COUNTIFS(Attendance!N3:N566, "Very Early Leave", Attendance!$F3:$F566, "Work", Attendance!$E3:$E566, 1)/(SUMPRODUCT((Attendance!$E3:$E566=1)*(Attendance!N3:N566&lt;&gt;"Non-service"))-COUNTIFS(Attendance!M3:M566, "Non-service", Attendance!$E3:$E566, 1))*3</f>
        <v>0</v>
      </c>
      <c r="D8" s="5" cm="1">
        <f t="array" aca="1" ref="D8" ca="1">COUNTIFS(Attendance!N3:N566, "Very Early Leave", Attendance!$F3:$F566, "Gospel", Attendance!$E3:$E566, 1)/(SUMPRODUCT((Attendance!$E3:$E566=1)*(Attendance!N3:N566&lt;&gt;"Non-service"))-COUNTIFS(Attendance!M3:M566, "Non-service", Attendance!$E3:$E566, 1))*3</f>
        <v>0</v>
      </c>
      <c r="F8" s="55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0A39-323D-498F-803C-0E792A1A7723}">
  <dimension ref="A2:G11"/>
  <sheetViews>
    <sheetView workbookViewId="0">
      <selection activeCell="G3" sqref="G3"/>
    </sheetView>
  </sheetViews>
  <sheetFormatPr defaultColWidth="8.85546875" defaultRowHeight="15"/>
  <cols>
    <col min="1" max="1" width="25.28515625" customWidth="1"/>
    <col min="6" max="6" width="27.42578125" customWidth="1"/>
  </cols>
  <sheetData>
    <row r="2" spans="1:7" ht="18" customHeight="1">
      <c r="A2" t="str">
        <f>Attendance!O1</f>
        <v>Elder Thurston</v>
      </c>
      <c r="B2" t="s">
        <v>50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0.89367816091954033</v>
      </c>
    </row>
    <row r="3" spans="1:7" ht="15" customHeight="1">
      <c r="A3" t="s">
        <v>51</v>
      </c>
      <c r="B3" s="14" cm="1">
        <f t="array" aca="1" ref="B3" ca="1">COUNTIFS(Attendance!P3:P566, "Present", Attendance!$F3:$F566, "Meeting", Attendance!$E3:$E566, 1)/(SUMPRODUCT((Attendance!$E3:$E566=1)*(Attendance!P3:P566&lt;&gt;"Non-service"))-COUNTIFS(Attendance!O3:O566, "Non-service", Attendance!$E3:$E566, 1))*3</f>
        <v>0.82758620689655171</v>
      </c>
      <c r="C3" s="5" cm="1">
        <f t="array" aca="1" ref="C3" ca="1">COUNTIFS(Attendance!P3:P566, "Present", Attendance!$F3:$F566, "Work", Attendance!$E3:$E566, 1)/(SUMPRODUCT((Attendance!$E3:$E566=1)*(Attendance!P3:P566&lt;&gt;"Non-service"))-COUNTIFS(Attendance!O3:O566, "Non-service", Attendance!$E3:$E566, 1))*3</f>
        <v>0.93103448275862077</v>
      </c>
      <c r="D3" s="5" cm="1">
        <f t="array" aca="1" ref="D3" ca="1">COUNTIFS(Attendance!P3:P566, "Present", Attendance!$F3:$F566, "Gospel", Attendance!$E3:$E566, 1)/(SUMPRODUCT((Attendance!$E3:$E566=1)*(Attendance!P3:P566&lt;&gt;"Non-service"))-COUNTIFS(Attendance!O3:O566, "Non-service", Attendance!$E3:$E566, 1))*3</f>
        <v>0.7931034482758621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6.8965517241379309E-2</v>
      </c>
    </row>
    <row r="4" spans="1:7" ht="15" customHeight="1">
      <c r="A4" t="s">
        <v>65</v>
      </c>
      <c r="B4" s="5" cm="1">
        <f t="array" aca="1" ref="B4" ca="1">COUNTIFS(Attendance!P3:P566, "Absent", Attendance!$F3:$F566, "Meeting", Attendance!$E3:$E566, 1)/(SUMPRODUCT((Attendance!$E3:$E566=1)*(Attendance!P3:P566&lt;&gt;"Non-service"))-COUNTIFS(Attendance!O3:O566, "Non-service", Attendance!$E3:$E566, 1))*3</f>
        <v>0</v>
      </c>
      <c r="C4" s="5" cm="1">
        <f t="array" aca="1" ref="C4" ca="1">COUNTIFS(Attendance!P3:P566, "Absent", Attendance!$F3:$F566, "Work", Attendance!$E3:$E566, 1)/(SUMPRODUCT((Attendance!$E3:$E566=1)*(Attendance!P3:P566&lt;&gt;"Non-service"))-COUNTIFS(Attendance!O3:O566, "Non-service", Attendance!$E3:$E566, 1))*3</f>
        <v>0</v>
      </c>
      <c r="D4" s="5" cm="1">
        <f t="array" aca="1" ref="D4" ca="1">COUNTIFS(Attendance!P3:P566, "Absent", Attendance!$F3:$F566, "Gospel", Attendance!$E3:$E566, 1)/(SUMPRODUCT((Attendance!$E3:$E566=1)*(Attendance!P3:P566&lt;&gt;"Non-service"))-COUNTIFS(Attendance!O3:O566, "Non-service", Attendance!$E3:$E566, 1))*3</f>
        <v>6.8965517241379309E-2</v>
      </c>
      <c r="F4" s="11" t="s">
        <v>58</v>
      </c>
      <c r="G4" s="8">
        <f ca="1">AVERAGE(B5:D5)</f>
        <v>8.6206896551724144E-2</v>
      </c>
    </row>
    <row r="5" spans="1:7">
      <c r="A5" t="s">
        <v>58</v>
      </c>
      <c r="B5" s="5" cm="1">
        <f t="array" aca="1" ref="B5" ca="1">COUNTIFS(Attendance!P3:P566, "Excused", Attendance!$F3:$F566, "Meeting", Attendance!$E3:$E566, 1)/(SUMPRODUCT((Attendance!$E3:$E566=1)*(Attendance!P3:P566&lt;&gt;"Non-service"))-COUNTIFS(Attendance!O3:O566, "Non-service", Attendance!$E3:$E566, 1))*3</f>
        <v>0.13793103448275862</v>
      </c>
      <c r="C5" s="5" cm="1">
        <f t="array" aca="1" ref="C5" ca="1">COUNTIFS(Attendance!P3:P566, "Excused", Attendance!$F3:$F566, "Work", Attendance!$E3:$E566, 1)/(SUMPRODUCT((Attendance!$E3:$E566=1)*(Attendance!P3:P566&lt;&gt;"Non-service"))-COUNTIFS(Attendance!O3:O566, "Non-service", Attendance!$E3:$E566, 1))*3</f>
        <v>3.4482758620689655E-2</v>
      </c>
      <c r="D5" s="5" cm="1">
        <f t="array" aca="1" ref="D5" ca="1">COUNTIFS(Attendance!P3:P566, "Excused", Attendance!$F3:$F566, "Gospel", Attendance!$E3:$E566, 1)/(SUMPRODUCT((Attendance!$E3:$E566=1)*(Attendance!P3:P566&lt;&gt;"Non-service"))-COUNTIFS(Attendance!O3:O566, "Non-service", Attendance!$E3:$E566, 1))*3</f>
        <v>8.6206896551724144E-2</v>
      </c>
      <c r="G5" s="6"/>
    </row>
    <row r="6" spans="1:7">
      <c r="A6" t="s">
        <v>62</v>
      </c>
      <c r="B6" s="5" cm="1">
        <f t="array" aca="1" ref="B6" ca="1">COUNTIFS(Attendance!P3:P566, "Tardy", Attendance!$F3:$F566, "Meeting", Attendance!$E3:$E566, 1)/(SUMPRODUCT((Attendance!$E3:$E566=1)*(Attendance!P3:P566&lt;&gt;"Non-service"))-COUNTIFS(Attendance!O3:O566, "Non-service", Attendance!$E3:$E566, 1))*3</f>
        <v>0</v>
      </c>
      <c r="C6" s="5" cm="1">
        <f t="array" aca="1" ref="C6" ca="1">COUNTIFS(Attendance!P3:P566, "Tardy", Attendance!$F3:$F566, "Work", Attendance!$E3:$E566, 1)/(SUMPRODUCT((Attendance!$E3:$E566=1)*(Attendance!P3:P566&lt;&gt;"Non-service"))-COUNTIFS(Attendance!O3:O566, "Non-service", Attendance!$E3:$E566, 1))*3</f>
        <v>0</v>
      </c>
      <c r="D6" s="5" cm="1">
        <f t="array" aca="1" ref="D6" ca="1">COUNTIFS(Attendance!P3:P566, "Tardy", Attendance!$F3:$F566, "Gospel", Attendance!$E3:$E566, 1)/(SUMPRODUCT((Attendance!$E3:$E566=1)*(Attendance!P3:P566&lt;&gt;"Non-service"))-COUNTIFS(Attendance!O3:O566, "Non-service", Attendance!$E3:$E566, 1))*3</f>
        <v>0</v>
      </c>
      <c r="F6" s="12" t="s">
        <v>116</v>
      </c>
      <c r="G6" s="8">
        <f ca="1">AVERAGE(B6:D6)</f>
        <v>0</v>
      </c>
    </row>
    <row r="7" spans="1:7">
      <c r="A7" t="s">
        <v>100</v>
      </c>
      <c r="B7" s="5" cm="1">
        <f t="array" aca="1" ref="B7" ca="1">COUNTIFS(Attendance!P3:P566, "Early Leave", Attendance!$F3:$F566, "Meeting", Attendance!$E3:$E566, 1)/(SUMPRODUCT((Attendance!$E3:$E566=1)*(Attendance!P3:P566&lt;&gt;"Non-service"))-COUNTIFS(Attendance!O3:O566, "Non-service", Attendance!$E3:$E566, 1))*3</f>
        <v>0</v>
      </c>
      <c r="C7" s="5" cm="1">
        <f t="array" aca="1" ref="C7" ca="1">COUNTIFS(Attendance!P3:P566, "Early Leave", Attendance!$F3:$F566, "Work", Attendance!$E3:$E566, 1)/(SUMPRODUCT((Attendance!$E3:$E566=1)*(Attendance!P3:P566&lt;&gt;"Non-service"))-COUNTIFS(Attendance!O3:O566, "Non-service", Attendance!$E3:$E566, 1))*3</f>
        <v>0</v>
      </c>
      <c r="D7" s="5" cm="1">
        <f t="array" aca="1" ref="D7" ca="1">COUNTIFS(Attendance!P3:P566, "Early Leave", Attendance!$F3:$F566, "Gospel", Attendance!$E3:$E566, 1)/(SUMPRODUCT((Attendance!$E3:$E566=1)*(Attendance!P3:P566&lt;&gt;"Non-service"))-COUNTIFS(Attendance!O3:O566, "Non-service", Attendance!$E3:$E566, 1))*3</f>
        <v>0</v>
      </c>
      <c r="F7" s="54" t="s">
        <v>20</v>
      </c>
      <c r="G7" s="8">
        <f t="shared" ref="G7:G8" ca="1" si="0">AVERAGE(B7:D7)</f>
        <v>0</v>
      </c>
    </row>
    <row r="8" spans="1:7">
      <c r="A8" t="s">
        <v>101</v>
      </c>
      <c r="B8" s="5" cm="1">
        <f t="array" aca="1" ref="B8" ca="1">COUNTIFS(Attendance!P3:P566, "Very Early Leave", Attendance!$F3:$F566, "Meeting", Attendance!$E3:$E566, 1)/(SUMPRODUCT((Attendance!$E3:$E566=1)*(Attendance!P3:P566&lt;&gt;"Non-service"))-COUNTIFS(Attendance!O3:O566, "Non-service", Attendance!$E3:$E566, 1))*3</f>
        <v>0</v>
      </c>
      <c r="C8" s="5" cm="1">
        <f t="array" aca="1" ref="C8" ca="1">COUNTIFS(Attendance!P3:P566, "Very Early Leave", Attendance!$F3:$F566, "Work", Attendance!$E3:$E566, 1)/(SUMPRODUCT((Attendance!$E3:$E566=1)*(Attendance!P3:P566&lt;&gt;"Non-service"))-COUNTIFS(Attendance!O3:O566, "Non-service", Attendance!$E3:$E566, 1))*3</f>
        <v>0</v>
      </c>
      <c r="D8" s="5" cm="1">
        <f t="array" aca="1" ref="D8" ca="1">COUNTIFS(Attendance!P3:P566, "Very Early Leave", Attendance!$F3:$F566, "Gospel", Attendance!$E3:$E566, 1)/(SUMPRODUCT((Attendance!$E3:$E566=1)*(Attendance!P3:P566&lt;&gt;"Non-service"))-COUNTIFS(Attendance!O3:O566, "Non-service", Attendance!$E3:$E566, 1))*3</f>
        <v>0</v>
      </c>
      <c r="F8" s="55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F266-F0FA-44F8-A500-F1EA6ACDFD29}">
  <dimension ref="A2:G11"/>
  <sheetViews>
    <sheetView workbookViewId="0">
      <selection activeCell="I5" sqref="I5"/>
    </sheetView>
  </sheetViews>
  <sheetFormatPr defaultColWidth="8.85546875" defaultRowHeight="15"/>
  <cols>
    <col min="1" max="1" width="25" customWidth="1"/>
    <col min="6" max="6" width="27.7109375" customWidth="1"/>
  </cols>
  <sheetData>
    <row r="2" spans="1:7" ht="18.75" customHeight="1">
      <c r="A2" t="str">
        <f>Attendance!Q1</f>
        <v>Sister Wright</v>
      </c>
      <c r="B2" t="s">
        <v>50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0.61777777777777787</v>
      </c>
    </row>
    <row r="3" spans="1:7" ht="15" customHeight="1">
      <c r="A3" t="s">
        <v>51</v>
      </c>
      <c r="B3" s="14" cm="1">
        <f t="array" aca="1" ref="B3" ca="1">COUNTIFS(Attendance!R3:R566, "Present", Attendance!$F3:$F566, "Meeting", Attendance!$E3:$E566, 1)/(SUMPRODUCT((Attendance!$E3:$E566=1)*(Attendance!R3:R566&lt;&gt;"Non-service"))-COUNTIFS(Attendance!Q3:Q566, "Non-service", Attendance!$E3:$E566, 1))*3</f>
        <v>0.46666666666666667</v>
      </c>
      <c r="C3" s="5" cm="1">
        <f t="array" aca="1" ref="C3" ca="1">COUNTIFS(Attendance!R3:R566, "Present", Attendance!$F3:$F566, "Work", Attendance!$E3:$E566, 1)/(SUMPRODUCT((Attendance!$E3:$E566=1)*(Attendance!R3:R566&lt;&gt;"Non-service"))-COUNTIFS(Attendance!Q3:Q566, "Non-service", Attendance!$E3:$E566, 1))*3</f>
        <v>0.48333333333333339</v>
      </c>
      <c r="D3" s="5" cm="1">
        <f t="array" aca="1" ref="D3" ca="1">COUNTIFS(Attendance!R3:R566, "Present", Attendance!$F3:$F566, "Gospel", Attendance!$E3:$E566, 1)/(SUMPRODUCT((Attendance!$E3:$E566=1)*(Attendance!R3:R566&lt;&gt;"Non-service"))-COUNTIFS(Attendance!Q3:Q566, "Non-service", Attendance!$E3:$E566, 1))*3</f>
        <v>0.6166666666666667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6.6666666666666666E-2</v>
      </c>
    </row>
    <row r="4" spans="1:7" ht="15" customHeight="1">
      <c r="A4" t="s">
        <v>65</v>
      </c>
      <c r="B4" s="5" cm="1">
        <f t="array" aca="1" ref="B4" ca="1">COUNTIFS(Attendance!R3:R566, "Absent", Attendance!$F3:$F566, "Meeting", Attendance!$E3:$E566, 1)/(SUMPRODUCT((Attendance!$E3:$E566=1)*(Attendance!R3:R566&lt;&gt;"Non-service"))-COUNTIFS(Attendance!Q3:Q566, "Non-service", Attendance!$E3:$E566, 1))*3</f>
        <v>0.11666666666666667</v>
      </c>
      <c r="C4" s="5" cm="1">
        <f t="array" aca="1" ref="C4" ca="1">COUNTIFS(Attendance!R3:R566, "Absent", Attendance!$F3:$F566, "Work", Attendance!$E3:$E566, 1)/(SUMPRODUCT((Attendance!$E3:$E566=1)*(Attendance!R3:R566&lt;&gt;"Non-service"))-COUNTIFS(Attendance!Q3:Q566, "Non-service", Attendance!$E3:$E566, 1))*3</f>
        <v>0</v>
      </c>
      <c r="D4" s="5" cm="1">
        <f t="array" aca="1" ref="D4" ca="1">COUNTIFS(Attendance!R3:R566, "Absent", Attendance!$F3:$F566, "Gospel", Attendance!$E3:$E566, 1)/(SUMPRODUCT((Attendance!$E3:$E566=1)*(Attendance!R3:R566&lt;&gt;"Non-service"))-COUNTIFS(Attendance!Q3:Q566, "Non-service", Attendance!$E3:$E566, 1))*3</f>
        <v>1.6666666666666666E-2</v>
      </c>
      <c r="F4" s="11" t="s">
        <v>58</v>
      </c>
      <c r="G4" s="8">
        <f ca="1">AVERAGE(B5:D5)</f>
        <v>8.8888888888888892E-2</v>
      </c>
    </row>
    <row r="5" spans="1:7">
      <c r="A5" t="s">
        <v>58</v>
      </c>
      <c r="B5" s="5" cm="1">
        <f t="array" aca="1" ref="B5" ca="1">COUNTIFS(Attendance!R3:R566, "Excused", Attendance!$F3:$F566, "Meeting", Attendance!$E3:$E566, 1)/(SUMPRODUCT((Attendance!$E3:$E566=1)*(Attendance!R3:R566&lt;&gt;"Non-service"))-COUNTIFS(Attendance!Q3:Q566, "Non-service", Attendance!$E3:$E566, 1))*3</f>
        <v>0.1</v>
      </c>
      <c r="C5" s="5" cm="1">
        <f t="array" aca="1" ref="C5" ca="1">COUNTIFS(Attendance!R3:R566, "Excused", Attendance!$F3:$F566, "Work", Attendance!$E3:$E566, 1)/(SUMPRODUCT((Attendance!$E3:$E566=1)*(Attendance!R3:R566&lt;&gt;"Non-service"))-COUNTIFS(Attendance!Q3:Q566, "Non-service", Attendance!$E3:$E566, 1))*3</f>
        <v>8.3333333333333329E-2</v>
      </c>
      <c r="D5" s="5" cm="1">
        <f t="array" aca="1" ref="D5" ca="1">COUNTIFS(Attendance!R3:R566, "Excused", Attendance!$F3:$F566, "Gospel", Attendance!$E3:$E566, 1)/(SUMPRODUCT((Attendance!$E3:$E566=1)*(Attendance!R3:R566&lt;&gt;"Non-service"))-COUNTIFS(Attendance!Q3:Q566, "Non-service", Attendance!$E3:$E566, 1))*3</f>
        <v>8.3333333333333329E-2</v>
      </c>
      <c r="G5" s="6"/>
    </row>
    <row r="6" spans="1:7">
      <c r="A6" t="s">
        <v>62</v>
      </c>
      <c r="B6" s="5" cm="1">
        <f t="array" aca="1" ref="B6" ca="1">COUNTIFS(Attendance!R3:R566, "Tardy", Attendance!$F3:$F566, "Meeting", Attendance!$E3:$E566, 1)/(SUMPRODUCT((Attendance!$E3:$E566=1)*(Attendance!R3:R566&lt;&gt;"Non-service"))-COUNTIFS(Attendance!Q3:Q566, "Non-service", Attendance!$E3:$E566, 1))*3</f>
        <v>3.3333333333333333E-2</v>
      </c>
      <c r="C6" s="5" cm="1">
        <f t="array" aca="1" ref="C6" ca="1">COUNTIFS(Attendance!R3:R566, "Tardy", Attendance!$F3:$F566, "Work", Attendance!$E3:$E566, 1)/(SUMPRODUCT((Attendance!$E3:$E566=1)*(Attendance!R3:R566&lt;&gt;"Non-service"))-COUNTIFS(Attendance!Q3:Q566, "Non-service", Attendance!$E3:$E566, 1))*3</f>
        <v>0.15000000000000002</v>
      </c>
      <c r="D6" s="5" cm="1">
        <f t="array" aca="1" ref="D6" ca="1">COUNTIFS(Attendance!R3:R566, "Tardy", Attendance!$F3:$F566, "Gospel", Attendance!$E3:$E566, 1)/(SUMPRODUCT((Attendance!$E3:$E566=1)*(Attendance!R3:R566&lt;&gt;"Non-service"))-COUNTIFS(Attendance!Q3:Q566, "Non-service", Attendance!$E3:$E566, 1))*3</f>
        <v>0</v>
      </c>
      <c r="F6" s="12" t="s">
        <v>116</v>
      </c>
      <c r="G6" s="8">
        <f ca="1">AVERAGE(B6:D6)</f>
        <v>6.1111111111111116E-2</v>
      </c>
    </row>
    <row r="7" spans="1:7">
      <c r="A7" t="s">
        <v>100</v>
      </c>
      <c r="B7" s="5" cm="1">
        <f t="array" aca="1" ref="B7" ca="1">COUNTIFS(Attendance!R3:R566, "Early Leave", Attendance!$F3:$F566, "Meeting", Attendance!$E3:$E566, 1)/(SUMPRODUCT((Attendance!$E3:$E566=1)*(Attendance!R3:R566&lt;&gt;"Non-service"))-COUNTIFS(Attendance!Q3:Q566, "Non-service", Attendance!$E3:$E566, 1))*3</f>
        <v>0</v>
      </c>
      <c r="C7" s="5" cm="1">
        <f t="array" aca="1" ref="C7" ca="1">COUNTIFS(Attendance!R3:R566, "Early Leave", Attendance!$F3:$F566, "Work", Attendance!$E3:$E566, 1)/(SUMPRODUCT((Attendance!$E3:$E566=1)*(Attendance!R3:R566&lt;&gt;"Non-service"))-COUNTIFS(Attendance!Q3:Q566, "Non-service", Attendance!$E3:$E566, 1))*3</f>
        <v>1.6666666666666666E-2</v>
      </c>
      <c r="D7" s="5" cm="1">
        <f t="array" aca="1" ref="D7" ca="1">COUNTIFS(Attendance!R3:R566, "Early Leave", Attendance!$F3:$F566, "Gospel", Attendance!$E3:$E566, 1)/(SUMPRODUCT((Attendance!$E3:$E566=1)*(Attendance!R3:R566&lt;&gt;"Non-service"))-COUNTIFS(Attendance!Q3:Q566, "Non-service", Attendance!$E3:$E566, 1))*3</f>
        <v>0</v>
      </c>
      <c r="F7" s="54" t="s">
        <v>20</v>
      </c>
      <c r="G7" s="8">
        <f t="shared" ref="G7:G8" ca="1" si="0">AVERAGE(B7:D7)</f>
        <v>5.5555555555555558E-3</v>
      </c>
    </row>
    <row r="8" spans="1:7">
      <c r="A8" t="s">
        <v>101</v>
      </c>
      <c r="B8" s="5" cm="1">
        <f t="array" aca="1" ref="B8" ca="1">COUNTIFS(Attendance!R3:R566, "Very Early Leave", Attendance!$F3:$F566, "Meeting", Attendance!$E3:$E566, 1)/(SUMPRODUCT((Attendance!$E3:$E566=1)*(Attendance!R3:R566&lt;&gt;"Non-service"))-COUNTIFS(Attendance!Q3:Q566, "Non-service", Attendance!$E3:$E566, 1))*3</f>
        <v>0</v>
      </c>
      <c r="C8" s="5" cm="1">
        <f t="array" aca="1" ref="C8" ca="1">COUNTIFS(Attendance!R3:R566, "Very Early Leave", Attendance!$F3:$F566, "Work", Attendance!$E3:$E566, 1)/(SUMPRODUCT((Attendance!$E3:$E566=1)*(Attendance!R3:R566&lt;&gt;"Non-service"))-COUNTIFS(Attendance!Q3:Q566, "Non-service", Attendance!$E3:$E566, 1))*3</f>
        <v>0</v>
      </c>
      <c r="D8" s="5" cm="1">
        <f t="array" aca="1" ref="D8" ca="1">COUNTIFS(Attendance!R3:R566, "Very Early Leave", Attendance!$F3:$F566, "Gospel", Attendance!$E3:$E566, 1)/(SUMPRODUCT((Attendance!$E3:$E566=1)*(Attendance!R3:R566&lt;&gt;"Non-service"))-COUNTIFS(Attendance!Q3:Q566, "Non-service", Attendance!$E3:$E566, 1))*3</f>
        <v>0</v>
      </c>
      <c r="F8" s="55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D0EC-DEAF-4728-BC39-5A8926B4EDCD}">
  <dimension ref="A2:G17"/>
  <sheetViews>
    <sheetView workbookViewId="0">
      <selection activeCell="G3" sqref="G3"/>
    </sheetView>
  </sheetViews>
  <sheetFormatPr defaultColWidth="8.85546875" defaultRowHeight="15"/>
  <cols>
    <col min="1" max="1" width="28.42578125" customWidth="1"/>
    <col min="6" max="6" width="27.42578125" customWidth="1"/>
  </cols>
  <sheetData>
    <row r="2" spans="1:7" ht="20.25" customHeight="1">
      <c r="A2" t="str">
        <f>Attendance!S1</f>
        <v>Elder Iman</v>
      </c>
      <c r="B2" t="s">
        <v>50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0.42319277108433734</v>
      </c>
    </row>
    <row r="3" spans="1:7" ht="15" customHeight="1">
      <c r="A3" t="s">
        <v>51</v>
      </c>
      <c r="B3" s="14" cm="1">
        <f t="array" aca="1" ref="B3" ca="1">COUNTIFS(Attendance!T3:T566, "Present", Attendance!$F3:$F566, "Meeting", Attendance!$E3:$E566, 1)/(SUMPRODUCT((Attendance!$E3:$E566=1)*(Attendance!T3:T566&lt;&gt;"Non-service"))-COUNTIFS(Attendance!S3:S566, "Non-service", Attendance!$E3:$E566, 1))*3</f>
        <v>0.3253012048192771</v>
      </c>
      <c r="C3" s="5" cm="1">
        <f t="array" aca="1" ref="C3" ca="1">COUNTIFS(Attendance!T3:T566, "Present", Attendance!$F3:$F566, "Work", Attendance!$E3:$E566, 1)/(SUMPRODUCT((Attendance!$E3:$E566=1)*(Attendance!T3:T566&lt;&gt;"Non-service"))-COUNTIFS(Attendance!S3:S566, "Non-service", Attendance!$E3:$E566, 1))*3</f>
        <v>0.46987951807228917</v>
      </c>
      <c r="D3" s="5" cm="1">
        <f t="array" aca="1" ref="D3" ca="1">COUNTIFS(Attendance!T3:T566, "Present", Attendance!$F3:$F566, "Gospel", Attendance!$E3:$E566, 1)/(SUMPRODUCT((Attendance!$E3:$E566=1)*(Attendance!T3:T566&lt;&gt;"Non-service"))-COUNTIFS(Attendance!S3:S566, "Non-service", Attendance!$E3:$E566, 1))*3</f>
        <v>0.37951807228915657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7.8313253012048195E-2</v>
      </c>
    </row>
    <row r="4" spans="1:7" ht="15" customHeight="1">
      <c r="A4" t="s">
        <v>65</v>
      </c>
      <c r="B4" s="5" cm="1">
        <f t="array" aca="1" ref="B4" ca="1">COUNTIFS(Attendance!T3:T566, "Absent", Attendance!$F3:$F566, "Meeting", Attendance!$E3:$E566, 1)/(SUMPRODUCT((Attendance!$E3:$E566=1)*(Attendance!T3:T566&lt;&gt;"Non-service"))-COUNTIFS(Attendance!S3:S566, "Non-service", Attendance!$E3:$E566, 1))*3</f>
        <v>9.036144578313253E-2</v>
      </c>
      <c r="C4" s="5" cm="1">
        <f t="array" aca="1" ref="C4" ca="1">COUNTIFS(Attendance!T3:T566, "Absent", Attendance!$F3:$F566, "Work", Attendance!$E3:$E566, 1)/(SUMPRODUCT((Attendance!$E3:$E566=1)*(Attendance!T3:T566&lt;&gt;"Non-service"))-COUNTIFS(Attendance!S3:S566, "Non-service", Attendance!$E3:$E566, 1))*3</f>
        <v>3.6144578313253017E-2</v>
      </c>
      <c r="D4" s="5" cm="1">
        <f t="array" aca="1" ref="D4" ca="1">COUNTIFS(Attendance!T3:T566, "Absent", Attendance!$F3:$F566, "Gospel", Attendance!$E3:$E566, 1)/(SUMPRODUCT((Attendance!$E3:$E566=1)*(Attendance!T3:T566&lt;&gt;"Non-service"))-COUNTIFS(Attendance!S3:S566, "Non-service", Attendance!$E3:$E566, 1))*3</f>
        <v>0.10843373493975902</v>
      </c>
      <c r="F4" s="11" t="s">
        <v>58</v>
      </c>
      <c r="G4" s="8">
        <f ca="1">AVERAGE(B5:D5)</f>
        <v>5.4216867469879526E-2</v>
      </c>
    </row>
    <row r="5" spans="1:7">
      <c r="A5" t="s">
        <v>58</v>
      </c>
      <c r="B5" s="5" cm="1">
        <f t="array" aca="1" ref="B5" ca="1">COUNTIFS(Attendance!T3:T566, "Excused", Attendance!$F3:$F566, "Meeting", Attendance!$E3:$E566, 1)/(SUMPRODUCT((Attendance!$E3:$E566=1)*(Attendance!T3:T566&lt;&gt;"Non-service"))-COUNTIFS(Attendance!S3:S566, "Non-service", Attendance!$E3:$E566, 1))*3</f>
        <v>9.036144578313253E-2</v>
      </c>
      <c r="C5" s="5" cm="1">
        <f t="array" aca="1" ref="C5" ca="1">COUNTIFS(Attendance!T3:T566, "Excused", Attendance!$F3:$F566, "Work", Attendance!$E3:$E566, 1)/(SUMPRODUCT((Attendance!$E3:$E566=1)*(Attendance!T3:T566&lt;&gt;"Non-service"))-COUNTIFS(Attendance!S3:S566, "Non-service", Attendance!$E3:$E566, 1))*3</f>
        <v>3.6144578313253017E-2</v>
      </c>
      <c r="D5" s="5" cm="1">
        <f t="array" aca="1" ref="D5" ca="1">COUNTIFS(Attendance!T3:T566, "Excused", Attendance!$F3:$F566, "Gospel", Attendance!$E3:$E566, 1)/(SUMPRODUCT((Attendance!$E3:$E566=1)*(Attendance!T3:T566&lt;&gt;"Non-service"))-COUNTIFS(Attendance!S3:S566, "Non-service", Attendance!$E3:$E566, 1))*3</f>
        <v>3.6144578313253017E-2</v>
      </c>
      <c r="G5" s="6"/>
    </row>
    <row r="6" spans="1:7">
      <c r="A6" t="s">
        <v>62</v>
      </c>
      <c r="B6" s="5" cm="1">
        <f t="array" aca="1" ref="B6" ca="1">COUNTIFS(Attendance!T3:T566, "Tardy", Attendance!$F3:$F566, "Meeting", Attendance!$E3:$E566, 1)/(SUMPRODUCT((Attendance!$E3:$E566=1)*(Attendance!T3:T566&lt;&gt;"Non-service"))-COUNTIFS(Attendance!S3:S566, "Non-service", Attendance!$E3:$E566, 1))*3</f>
        <v>1.8072289156626509E-2</v>
      </c>
      <c r="C6" s="5" cm="1">
        <f t="array" aca="1" ref="C6" ca="1">COUNTIFS(Attendance!T3:T566, "Tardy", Attendance!$F3:$F566, "Work", Attendance!$E3:$E566, 1)/(SUMPRODUCT((Attendance!$E3:$E566=1)*(Attendance!T3:T566&lt;&gt;"Non-service"))-COUNTIFS(Attendance!S3:S566, "Non-service", Attendance!$E3:$E566, 1))*3</f>
        <v>0</v>
      </c>
      <c r="D6" s="5" cm="1">
        <f t="array" aca="1" ref="D6" ca="1">COUNTIFS(Attendance!T3:T566, "Tardy", Attendance!$F3:$F566, "Gospel", Attendance!$E3:$E566, 1)/(SUMPRODUCT((Attendance!$E3:$E566=1)*(Attendance!T3:T566&lt;&gt;"Non-service"))-COUNTIFS(Attendance!S3:S566, "Non-service", Attendance!$E3:$E566, 1))*3</f>
        <v>0</v>
      </c>
      <c r="F6" s="12" t="s">
        <v>116</v>
      </c>
      <c r="G6" s="8">
        <f ca="1">AVERAGE(B6:D6)</f>
        <v>6.0240963855421699E-3</v>
      </c>
    </row>
    <row r="7" spans="1:7">
      <c r="A7" t="s">
        <v>100</v>
      </c>
      <c r="B7" s="5" cm="1">
        <f t="array" aca="1" ref="B7" ca="1">COUNTIFS(Attendance!T3:T566, "Early Leave", Attendance!$F3:$F566, "Meeting", Attendance!$E3:$E566, 1)/(SUMPRODUCT((Attendance!$E3:$E566=1)*(Attendance!T3:T566&lt;&gt;"Non-service"))-COUNTIFS(Attendance!S3:S566, "Non-service", Attendance!$E3:$E566, 1))*3</f>
        <v>0</v>
      </c>
      <c r="C7" s="5" cm="1">
        <f t="array" aca="1" ref="C7" ca="1">COUNTIFS(Attendance!T3:T566, "Early Leave", Attendance!$F3:$F566, "Work", Attendance!$E3:$E566, 1)/(SUMPRODUCT((Attendance!$E3:$E566=1)*(Attendance!T3:T566&lt;&gt;"Non-service"))-COUNTIFS(Attendance!S3:S566, "Non-service", Attendance!$E3:$E566, 1))*3</f>
        <v>0</v>
      </c>
      <c r="D7" s="5" cm="1">
        <f t="array" aca="1" ref="D7" ca="1">COUNTIFS(Attendance!T3:T566, "Early Leave", Attendance!$F3:$F566, "Gospel", Attendance!$E3:$E566, 1)/(SUMPRODUCT((Attendance!$E3:$E566=1)*(Attendance!T3:T566&lt;&gt;"Non-service"))-COUNTIFS(Attendance!S3:S566, "Non-service", Attendance!$E3:$E566, 1))*3</f>
        <v>0</v>
      </c>
      <c r="F7" s="54" t="s">
        <v>20</v>
      </c>
      <c r="G7" s="8">
        <f t="shared" ref="G7:G8" ca="1" si="0">AVERAGE(B7:D7)</f>
        <v>0</v>
      </c>
    </row>
    <row r="8" spans="1:7">
      <c r="A8" t="s">
        <v>101</v>
      </c>
      <c r="B8" s="5" cm="1">
        <f t="array" aca="1" ref="B8" ca="1">COUNTIFS(Attendance!T3:T566, "Very Early Leave", Attendance!$F3:$F566, "Meeting", Attendance!$E3:$E566, 1)/(SUMPRODUCT((Attendance!$E3:$E566=1)*(Attendance!T3:T566&lt;&gt;"Non-service"))-COUNTIFS(Attendance!S3:S566, "Non-service", Attendance!$E3:$E566, 1))*3</f>
        <v>0</v>
      </c>
      <c r="C8" s="5" cm="1">
        <f t="array" aca="1" ref="C8" ca="1">COUNTIFS(Attendance!T3:T566, "Very Early Leave", Attendance!$F3:$F566, "Work", Attendance!$E3:$E566, 1)/(SUMPRODUCT((Attendance!$E3:$E566=1)*(Attendance!T3:T566&lt;&gt;"Non-service"))-COUNTIFS(Attendance!S3:S566, "Non-service", Attendance!$E3:$E566, 1))*3</f>
        <v>0</v>
      </c>
      <c r="D8" s="5" cm="1">
        <f t="array" aca="1" ref="D8" ca="1">COUNTIFS(Attendance!T3:T566, "Very Early Leave", Attendance!$F3:$F566, "Gospel", Attendance!$E3:$E566, 1)/(SUMPRODUCT((Attendance!$E3:$E566=1)*(Attendance!T3:T566&lt;&gt;"Non-service"))-COUNTIFS(Attendance!S3:S566, "Non-service", Attendance!$E3:$E566, 1))*3</f>
        <v>0</v>
      </c>
      <c r="F8" s="55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3" spans="1:7" ht="24.75">
      <c r="C13" s="9"/>
      <c r="D13" s="7"/>
    </row>
    <row r="14" spans="1:7">
      <c r="C14" s="10"/>
      <c r="D14" s="8"/>
    </row>
    <row r="15" spans="1:7">
      <c r="C15" s="11"/>
      <c r="D15" s="8"/>
    </row>
    <row r="16" spans="1:7">
      <c r="D16" s="6"/>
    </row>
    <row r="17" spans="3:4">
      <c r="C17" s="12"/>
      <c r="D17" s="8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F7A5-5891-4C8C-A3CC-6A661D8F33CA}">
  <dimension ref="A2:G11"/>
  <sheetViews>
    <sheetView workbookViewId="0">
      <selection activeCell="G3" sqref="G3"/>
    </sheetView>
  </sheetViews>
  <sheetFormatPr defaultColWidth="8.85546875" defaultRowHeight="15"/>
  <cols>
    <col min="1" max="1" width="26.42578125" customWidth="1"/>
    <col min="6" max="6" width="25.140625" customWidth="1"/>
  </cols>
  <sheetData>
    <row r="2" spans="1:7" ht="18.75" customHeight="1">
      <c r="A2" t="str">
        <f>Attendance!U1</f>
        <v>Elder Freeze</v>
      </c>
      <c r="B2" t="s">
        <v>50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0.69480874316939889</v>
      </c>
    </row>
    <row r="3" spans="1:7" ht="15" customHeight="1">
      <c r="A3" t="s">
        <v>51</v>
      </c>
      <c r="B3" s="14" cm="1">
        <f t="array" aca="1" ref="B3" ca="1">COUNTIFS(Attendance!V3:V566, "Present", Attendance!$F3:$F566, "Meeting", Attendance!$E3:$E566, 1)/(SUMPRODUCT((Attendance!$E3:$E566=1)*(Attendance!V3:V566&lt;&gt;"Non-service"))-COUNTIFS(Attendance!U3:U566, "Non-service", Attendance!$E3:$E566, 1))*3</f>
        <v>0.67213114754098358</v>
      </c>
      <c r="C3" s="5" cm="1">
        <f t="array" aca="1" ref="C3" ca="1">COUNTIFS(Attendance!V3:V566, "Present", Attendance!$F3:$F566, "Work", Attendance!$E3:$E566, 1)/(SUMPRODUCT((Attendance!$E3:$E566=1)*(Attendance!V3:V566&lt;&gt;"Non-service"))-COUNTIFS(Attendance!U3:U566, "Non-service", Attendance!$E3:$E566, 1))*3</f>
        <v>0.67213114754098358</v>
      </c>
      <c r="D3" s="5" cm="1">
        <f t="array" aca="1" ref="D3" ca="1">COUNTIFS(Attendance!V3:V566, "Present", Attendance!$F3:$F566, "Gospel", Attendance!$E3:$E566, 1)/(SUMPRODUCT((Attendance!$E3:$E566=1)*(Attendance!V3:V566&lt;&gt;"Non-service"))-COUNTIFS(Attendance!U3:U566, "Non-service", Attendance!$E3:$E566, 1))*3</f>
        <v>0.65573770491803274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3.2786885245901641E-2</v>
      </c>
    </row>
    <row r="4" spans="1:7" ht="15" customHeight="1">
      <c r="A4" t="s">
        <v>65</v>
      </c>
      <c r="B4" s="5" cm="1">
        <f t="array" aca="1" ref="B4" ca="1">COUNTIFS(Attendance!V3:V566, "Absent", Attendance!$F3:$F566, "Meeting", Attendance!$E3:$E566, 1)/(SUMPRODUCT((Attendance!$E3:$E566=1)*(Attendance!V3:V566&lt;&gt;"Non-service"))-COUNTIFS(Attendance!U3:U566, "Non-service", Attendance!$E3:$E566, 1))*3</f>
        <v>0</v>
      </c>
      <c r="C4" s="5" cm="1">
        <f t="array" aca="1" ref="C4" ca="1">COUNTIFS(Attendance!V3:V566, "Absent", Attendance!$F3:$F566, "Work", Attendance!$E3:$E566, 1)/(SUMPRODUCT((Attendance!$E3:$E566=1)*(Attendance!V3:V566&lt;&gt;"Non-service"))-COUNTIFS(Attendance!U3:U566, "Non-service", Attendance!$E3:$E566, 1))*3</f>
        <v>0</v>
      </c>
      <c r="D4" s="5" cm="1">
        <f t="array" aca="1" ref="D4" ca="1">COUNTIFS(Attendance!V3:V566, "Absent", Attendance!$F3:$F566, "Gospel", Attendance!$E3:$E566, 1)/(SUMPRODUCT((Attendance!$E3:$E566=1)*(Attendance!V3:V566&lt;&gt;"Non-service"))-COUNTIFS(Attendance!U3:U566, "Non-service", Attendance!$E3:$E566, 1))*3</f>
        <v>3.2786885245901641E-2</v>
      </c>
      <c r="F4" s="11" t="s">
        <v>58</v>
      </c>
      <c r="G4" s="8">
        <f ca="1">AVERAGE(B5:D5)</f>
        <v>1.6393442622950821E-2</v>
      </c>
    </row>
    <row r="5" spans="1:7">
      <c r="A5" t="s">
        <v>58</v>
      </c>
      <c r="B5" s="5" cm="1">
        <f t="array" aca="1" ref="B5" ca="1">COUNTIFS(Attendance!V3:V566, "Excused", Attendance!$F3:$F566, "Meeting", Attendance!$E3:$E566, 1)/(SUMPRODUCT((Attendance!$E3:$E566=1)*(Attendance!V3:V566&lt;&gt;"Non-service"))-COUNTIFS(Attendance!U3:U566, "Non-service", Attendance!$E3:$E566, 1))*3</f>
        <v>1.6393442622950821E-2</v>
      </c>
      <c r="C5" s="5" cm="1">
        <f t="array" aca="1" ref="C5" ca="1">COUNTIFS(Attendance!V3:V566, "Excused", Attendance!$F3:$F566, "Work", Attendance!$E3:$E566, 1)/(SUMPRODUCT((Attendance!$E3:$E566=1)*(Attendance!V3:V566&lt;&gt;"Non-service"))-COUNTIFS(Attendance!U3:U566, "Non-service", Attendance!$E3:$E566, 1))*3</f>
        <v>1.6393442622950821E-2</v>
      </c>
      <c r="D5" s="5" cm="1">
        <f t="array" aca="1" ref="D5" ca="1">COUNTIFS(Attendance!V3:V566, "Excused", Attendance!$F3:$F566, "Gospel", Attendance!$E3:$E566, 1)/(SUMPRODUCT((Attendance!$E3:$E566=1)*(Attendance!V3:V566&lt;&gt;"Non-service"))-COUNTIFS(Attendance!U3:U566, "Non-service", Attendance!$E3:$E566, 1))*3</f>
        <v>1.6393442622950821E-2</v>
      </c>
      <c r="G5" s="6"/>
    </row>
    <row r="6" spans="1:7">
      <c r="A6" t="s">
        <v>62</v>
      </c>
      <c r="B6" s="5" cm="1">
        <f t="array" aca="1" ref="B6" ca="1">COUNTIFS(Attendance!V3:V566, "Tardy", Attendance!$F3:$F566, "Meeting", Attendance!$E3:$E566, 1)/(SUMPRODUCT((Attendance!$E3:$E566=1)*(Attendance!V3:V566&lt;&gt;"Non-service"))-COUNTIFS(Attendance!U3:U566, "Non-service", Attendance!$E3:$E566, 1))*3</f>
        <v>3.2786885245901641E-2</v>
      </c>
      <c r="C6" s="5" cm="1">
        <f t="array" aca="1" ref="C6" ca="1">COUNTIFS(Attendance!V3:V566, "Tardy", Attendance!$F3:$F566, "Work", Attendance!$E3:$E566, 1)/(SUMPRODUCT((Attendance!$E3:$E566=1)*(Attendance!V3:V566&lt;&gt;"Non-service"))-COUNTIFS(Attendance!U3:U566, "Non-service", Attendance!$E3:$E566, 1))*3</f>
        <v>0</v>
      </c>
      <c r="D6" s="5" cm="1">
        <f t="array" aca="1" ref="D6" ca="1">COUNTIFS(Attendance!V3:V566, "Tardy", Attendance!$F3:$F566, "Gospel", Attendance!$E3:$E566, 1)/(SUMPRODUCT((Attendance!$E3:$E566=1)*(Attendance!V3:V566&lt;&gt;"Non-service"))-COUNTIFS(Attendance!U3:U566, "Non-service", Attendance!$E3:$E566, 1))*3</f>
        <v>1.6393442622950821E-2</v>
      </c>
      <c r="F6" s="12" t="s">
        <v>116</v>
      </c>
      <c r="G6" s="8">
        <f ca="1">AVERAGE(B6:D6)</f>
        <v>1.6393442622950821E-2</v>
      </c>
    </row>
    <row r="7" spans="1:7">
      <c r="A7" t="s">
        <v>100</v>
      </c>
      <c r="B7" s="5" cm="1">
        <f t="array" aca="1" ref="B7" ca="1">COUNTIFS(Attendance!V3:V566, "Early Leave", Attendance!$F3:$F566, "Meeting", Attendance!$E3:$E566, 1)/(SUMPRODUCT((Attendance!$E3:$E566=1)*(Attendance!V3:V566&lt;&gt;"Non-service"))-COUNTIFS(Attendance!U3:U566, "Non-service", Attendance!$E3:$E566, 1))*3</f>
        <v>0</v>
      </c>
      <c r="C7" s="5" cm="1">
        <f t="array" aca="1" ref="C7" ca="1">COUNTIFS(Attendance!V3:V566, "Early Leave", Attendance!$F3:$F566, "Work", Attendance!$E3:$E566, 1)/(SUMPRODUCT((Attendance!$E3:$E566=1)*(Attendance!V3:V566&lt;&gt;"Non-service"))-COUNTIFS(Attendance!U3:U566, "Non-service", Attendance!$E3:$E566, 1))*3</f>
        <v>0</v>
      </c>
      <c r="D7" s="5" cm="1">
        <f t="array" aca="1" ref="D7" ca="1">COUNTIFS(Attendance!V3:V566, "Early Leave", Attendance!$F3:$F566, "Gospel", Attendance!$E3:$E566, 1)/(SUMPRODUCT((Attendance!$E3:$E566=1)*(Attendance!V3:V566&lt;&gt;"Non-service"))-COUNTIFS(Attendance!U3:U566, "Non-service", Attendance!$E3:$E566, 1))*3</f>
        <v>0</v>
      </c>
      <c r="F7" s="54" t="s">
        <v>20</v>
      </c>
      <c r="G7" s="8">
        <f t="shared" ref="G7:G8" ca="1" si="0">AVERAGE(B7:D7)</f>
        <v>0</v>
      </c>
    </row>
    <row r="8" spans="1:7">
      <c r="A8" t="s">
        <v>101</v>
      </c>
      <c r="B8" s="5" cm="1">
        <f t="array" aca="1" ref="B8" ca="1">COUNTIFS(Attendance!V3:V566, "Very Early Leave", Attendance!$F3:$F566, "Meeting", Attendance!$E3:$E566, 1)/(SUMPRODUCT((Attendance!$E3:$E566=1)*(Attendance!V3:V566&lt;&gt;"Non-service"))-COUNTIFS(Attendance!U3:U566, "Non-service", Attendance!$E3:$E566, 1))*3</f>
        <v>0</v>
      </c>
      <c r="C8" s="5" cm="1">
        <f t="array" aca="1" ref="C8" ca="1">COUNTIFS(Attendance!V3:V566, "Very Early Leave", Attendance!$F3:$F566, "Work", Attendance!$E3:$E566, 1)/(SUMPRODUCT((Attendance!$E3:$E566=1)*(Attendance!V3:V566&lt;&gt;"Non-service"))-COUNTIFS(Attendance!U3:U566, "Non-service", Attendance!$E3:$E566, 1))*3</f>
        <v>3.2786885245901641E-2</v>
      </c>
      <c r="D8" s="5" cm="1">
        <f t="array" aca="1" ref="D8" ca="1">COUNTIFS(Attendance!V3:V566, "Very Early Leave", Attendance!$F3:$F566, "Gospel", Attendance!$E3:$E566, 1)/(SUMPRODUCT((Attendance!$E3:$E566=1)*(Attendance!V3:V566&lt;&gt;"Non-service"))-COUNTIFS(Attendance!U3:U566, "Non-service", Attendance!$E3:$E566, 1))*3</f>
        <v>0</v>
      </c>
      <c r="F8" s="55" t="s">
        <v>22</v>
      </c>
      <c r="G8" s="8">
        <f t="shared" ca="1" si="0"/>
        <v>1.092896174863388E-2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1EAD-7CBC-4416-BC3C-17B8E7AF66AC}">
  <dimension ref="A2:O42"/>
  <sheetViews>
    <sheetView workbookViewId="0"/>
  </sheetViews>
  <sheetFormatPr defaultColWidth="8.85546875" defaultRowHeight="15"/>
  <cols>
    <col min="1" max="1" width="26.42578125" customWidth="1"/>
    <col min="6" max="6" width="27.42578125" customWidth="1"/>
  </cols>
  <sheetData>
    <row r="2" spans="1:7" ht="21" customHeight="1">
      <c r="A2" t="str">
        <f>Attendance!W1</f>
        <v>Sister Staker</v>
      </c>
      <c r="B2" t="s">
        <v>50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0.80277777777777781</v>
      </c>
    </row>
    <row r="3" spans="1:7" ht="15" customHeight="1">
      <c r="A3" t="s">
        <v>51</v>
      </c>
      <c r="B3" s="14" cm="1">
        <f t="array" aca="1" ref="B3" ca="1">COUNTIFS(Attendance!X3:X566, "Present", Attendance!$F3:$F566, "Meeting", Attendance!$E3:$E566, 1)/(SUMPRODUCT((Attendance!$E3:$E566=1)*(Attendance!X3:X566&lt;&gt;"Non-service"))-COUNTIFS(Attendance!W3:W566, "Non-service", Attendance!$E3:$E566, 1))*3</f>
        <v>0.6333333333333333</v>
      </c>
      <c r="C3" s="5" cm="1">
        <f t="array" aca="1" ref="C3" ca="1">COUNTIFS(Attendance!X3:X566, "Present", Attendance!$F3:$F566, "Work", Attendance!$E3:$E566, 1)/(SUMPRODUCT((Attendance!$E3:$E566=1)*(Attendance!X3:X566&lt;&gt;"Non-service"))-COUNTIFS(Attendance!W3:W566, "Non-service", Attendance!$E3:$E566, 1))*3</f>
        <v>0.76666666666666661</v>
      </c>
      <c r="D3" s="5" cm="1">
        <f t="array" aca="1" ref="D3" ca="1">COUNTIFS(Attendance!X3:X566, "Present", Attendance!$F3:$F566, "Gospel", Attendance!$E3:$E566, 1)/(SUMPRODUCT((Attendance!$E3:$E566=1)*(Attendance!X3:X566&lt;&gt;"Non-service"))-COUNTIFS(Attendance!W3:W566, "Non-service", Attendance!$E3:$E566, 1))*3</f>
        <v>0.76666666666666661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5.5555555555555552E-2</v>
      </c>
    </row>
    <row r="4" spans="1:7" ht="15" customHeight="1">
      <c r="A4" t="s">
        <v>65</v>
      </c>
      <c r="B4" s="5" cm="1">
        <f t="array" aca="1" ref="B4" ca="1">COUNTIFS(Attendance!X3:X566, "Absent", Attendance!$F3:$F566, "Meeting", Attendance!$E3:$E566, 1)/(SUMPRODUCT((Attendance!$E3:$E566=1)*(Attendance!X3:X566&lt;&gt;"Non-service"))-COUNTIFS(Attendance!W3:W566, "Non-service", Attendance!$E3:$E566, 1))*3</f>
        <v>0.1</v>
      </c>
      <c r="C4" s="5" cm="1">
        <f t="array" aca="1" ref="C4" ca="1">COUNTIFS(Attendance!X3:X566, "Absent", Attendance!$F3:$F566, "Work", Attendance!$E3:$E566, 1)/(SUMPRODUCT((Attendance!$E3:$E566=1)*(Attendance!X3:X566&lt;&gt;"Non-service"))-COUNTIFS(Attendance!W3:W566, "Non-service", Attendance!$E3:$E566, 1))*3</f>
        <v>3.3333333333333333E-2</v>
      </c>
      <c r="D4" s="5" cm="1">
        <f t="array" aca="1" ref="D4" ca="1">COUNTIFS(Attendance!X3:X566, "Absent", Attendance!$F3:$F566, "Gospel", Attendance!$E3:$E566, 1)/(SUMPRODUCT((Attendance!$E3:$E566=1)*(Attendance!X3:X566&lt;&gt;"Non-service"))-COUNTIFS(Attendance!W3:W566, "Non-service", Attendance!$E3:$E566, 1))*3</f>
        <v>3.3333333333333333E-2</v>
      </c>
      <c r="F4" s="11" t="s">
        <v>58</v>
      </c>
      <c r="G4" s="8">
        <f ca="1">AVERAGE(B5:D5)</f>
        <v>0.11111111111111112</v>
      </c>
    </row>
    <row r="5" spans="1:7">
      <c r="A5" t="s">
        <v>58</v>
      </c>
      <c r="B5" s="5" cm="1">
        <f t="array" aca="1" ref="B5" ca="1">COUNTIFS(Attendance!X3:X566, "Excused", Attendance!$F3:$F566, "Meeting", Attendance!$E3:$E566, 1)/(SUMPRODUCT((Attendance!$E3:$E566=1)*(Attendance!X3:X566&lt;&gt;"Non-service"))-COUNTIFS(Attendance!W3:W566, "Non-service", Attendance!$E3:$E566, 1))*3</f>
        <v>0.1</v>
      </c>
      <c r="C5" s="5" cm="1">
        <f t="array" aca="1" ref="C5" ca="1">COUNTIFS(Attendance!X3:X566, "Excused", Attendance!$F3:$F566, "Work", Attendance!$E3:$E566, 1)/(SUMPRODUCT((Attendance!$E3:$E566=1)*(Attendance!X3:X566&lt;&gt;"Non-service"))-COUNTIFS(Attendance!W3:W566, "Non-service", Attendance!$E3:$E566, 1))*3</f>
        <v>0.1</v>
      </c>
      <c r="D5" s="5" cm="1">
        <f t="array" aca="1" ref="D5" ca="1">COUNTIFS(Attendance!X3:X566, "Excused", Attendance!$F3:$F566, "Gospel", Attendance!$E3:$E566, 1)/(SUMPRODUCT((Attendance!$E3:$E566=1)*(Attendance!X3:X566&lt;&gt;"Non-service"))-COUNTIFS(Attendance!W3:W566, "Non-service", Attendance!$E3:$E566, 1))*3</f>
        <v>0.13333333333333333</v>
      </c>
      <c r="G5" s="6"/>
    </row>
    <row r="6" spans="1:7">
      <c r="A6" t="s">
        <v>62</v>
      </c>
      <c r="B6" s="5" cm="1">
        <f t="array" aca="1" ref="B6" ca="1">COUNTIFS(Attendance!X3:X566, "Tardy", Attendance!$F3:$F566, "Meeting", Attendance!$E3:$E566, 1)/(SUMPRODUCT((Attendance!$E3:$E566=1)*(Attendance!X3:X566&lt;&gt;"Non-service"))-COUNTIFS(Attendance!W3:W566, "Non-service", Attendance!$E3:$E566, 1))*3</f>
        <v>6.6666666666666666E-2</v>
      </c>
      <c r="C6" s="5" cm="1">
        <f t="array" aca="1" ref="C6" ca="1">COUNTIFS(Attendance!X3:X566, "Tardy", Attendance!$F3:$F566, "Work", Attendance!$E3:$E566, 1)/(SUMPRODUCT((Attendance!$E3:$E566=1)*(Attendance!X3:X566&lt;&gt;"Non-service"))-COUNTIFS(Attendance!W3:W566, "Non-service", Attendance!$E3:$E566, 1))*3</f>
        <v>3.3333333333333333E-2</v>
      </c>
      <c r="D6" s="5" cm="1">
        <f t="array" aca="1" ref="D6" ca="1">COUNTIFS(Attendance!X3:X566, "Tardy", Attendance!$F3:$F566, "Gospel", Attendance!$E3:$E566, 1)/(SUMPRODUCT((Attendance!$E3:$E566=1)*(Attendance!X3:X566&lt;&gt;"Non-service"))-COUNTIFS(Attendance!W3:W566, "Non-service", Attendance!$E3:$E566, 1))*3</f>
        <v>0</v>
      </c>
      <c r="F6" s="12" t="s">
        <v>116</v>
      </c>
      <c r="G6" s="8">
        <f ca="1">AVERAGE(B6:D6)</f>
        <v>3.3333333333333333E-2</v>
      </c>
    </row>
    <row r="7" spans="1:7">
      <c r="A7" t="s">
        <v>100</v>
      </c>
      <c r="B7" s="5" cm="1">
        <f t="array" aca="1" ref="B7" ca="1">COUNTIFS(Attendance!X3:X566, "Early Leave", Attendance!$F3:$F566, "Meeting", Attendance!$E3:$E566, 1)/(SUMPRODUCT((Attendance!$E3:$E566=1)*(Attendance!X3:X566&lt;&gt;"Non-service"))-COUNTIFS(Attendance!W3:W566, "Non-service", Attendance!$E3:$E566, 1))*3</f>
        <v>0</v>
      </c>
      <c r="C7" s="5" cm="1">
        <f t="array" aca="1" ref="C7" ca="1">COUNTIFS(Attendance!X3:X566, "Early Leave", Attendance!$F3:$F566, "Work", Attendance!$E3:$E566, 1)/(SUMPRODUCT((Attendance!$E3:$E566=1)*(Attendance!X3:X566&lt;&gt;"Non-service"))-COUNTIFS(Attendance!W3:W566, "Non-service", Attendance!$E3:$E566, 1))*3</f>
        <v>0</v>
      </c>
      <c r="D7" s="5" cm="1">
        <f t="array" aca="1" ref="D7" ca="1">COUNTIFS(Attendance!X3:X566, "Early Leave", Attendance!$F3:$F566, "Gospel", Attendance!$E3:$E566, 1)/(SUMPRODUCT((Attendance!$E3:$E566=1)*(Attendance!X3:X566&lt;&gt;"Non-service"))-COUNTIFS(Attendance!W3:W566, "Non-service", Attendance!$E3:$E566, 1))*3</f>
        <v>0</v>
      </c>
      <c r="F7" s="54" t="s">
        <v>20</v>
      </c>
      <c r="G7" s="8">
        <f t="shared" ref="G7:G8" ca="1" si="0">AVERAGE(B7:D7)</f>
        <v>0</v>
      </c>
    </row>
    <row r="8" spans="1:7">
      <c r="A8" t="s">
        <v>101</v>
      </c>
      <c r="B8" s="5" cm="1">
        <f t="array" aca="1" ref="B8" ca="1">COUNTIFS(Attendance!X3:X566, "Very Early Leave", Attendance!$F3:$F566, "Meeting", Attendance!$E3:$E566, 1)/(SUMPRODUCT((Attendance!$E3:$E566=1)*(Attendance!X3:X566&lt;&gt;"Non-service"))-COUNTIFS(Attendance!W3:W566, "Non-service", Attendance!$E3:$E566, 1))*3</f>
        <v>0</v>
      </c>
      <c r="C8" s="5" cm="1">
        <f t="array" aca="1" ref="C8" ca="1">COUNTIFS(Attendance!X3:X566, "Very Early Leave", Attendance!$F3:$F566, "Work", Attendance!$E3:$E566, 1)/(SUMPRODUCT((Attendance!$E3:$E566=1)*(Attendance!X3:X566&lt;&gt;"Non-service"))-COUNTIFS(Attendance!W3:W566, "Non-service", Attendance!$E3:$E566, 1))*3</f>
        <v>0</v>
      </c>
      <c r="D8" s="5" cm="1">
        <f t="array" aca="1" ref="D8" ca="1">COUNTIFS(Attendance!X3:X566, "Very Early Leave", Attendance!$F3:$F566, "Gospel", Attendance!$E3:$E566, 1)/(SUMPRODUCT((Attendance!$E3:$E566=1)*(Attendance!X3:X566&lt;&gt;"Non-service"))-COUNTIFS(Attendance!W3:W566, "Non-service", Attendance!$E3:$E566, 1))*3</f>
        <v>0</v>
      </c>
      <c r="F8" s="55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38" spans="10:15" ht="24.75">
      <c r="K38" s="1"/>
      <c r="N38" s="9"/>
      <c r="O38" s="7"/>
    </row>
    <row r="39" spans="10:15">
      <c r="J39" s="14"/>
      <c r="K39" s="5"/>
      <c r="L39" s="5"/>
      <c r="N39" s="10"/>
      <c r="O39" s="8"/>
    </row>
    <row r="40" spans="10:15">
      <c r="J40" s="5"/>
      <c r="K40" s="5"/>
      <c r="L40" s="5"/>
      <c r="N40" s="11"/>
      <c r="O40" s="8"/>
    </row>
    <row r="41" spans="10:15">
      <c r="J41" s="5"/>
      <c r="K41" s="5"/>
      <c r="L41" s="5"/>
      <c r="O41" s="6"/>
    </row>
    <row r="42" spans="10:15">
      <c r="J42" s="5"/>
      <c r="K42" s="5"/>
      <c r="L42" s="5"/>
      <c r="N42" s="12"/>
      <c r="O42" s="8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76D2-1512-4B4B-8A22-ACBC44E413DC}">
  <dimension ref="A2:I12"/>
  <sheetViews>
    <sheetView workbookViewId="0">
      <selection activeCell="G3" sqref="G3"/>
    </sheetView>
  </sheetViews>
  <sheetFormatPr defaultColWidth="8.85546875" defaultRowHeight="15"/>
  <cols>
    <col min="1" max="1" width="26.42578125" customWidth="1"/>
    <col min="6" max="6" width="27.42578125" customWidth="1"/>
  </cols>
  <sheetData>
    <row r="2" spans="1:9" ht="21" customHeight="1">
      <c r="A2" t="str">
        <f>Attendance!Y1</f>
        <v>Elder Williams</v>
      </c>
      <c r="B2" t="s">
        <v>50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0.85964912280701744</v>
      </c>
    </row>
    <row r="3" spans="1:9" ht="15" customHeight="1">
      <c r="A3" t="s">
        <v>51</v>
      </c>
      <c r="B3" s="14" cm="1">
        <f t="array" aca="1" ref="B3" ca="1">COUNTIFS(Attendance!Z3:Z566, "Present", Attendance!$F3:$F566, "Meeting", Attendance!$E3:$E566, 1)/(SUMPRODUCT((Attendance!$E3:$E566=1)*(Attendance!Z3:Z566&lt;&gt;"Non-service"))-COUNTIFS(Attendance!Y3:Y566, "Non-service", Attendance!$E3:$E566, 1))*3</f>
        <v>0.68421052631578938</v>
      </c>
      <c r="C3" s="5" cm="1">
        <f t="array" aca="1" ref="C3" ca="1">COUNTIFS(Attendance!Z3:Z566, "Present", Attendance!$F3:$F566, "Work", Attendance!$E3:$E566, 1)/(SUMPRODUCT((Attendance!$E3:$E566=1)*(Attendance!Z3:Z566&lt;&gt;"Non-service"))-COUNTIFS(Attendance!Y3:Y566, "Non-service", Attendance!$E3:$E566, 1))*3</f>
        <v>0.89473684210526305</v>
      </c>
      <c r="D3" s="5" cm="1">
        <f t="array" aca="1" ref="D3" ca="1">COUNTIFS(Attendance!Z3:Z566, "Present", Attendance!$F3:$F566, "Gospel", Attendance!$E3:$E566, 1)/(SUMPRODUCT((Attendance!$E3:$E566=1)*(Attendance!Z3:Z566&lt;&gt;"Non-service"))-COUNTIFS(Attendance!Y3:Y566, "Non-service", Attendance!$E3:$E566, 1))*3</f>
        <v>0.89473684210526305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0.15789473684210525</v>
      </c>
    </row>
    <row r="4" spans="1:9" ht="15" customHeight="1">
      <c r="A4" t="s">
        <v>65</v>
      </c>
      <c r="B4" s="5" cm="1">
        <f t="array" aca="1" ref="B4" ca="1">COUNTIFS(Attendance!Z3:Z566, "Absent", Attendance!$F3:$F566, "Meeting", Attendance!$E3:$E566, 1)/(SUMPRODUCT((Attendance!$E3:$E566=1)*(Attendance!Z3:Z566&lt;&gt;"Non-service"))-COUNTIFS(Attendance!Y3:Y566, "Non-service", Attendance!$E3:$E566, 1))*3</f>
        <v>0.15789473684210525</v>
      </c>
      <c r="C4" s="5" cm="1">
        <f t="array" aca="1" ref="C4" ca="1">COUNTIFS(Attendance!Z3:Z566, "Absent", Attendance!$F3:$F566, "Work", Attendance!$E3:$E566, 1)/(SUMPRODUCT((Attendance!$E3:$E566=1)*(Attendance!Z3:Z566&lt;&gt;"Non-service"))-COUNTIFS(Attendance!Y3:Y566, "Non-service", Attendance!$E3:$E566, 1))*3</f>
        <v>0</v>
      </c>
      <c r="D4" s="5" cm="1">
        <f t="array" aca="1" ref="D4" ca="1">COUNTIFS(Attendance!Z3:Z566, "Absent", Attendance!$F3:$F566, "Gospel", Attendance!$E3:$E566, 1)/(SUMPRODUCT((Attendance!$E3:$E566=1)*(Attendance!Z3:Z566&lt;&gt;"Non-service"))-COUNTIFS(Attendance!Y3:Y566, "Non-service", Attendance!$E3:$E566, 1))*3</f>
        <v>0</v>
      </c>
      <c r="F4" s="11" t="s">
        <v>58</v>
      </c>
      <c r="G4" s="8">
        <f ca="1">AVERAGE(B5:D5)</f>
        <v>1.7543859649122806E-2</v>
      </c>
    </row>
    <row r="5" spans="1:9">
      <c r="A5" t="s">
        <v>58</v>
      </c>
      <c r="B5" s="5" cm="1">
        <f t="array" aca="1" ref="B5" ca="1">COUNTIFS(Attendance!Z3:Z566, "Excused", Attendance!$F3:$F566, "Meeting", Attendance!$E3:$E566, 1)/(SUMPRODUCT((Attendance!$E3:$E566=1)*(Attendance!Z3:Z566&lt;&gt;"Non-service"))-COUNTIFS(Attendance!Y3:Y566, "Non-service", Attendance!$E3:$E566, 1))*3</f>
        <v>5.2631578947368418E-2</v>
      </c>
      <c r="C5" s="5" cm="1">
        <f t="array" aca="1" ref="C5" ca="1">COUNTIFS(Attendance!Z3:Z566, "Excused", Attendance!$F3:$F566, "Work", Attendance!$E3:$E566, 1)/(SUMPRODUCT((Attendance!$E3:$E566=1)*(Attendance!Z3:Z566&lt;&gt;"Non-service"))-COUNTIFS(Attendance!Y3:Y566, "Non-service", Attendance!$E3:$E566, 1))*3</f>
        <v>0</v>
      </c>
      <c r="D5" s="5" cm="1">
        <f t="array" aca="1" ref="D5" ca="1">COUNTIFS(Attendance!Z3:Z566, "Excused", Attendance!$F3:$F566, "Gospel", Attendance!$E3:$E566, 1)/(SUMPRODUCT((Attendance!$E3:$E566=1)*(Attendance!Z3:Z566&lt;&gt;"Non-service"))-COUNTIFS(Attendance!Y3:Y566, "Non-service", Attendance!$E3:$E566, 1))*3</f>
        <v>0</v>
      </c>
      <c r="G5" s="6"/>
    </row>
    <row r="6" spans="1:9">
      <c r="A6" t="s">
        <v>62</v>
      </c>
      <c r="B6" s="5" cm="1">
        <f t="array" aca="1" ref="B6" ca="1">COUNTIFS(Attendance!Z3:Z566, "Tardy", Attendance!$F3:$F566, "Meeting", Attendance!$E3:$E566, 1)/(SUMPRODUCT((Attendance!$E3:$E566=1)*(Attendance!Z3:Z566&lt;&gt;"Non-service"))-COUNTIFS(Attendance!Y3:Y566, "Non-service", Attendance!$E3:$E566, 1))*3</f>
        <v>5.2631578947368418E-2</v>
      </c>
      <c r="C6" s="5" cm="1">
        <f t="array" aca="1" ref="C6" ca="1">COUNTIFS(Attendance!Z3:Z566, "Tardy", Attendance!$F3:$F566, "Work", Attendance!$E3:$E566, 1)/(SUMPRODUCT((Attendance!$E3:$E566=1)*(Attendance!Z3:Z566&lt;&gt;"Non-service"))-COUNTIFS(Attendance!Y3:Y566, "Non-service", Attendance!$E3:$E566, 1))*3</f>
        <v>5.2631578947368418E-2</v>
      </c>
      <c r="D6" s="5" cm="1">
        <f t="array" aca="1" ref="D6" ca="1">COUNTIFS(Attendance!Z3:Z566, "Tardy", Attendance!$F3:$F566, "Gospel", Attendance!$E3:$E566, 1)/(SUMPRODUCT((Attendance!$E3:$E566=1)*(Attendance!Z3:Z566&lt;&gt;"Non-service"))-COUNTIFS(Attendance!Y3:Y566, "Non-service", Attendance!$E3:$E566, 1))*3</f>
        <v>0</v>
      </c>
      <c r="F6" s="12" t="s">
        <v>116</v>
      </c>
      <c r="G6" s="8">
        <f ca="1">AVERAGE(B6:D6)</f>
        <v>3.5087719298245612E-2</v>
      </c>
    </row>
    <row r="7" spans="1:9">
      <c r="A7" t="s">
        <v>100</v>
      </c>
      <c r="B7" s="5" cm="1">
        <f t="array" aca="1" ref="B7" ca="1">COUNTIFS(Attendance!Z3:Z566, "Early Leave", Attendance!$F3:$F566, "Meeting", Attendance!$E3:$E566, 1)/(SUMPRODUCT((Attendance!$E3:$E566=1)*(Attendance!Z3:Z566&lt;&gt;"Non-service"))-COUNTIFS(Attendance!Y3:Y566, "Non-service", Attendance!$E3:$E566, 1))*3</f>
        <v>0</v>
      </c>
      <c r="C7" s="5" cm="1">
        <f t="array" aca="1" ref="C7" ca="1">COUNTIFS(Attendance!Z3:Z566, "Early Leave", Attendance!$F3:$F566, "Work", Attendance!$E3:$E566, 1)/(SUMPRODUCT((Attendance!$E3:$E566=1)*(Attendance!Z3:Z566&lt;&gt;"Non-service"))-COUNTIFS(Attendance!Y3:Y566, "Non-service", Attendance!$E3:$E566, 1))*3</f>
        <v>0</v>
      </c>
      <c r="D7" s="5" cm="1">
        <f t="array" aca="1" ref="D7" ca="1">COUNTIFS(Attendance!Z3:Z566, "Early Leave", Attendance!$F3:$F566, "Gospel", Attendance!$E3:$E566, 1)/(SUMPRODUCT((Attendance!$E3:$E566=1)*(Attendance!Z3:Z566&lt;&gt;"Non-service"))-COUNTIFS(Attendance!Y3:Y566, "Non-service", Attendance!$E3:$E566, 1))*3</f>
        <v>0</v>
      </c>
      <c r="F7" s="54" t="s">
        <v>20</v>
      </c>
      <c r="G7" s="8">
        <f t="shared" ref="G7:G8" ca="1" si="0">AVERAGE(B7:D7)</f>
        <v>0</v>
      </c>
    </row>
    <row r="8" spans="1:9" ht="13.5" customHeight="1">
      <c r="A8" t="s">
        <v>101</v>
      </c>
      <c r="B8" s="5" cm="1">
        <f t="array" aca="1" ref="B8" ca="1">COUNTIFS(Attendance!Z3:Z566, "Very Early Leave", Attendance!$F3:$F566, "Meeting", Attendance!$E3:$E566, 1)/(SUMPRODUCT((Attendance!$E3:$E566=1)*(Attendance!Z3:Z566&lt;&gt;"Non-service"))-COUNTIFS(Attendance!Y3:Y566, "Non-service", Attendance!$E3:$E566, 1))*3</f>
        <v>0</v>
      </c>
      <c r="C8" s="5" cm="1">
        <f t="array" aca="1" ref="C8" ca="1">COUNTIFS(Attendance!Z3:Z566, "Very Early Leave", Attendance!$F3:$F566, "Work", Attendance!$E3:$E566, 1)/(SUMPRODUCT((Attendance!$E3:$E566=1)*(Attendance!Z3:Z566&lt;&gt;"Non-service"))-COUNTIFS(Attendance!Y3:Y566, "Non-service", Attendance!$E3:$E566, 1))*3</f>
        <v>0</v>
      </c>
      <c r="D8" s="5" cm="1">
        <f t="array" aca="1" ref="D8" ca="1">COUNTIFS(Attendance!Z3:Z566, "Very Early Leave", Attendance!$F3:$F566, "Gospel", Attendance!$E3:$E566, 1)/(SUMPRODUCT((Attendance!$E3:$E566=1)*(Attendance!Z3:Z566&lt;&gt;"Non-service"))-COUNTIFS(Attendance!Y3:Y566, "Non-service", Attendance!$E3:$E566, 1))*3</f>
        <v>0</v>
      </c>
      <c r="F8" s="55" t="s">
        <v>22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6802-A36E-4218-8EE6-8BA1FC806378}">
  <dimension ref="A2:I12"/>
  <sheetViews>
    <sheetView workbookViewId="0">
      <selection activeCell="G3" sqref="G3"/>
    </sheetView>
  </sheetViews>
  <sheetFormatPr defaultColWidth="8.85546875" defaultRowHeight="15"/>
  <cols>
    <col min="1" max="1" width="26.42578125" customWidth="1"/>
    <col min="6" max="6" width="27.42578125" customWidth="1"/>
  </cols>
  <sheetData>
    <row r="2" spans="1:9" ht="21" customHeight="1">
      <c r="A2" t="str">
        <f>Attendance!AA1</f>
        <v>Elder Witte</v>
      </c>
      <c r="B2" t="s">
        <v>50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0.84848484848484851</v>
      </c>
    </row>
    <row r="3" spans="1:9" ht="15" customHeight="1">
      <c r="A3" t="s">
        <v>51</v>
      </c>
      <c r="B3" s="14" cm="1">
        <f t="array" aca="1" ref="B3" ca="1">COUNTIFS(Attendance!AB3:AB566, "Present", Attendance!$F3:$F566, "Meeting", Attendance!$E3:$E566, 1)/(SUMPRODUCT((Attendance!$E3:$E566=1)*(Attendance!AB3:AB566&lt;&gt;"Non-service"))-COUNTIFS(Attendance!AA3:AA566, "Non-service", Attendance!$E3:$E566, 1))*3</f>
        <v>0.77272727272727271</v>
      </c>
      <c r="C3" s="5" cm="1">
        <f t="array" aca="1" ref="C3" ca="1">COUNTIFS(Attendance!AB3:AB566, "Present", Attendance!$F3:$F566, "Work", Attendance!$E3:$E566, 1)/(SUMPRODUCT((Attendance!$E3:$E566=1)*(Attendance!AB3:AB566&lt;&gt;"Non-service"))-COUNTIFS(Attendance!AA3:AA566, "Non-service", Attendance!$E3:$E566, 1))*3</f>
        <v>0.81818181818181812</v>
      </c>
      <c r="D3" s="5" cm="1">
        <f t="array" aca="1" ref="D3" ca="1">COUNTIFS(Attendance!AB3:AB566, "Present", Attendance!$F3:$F566, "Gospel", Attendance!$E3:$E566, 1)/(SUMPRODUCT((Attendance!$E3:$E566=1)*(Attendance!AB3:AB566&lt;&gt;"Non-service"))-COUNTIFS(Attendance!AA3:AA566, "Non-service", Attendance!$E3:$E566, 1))*3</f>
        <v>0.81818181818181812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>
      <c r="A4" t="s">
        <v>65</v>
      </c>
      <c r="B4" s="5" cm="1">
        <f t="array" aca="1" ref="B4" ca="1">COUNTIFS(Attendance!AB3:AB566, "Absent", Attendance!$F3:$F566, "Meeting", Attendance!$E3:$E566, 1)/(SUMPRODUCT((Attendance!$E3:$E566=1)*(Attendance!AB3:AB566&lt;&gt;"Non-service"))-COUNTIFS(Attendance!AA3:AA566, "Non-service", Attendance!$E3:$E566, 1))*3</f>
        <v>0</v>
      </c>
      <c r="C4" s="5" cm="1">
        <f t="array" aca="1" ref="C4" ca="1">COUNTIFS(Attendance!AB3:AB566, "Absent", Attendance!$F3:$F566, "Work", Attendance!$E3:$E566, 1)/(SUMPRODUCT((Attendance!$E3:$E566=1)*(Attendance!AB3:AB566&lt;&gt;"Non-service"))-COUNTIFS(Attendance!AA3:AA566, "Non-service", Attendance!$E3:$E566, 1))*3</f>
        <v>0</v>
      </c>
      <c r="D4" s="5" cm="1">
        <f t="array" aca="1" ref="D4" ca="1">COUNTIFS(Attendance!AB3:AB566, "Absent", Attendance!$F3:$F566, "Gospel", Attendance!$E3:$E566, 1)/(SUMPRODUCT((Attendance!$E3:$E566=1)*(Attendance!AB3:AB566&lt;&gt;"Non-service"))-COUNTIFS(Attendance!AA3:AA566, "Non-service", Attendance!$E3:$E566, 1))*3</f>
        <v>0</v>
      </c>
      <c r="F4" s="11" t="s">
        <v>58</v>
      </c>
      <c r="G4" s="8">
        <f ca="1">AVERAGE(B5:D5)</f>
        <v>9.0909090909090898E-2</v>
      </c>
    </row>
    <row r="5" spans="1:9">
      <c r="A5" t="s">
        <v>58</v>
      </c>
      <c r="B5" s="5" cm="1">
        <f t="array" aca="1" ref="B5" ca="1">COUNTIFS(Attendance!AB3:AB566, "Excused", Attendance!$F3:$F566, "Meeting", Attendance!$E3:$E566, 1)/(SUMPRODUCT((Attendance!$E3:$E566=1)*(Attendance!AB3:AB566&lt;&gt;"Non-service"))-COUNTIFS(Attendance!AA3:AA566, "Non-service", Attendance!$E3:$E566, 1))*3</f>
        <v>9.0909090909090912E-2</v>
      </c>
      <c r="C5" s="5" cm="1">
        <f t="array" aca="1" ref="C5" ca="1">COUNTIFS(Attendance!AB3:AB566, "Excused", Attendance!$F3:$F566, "Work", Attendance!$E3:$E566, 1)/(SUMPRODUCT((Attendance!$E3:$E566=1)*(Attendance!AB3:AB566&lt;&gt;"Non-service"))-COUNTIFS(Attendance!AA3:AA566, "Non-service", Attendance!$E3:$E566, 1))*3</f>
        <v>9.0909090909090912E-2</v>
      </c>
      <c r="D5" s="5" cm="1">
        <f t="array" aca="1" ref="D5" ca="1">COUNTIFS(Attendance!AB3:AB566, "Excused", Attendance!$F3:$F566, "Gospel", Attendance!$E3:$E566, 1)/(SUMPRODUCT((Attendance!$E3:$E566=1)*(Attendance!AB3:AB566&lt;&gt;"Non-service"))-COUNTIFS(Attendance!AA3:AA566, "Non-service", Attendance!$E3:$E566, 1))*3</f>
        <v>9.0909090909090912E-2</v>
      </c>
      <c r="G5" s="6"/>
    </row>
    <row r="6" spans="1:9">
      <c r="A6" t="s">
        <v>62</v>
      </c>
      <c r="B6" s="5" cm="1">
        <f t="array" aca="1" ref="B6" ca="1">COUNTIFS(Attendance!AB3:AB566, "Tardy", Attendance!$F3:$F566, "Meeting", Attendance!$E3:$E566, 1)/(SUMPRODUCT((Attendance!$E3:$E566=1)*(Attendance!AB3:AB566&lt;&gt;"Non-service"))-COUNTIFS(Attendance!AA3:AA566, "Non-service", Attendance!$E3:$E566, 1))*3</f>
        <v>0</v>
      </c>
      <c r="C6" s="5" cm="1">
        <f t="array" aca="1" ref="C6" ca="1">COUNTIFS(Attendance!AB3:AB566, "Tardy", Attendance!$F3:$F566, "Work", Attendance!$E3:$E566, 1)/(SUMPRODUCT((Attendance!$E3:$E566=1)*(Attendance!AB3:AB566&lt;&gt;"Non-service"))-COUNTIFS(Attendance!AA3:AA566, "Non-service", Attendance!$E3:$E566, 1))*3</f>
        <v>0</v>
      </c>
      <c r="D6" s="5" cm="1">
        <f t="array" aca="1" ref="D6" ca="1">COUNTIFS(Attendance!AB3:AB566, "Tardy", Attendance!$F3:$F566, "Gospel", Attendance!$E3:$E566, 1)/(SUMPRODUCT((Attendance!$E3:$E566=1)*(Attendance!AB3:AB566&lt;&gt;"Non-service"))-COUNTIFS(Attendance!AA3:AA566, "Non-service", Attendance!$E3:$E566, 1))*3</f>
        <v>0</v>
      </c>
      <c r="F6" s="12" t="s">
        <v>116</v>
      </c>
      <c r="G6" s="8">
        <f ca="1">AVERAGE(B6:D6)</f>
        <v>0</v>
      </c>
    </row>
    <row r="7" spans="1:9">
      <c r="A7" t="s">
        <v>100</v>
      </c>
      <c r="B7" s="5" cm="1">
        <f t="array" aca="1" ref="B7" ca="1">COUNTIFS(Attendance!AB3:AB566, "Early Leave", Attendance!$F3:$F566, "Meeting", Attendance!$E3:$E566, 1)/(SUMPRODUCT((Attendance!$E3:$E566=1)*(Attendance!AB3:AB566&lt;&gt;"Non-service"))-COUNTIFS(Attendance!AA3:AA566, "Non-service", Attendance!$E3:$E566, 1))*3</f>
        <v>0</v>
      </c>
      <c r="C7" s="5" cm="1">
        <f t="array" aca="1" ref="C7" ca="1">COUNTIFS(Attendance!AB3:AB566, "Early Leave", Attendance!$F3:$F566, "Work", Attendance!$E3:$E566, 1)/(SUMPRODUCT((Attendance!$E3:$E566=1)*(Attendance!AB3:AB566&lt;&gt;"Non-service"))-COUNTIFS(Attendance!AA3:AA566, "Non-service", Attendance!$E3:$E566, 1))*3</f>
        <v>0</v>
      </c>
      <c r="D7" s="5" cm="1">
        <f t="array" aca="1" ref="D7" ca="1">COUNTIFS(Attendance!AB3:AB566, "Early Leave", Attendance!$F3:$F566, "Gospel", Attendance!$E3:$E566, 1)/(SUMPRODUCT((Attendance!$E3:$E566=1)*(Attendance!AB3:AB566&lt;&gt;"Non-service"))-COUNTIFS(Attendance!AA3:AA566, "Non-service", Attendance!$E3:$E566, 1))*3</f>
        <v>0</v>
      </c>
      <c r="F7" s="54" t="s">
        <v>20</v>
      </c>
      <c r="G7" s="8">
        <f t="shared" ref="G7:G8" ca="1" si="0">AVERAGE(B7:D7)</f>
        <v>0</v>
      </c>
    </row>
    <row r="8" spans="1:9" ht="13.5" customHeight="1">
      <c r="A8" t="s">
        <v>101</v>
      </c>
      <c r="B8" s="5" cm="1">
        <f t="array" aca="1" ref="B8" ca="1">COUNTIFS(Attendance!AB3:AB566, "Very Early Leave", Attendance!$F3:$F566, "Meeting", Attendance!$E3:$E566, 1)/(SUMPRODUCT((Attendance!$E3:$E566=1)*(Attendance!AB3:AB566&lt;&gt;"Non-service"))-COUNTIFS(Attendance!AA3:AA566, "Non-service", Attendance!$E3:$E566, 1))*3</f>
        <v>0</v>
      </c>
      <c r="C8" s="5" cm="1">
        <f t="array" aca="1" ref="C8" ca="1">COUNTIFS(Attendance!AB3:AB566, "Very Early Leave", Attendance!$F3:$F566, "Work", Attendance!$E3:$E566, 1)/(SUMPRODUCT((Attendance!$E3:$E566=1)*(Attendance!AB3:AB566&lt;&gt;"Non-service"))-COUNTIFS(Attendance!AA3:AA566, "Non-service", Attendance!$E3:$E566, 1))*3</f>
        <v>0</v>
      </c>
      <c r="D8" s="5" cm="1">
        <f t="array" aca="1" ref="D8" ca="1">COUNTIFS(Attendance!AB3:AB566, "Very Early Leave", Attendance!$F3:$F566, "Gospel", Attendance!$E3:$E566, 1)/(SUMPRODUCT((Attendance!$E3:$E566=1)*(Attendance!AB3:AB566&lt;&gt;"Non-service"))-COUNTIFS(Attendance!AA3:AA566, "Non-service", Attendance!$E3:$E566, 1))*3</f>
        <v>0</v>
      </c>
      <c r="F8" s="55" t="s">
        <v>22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3C76-1735-4EAC-BB42-5E013A407CA7}">
  <dimension ref="A2:I12"/>
  <sheetViews>
    <sheetView workbookViewId="0">
      <selection activeCell="I17" sqref="I17"/>
    </sheetView>
  </sheetViews>
  <sheetFormatPr defaultColWidth="8.85546875" defaultRowHeight="15"/>
  <cols>
    <col min="1" max="1" width="26.42578125" customWidth="1"/>
    <col min="6" max="6" width="27.42578125" customWidth="1"/>
  </cols>
  <sheetData>
    <row r="2" spans="1:9" ht="21" customHeight="1">
      <c r="A2" t="str">
        <f>Attendance!AC1</f>
        <v>TBA</v>
      </c>
      <c r="B2" t="s">
        <v>50</v>
      </c>
      <c r="C2" s="1" t="s">
        <v>54</v>
      </c>
      <c r="D2" t="s">
        <v>56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>
      <c r="A3" t="s">
        <v>51</v>
      </c>
      <c r="B3" s="14" cm="1">
        <f t="array" aca="1" ref="B3" ca="1">COUNTIFS(Attendance!AD3:AD566, "Present", Attendance!$F3:$F566, "Meeting", Attendance!$E3:$E566, 1)/(SUMPRODUCT((Attendance!$E3:$E566=1)*(Attendance!AD3:AD566&lt;&gt;"Non-service"))-COUNTIFS(Attendance!AC3:AC566, "Non-service", Attendance!$E3:$E566, 1))*3</f>
        <v>0</v>
      </c>
      <c r="C3" s="5" cm="1">
        <f t="array" aca="1" ref="C3" ca="1">COUNTIFS(Attendance!AD3:AD566, "Present", Attendance!$F3:$F566, "Work", Attendance!$E3:$E566, 1)/(SUMPRODUCT((Attendance!$E3:$E566=1)*(Attendance!AD3:AD566&lt;&gt;"Non-service"))-COUNTIFS(Attendance!AC3:AC566, "Non-service", Attendance!$E3:$E566, 1))*3</f>
        <v>0</v>
      </c>
      <c r="D3" s="5" cm="1">
        <f t="array" aca="1" ref="D3" ca="1">COUNTIFS(Attendance!AD3:AD566, "Present", Attendance!$F3:$F566, "Gospel", Attendance!$E3:$E566, 1)/(SUMPRODUCT((Attendance!$E3:$E566=1)*(Attendance!AD3:AD566&lt;&gt;"Non-service"))-COUNTIFS(Attendance!AC3:AC566, "Non-service", Attendance!$E3:$E566, 1))*3</f>
        <v>0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>
      <c r="A4" t="s">
        <v>65</v>
      </c>
      <c r="B4" s="5" cm="1">
        <f t="array" aca="1" ref="B4" ca="1">COUNTIFS(Attendance!AD3:AD566, "Absent", Attendance!$F3:$F566, "Meeting", Attendance!$E3:$E566, 1)/(SUMPRODUCT((Attendance!$E3:$E566=1)*(Attendance!AD3:AD566&lt;&gt;"Non-service"))-COUNTIFS(Attendance!AC3:AC566, "Non-service", Attendance!$E3:$E566, 1))*3</f>
        <v>0</v>
      </c>
      <c r="C4" s="5" cm="1">
        <f t="array" aca="1" ref="C4" ca="1">COUNTIFS(Attendance!AD3:AD566, "Absent", Attendance!$F3:$F566, "Work", Attendance!$E3:$E566, 1)/(SUMPRODUCT((Attendance!$E3:$E566=1)*(Attendance!AD3:AD566&lt;&gt;"Non-service"))-COUNTIFS(Attendance!AC3:AC566, "Non-service", Attendance!$E3:$E566, 1))*3</f>
        <v>0</v>
      </c>
      <c r="D4" s="5" cm="1">
        <f t="array" aca="1" ref="D4" ca="1">COUNTIFS(Attendance!AD3:AD566, "Absent", Attendance!$F3:$F566, "Gospel", Attendance!$E3:$E566, 1)/(SUMPRODUCT((Attendance!$E3:$E566=1)*(Attendance!AD3:AD566&lt;&gt;"Non-service"))-COUNTIFS(Attendance!AC3:AC566, "Non-service", Attendance!$E3:$E566, 1))*3</f>
        <v>0</v>
      </c>
      <c r="F4" s="11" t="s">
        <v>58</v>
      </c>
      <c r="G4" s="8">
        <f ca="1">AVERAGE(B5:D5)</f>
        <v>0</v>
      </c>
    </row>
    <row r="5" spans="1:9">
      <c r="A5" t="s">
        <v>58</v>
      </c>
      <c r="B5" s="5" cm="1">
        <f t="array" aca="1" ref="B5" ca="1">COUNTIFS(Attendance!AD3:AD566, "Excused", Attendance!$F3:$F566, "Meeting", Attendance!$E3:$E566, 1)/(SUMPRODUCT((Attendance!$E3:$E566=1)*(Attendance!AD3:AD566&lt;&gt;"Non-service"))-COUNTIFS(Attendance!AC3:AC566, "Non-service", Attendance!$E3:$E566, 1))*3</f>
        <v>0</v>
      </c>
      <c r="C5" s="5" cm="1">
        <f t="array" aca="1" ref="C5" ca="1">COUNTIFS(Attendance!AD3:AD566, "Excused", Attendance!$F3:$F566, "Work", Attendance!$E3:$E566, 1)/(SUMPRODUCT((Attendance!$E3:$E566=1)*(Attendance!AD3:AD566&lt;&gt;"Non-service"))-COUNTIFS(Attendance!AC3:AC566, "Non-service", Attendance!$E3:$E566, 1))*3</f>
        <v>0</v>
      </c>
      <c r="D5" s="5" cm="1">
        <f t="array" aca="1" ref="D5" ca="1">COUNTIFS(Attendance!AD3:AD566, "Excused", Attendance!$F3:$F566, "Gospel", Attendance!$E3:$E566, 1)/(SUMPRODUCT((Attendance!$E3:$E566=1)*(Attendance!AD3:AD566&lt;&gt;"Non-service"))-COUNTIFS(Attendance!AC3:AC566, "Non-service", Attendance!$E3:$E566, 1))*3</f>
        <v>0</v>
      </c>
      <c r="G5" s="6"/>
    </row>
    <row r="6" spans="1:9">
      <c r="A6" t="s">
        <v>62</v>
      </c>
      <c r="B6" s="5" cm="1">
        <f t="array" aca="1" ref="B6" ca="1">COUNTIFS(Attendance!AD3:AD566, "Tardy", Attendance!$F3:$F566, "Meeting", Attendance!$E3:$E566, 1)/(SUMPRODUCT((Attendance!$E3:$E566=1)*(Attendance!AD3:AD566&lt;&gt;"Non-service"))-COUNTIFS(Attendance!AC3:AC566, "Non-service", Attendance!$E3:$E566, 1))*3</f>
        <v>0</v>
      </c>
      <c r="C6" s="5" cm="1">
        <f t="array" aca="1" ref="C6" ca="1">COUNTIFS(Attendance!AD3:AD566, "Tardy", Attendance!$F3:$F566, "Work", Attendance!$E3:$E566, 1)/(SUMPRODUCT((Attendance!$E3:$E566=1)*(Attendance!AD3:AD566&lt;&gt;"Non-service"))-COUNTIFS(Attendance!AC3:AC566, "Non-service", Attendance!$E3:$E566, 1))*3</f>
        <v>0</v>
      </c>
      <c r="D6" s="5" cm="1">
        <f t="array" aca="1" ref="D6" ca="1">COUNTIFS(Attendance!AD3:AD566, "Tardy", Attendance!$F3:$F566, "Gospel", Attendance!$E3:$E566, 1)/(SUMPRODUCT((Attendance!$E3:$E566=1)*(Attendance!AD3:AD566&lt;&gt;"Non-service"))-COUNTIFS(Attendance!AC3:AC566, "Non-service", Attendance!$E3:$E566, 1))*3</f>
        <v>0</v>
      </c>
      <c r="F6" s="12" t="s">
        <v>116</v>
      </c>
      <c r="G6" s="8">
        <f ca="1">AVERAGE(B6:D6)</f>
        <v>0</v>
      </c>
    </row>
    <row r="7" spans="1:9">
      <c r="A7" t="s">
        <v>100</v>
      </c>
      <c r="B7" s="5" cm="1">
        <f t="array" aca="1" ref="B7" ca="1">COUNTIFS(Attendance!AD3:AD566, "Early Leave", Attendance!$F3:$F566, "Meeting", Attendance!$E3:$E566, 1)/(SUMPRODUCT((Attendance!$E3:$E566=1)*(Attendance!AD3:AD566&lt;&gt;"Non-service"))-COUNTIFS(Attendance!AC3:AC566, "Non-service", Attendance!$E3:$E566, 1))*3</f>
        <v>0</v>
      </c>
      <c r="C7" s="5" cm="1">
        <f t="array" aca="1" ref="C7" ca="1">COUNTIFS(Attendance!AD3:AD566, "Early Leave", Attendance!$F3:$F566, "Work", Attendance!$E3:$E566, 1)/(SUMPRODUCT((Attendance!$E3:$E566=1)*(Attendance!AD3:AD566&lt;&gt;"Non-service"))-COUNTIFS(Attendance!AC3:AC566, "Non-service", Attendance!$E3:$E566, 1))*3</f>
        <v>0</v>
      </c>
      <c r="D7" s="5" cm="1">
        <f t="array" aca="1" ref="D7" ca="1">COUNTIFS(Attendance!AD3:AD566, "Early Leave", Attendance!$F3:$F566, "Gospel", Attendance!$E3:$E566, 1)/(SUMPRODUCT((Attendance!$E3:$E566=1)*(Attendance!AD3:AD566&lt;&gt;"Non-service"))-COUNTIFS(Attendance!AC3:AC566, "Non-service", Attendance!$E3:$E566, 1))*3</f>
        <v>0</v>
      </c>
      <c r="F7" s="54" t="s">
        <v>20</v>
      </c>
      <c r="G7" s="8">
        <f t="shared" ref="G7:G8" ca="1" si="0">AVERAGE(B7:D7)</f>
        <v>0</v>
      </c>
    </row>
    <row r="8" spans="1:9" ht="13.5" customHeight="1">
      <c r="A8" t="s">
        <v>101</v>
      </c>
      <c r="B8" s="5" cm="1">
        <f t="array" aca="1" ref="B8" ca="1">COUNTIFS(Attendance!AD3:AD566, "Very Early Leave", Attendance!$F3:$F566, "Meeting", Attendance!$E3:$E566, 1)/(SUMPRODUCT((Attendance!$E3:$E566=1)*(Attendance!AD3:AD566&lt;&gt;"Non-service"))-COUNTIFS(Attendance!AC3:AC566, "Non-service", Attendance!$E3:$E566, 1))*3</f>
        <v>0</v>
      </c>
      <c r="C8" s="5" cm="1">
        <f t="array" aca="1" ref="C8" ca="1">COUNTIFS(Attendance!AD3:AD566, "Very Early Leave", Attendance!$F3:$F566, "Work", Attendance!$E3:$E566, 1)/(SUMPRODUCT((Attendance!$E3:$E566=1)*(Attendance!AD3:AD566&lt;&gt;"Non-service"))-COUNTIFS(Attendance!AC3:AC566, "Non-service", Attendance!$E3:$E566, 1))*3</f>
        <v>0</v>
      </c>
      <c r="D8" s="5" cm="1">
        <f t="array" aca="1" ref="D8" ca="1">COUNTIFS(Attendance!AD3:AD566, "Very Early Leave", Attendance!$F3:$F566, "Gospel", Attendance!$E3:$E566, 1)/(SUMPRODUCT((Attendance!$E3:$E566=1)*(Attendance!AD3:AD566&lt;&gt;"Non-service"))-COUNTIFS(Attendance!AC3:AC566, "Non-service", Attendance!$E3:$E566, 1))*3</f>
        <v>0</v>
      </c>
      <c r="F8" s="55" t="s">
        <v>22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Aubrey Corynn Moody</cp:lastModifiedBy>
  <cp:revision/>
  <dcterms:created xsi:type="dcterms:W3CDTF">2025-04-18T21:08:56Z</dcterms:created>
  <dcterms:modified xsi:type="dcterms:W3CDTF">2025-09-10T17:41:20Z</dcterms:modified>
  <cp:category/>
  <cp:contentStatus/>
</cp:coreProperties>
</file>