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1"/>
  <workbookPr/>
  <mc:AlternateContent xmlns:mc="http://schemas.openxmlformats.org/markup-compatibility/2006">
    <mc:Choice Requires="x15">
      <x15ac:absPath xmlns:x15ac="http://schemas.microsoft.com/office/spreadsheetml/2010/11/ac" url="https://churchofjesuschrist-my.sharepoint.com/personal/jeremiah_t_olsen_churchofjesuschrist_org/Documents/Attendance Roster Tracker/"/>
    </mc:Choice>
  </mc:AlternateContent>
  <xr:revisionPtr revIDLastSave="7509" documentId="6_{8FFABC59-1850-3045-A36A-A45D9C6454F5}" xr6:coauthVersionLast="47" xr6:coauthVersionMax="47" xr10:uidLastSave="{77ECC779-2444-4216-879A-6098334ED6B2}"/>
  <bookViews>
    <workbookView xWindow="0" yWindow="760" windowWidth="34560" windowHeight="20340" firstSheet="1" activeTab="1" xr2:uid="{00000000-000D-0000-FFFF-FFFF00000000}"/>
  </bookViews>
  <sheets>
    <sheet name="HOME" sheetId="12" r:id="rId1"/>
    <sheet name="Attendance" sheetId="1" r:id="rId2"/>
    <sheet name="Totals" sheetId="11" r:id="rId3"/>
    <sheet name="Trends" sheetId="16" r:id="rId4"/>
    <sheet name="Name 1" sheetId="2" r:id="rId5"/>
    <sheet name="Name 2" sheetId="3" r:id="rId6"/>
    <sheet name="Name 3" sheetId="4" r:id="rId7"/>
    <sheet name="Name 4" sheetId="5" r:id="rId8"/>
    <sheet name="Name 5" sheetId="6" r:id="rId9"/>
    <sheet name="Name 6" sheetId="7" r:id="rId10"/>
    <sheet name="Name 7" sheetId="8" r:id="rId11"/>
    <sheet name="Name 8" sheetId="9" r:id="rId12"/>
    <sheet name="Name 9" sheetId="13" r:id="rId13"/>
    <sheet name="Name 10" sheetId="10" r:id="rId14"/>
    <sheet name="Name 11" sheetId="14" r:id="rId15"/>
    <sheet name="Name 12" sheetId="15" r:id="rId16"/>
  </sheets>
  <definedNames>
    <definedName name="_xlnm._FilterDatabase" localSheetId="0" hidden="1">HOME!$C$35:$F$41</definedName>
    <definedName name="_xlnm._FilterDatabase" localSheetId="2" hidden="1">Totals!$Q$3:$Z$7</definedName>
    <definedName name="MTWThF" comment="Monday">Attendance!$AF$3</definedName>
    <definedName name="MTWThF_T" comment="Tuesday">OFFSET(Attendance!$AF$3,3,0)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AF32" i="1"/>
  <c r="S5" i="1"/>
  <c r="S4" i="1"/>
  <c r="S3" i="1"/>
  <c r="AF22" i="1"/>
  <c r="Q5" i="1"/>
  <c r="Q4" i="1"/>
  <c r="Q3" i="1"/>
  <c r="AF13" i="1"/>
  <c r="O5" i="1"/>
  <c r="O4" i="1"/>
  <c r="O3" i="1"/>
  <c r="AF8" i="1"/>
  <c r="M5" i="1"/>
  <c r="M4" i="1"/>
  <c r="AF12" i="1"/>
  <c r="K5" i="1"/>
  <c r="K4" i="1"/>
  <c r="K3" i="1"/>
  <c r="AF9" i="1"/>
  <c r="I5" i="1"/>
  <c r="I4" i="1"/>
  <c r="I3" i="1"/>
  <c r="AF4" i="1"/>
  <c r="G5" i="1"/>
  <c r="G4" i="1"/>
  <c r="G3" i="1"/>
  <c r="H11" i="12"/>
  <c r="Y1" i="1"/>
  <c r="AF11" i="1"/>
  <c r="AF10" i="1"/>
  <c r="AF18" i="1"/>
  <c r="AF6" i="1"/>
  <c r="AF7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B2" i="16"/>
  <c r="B3" i="16" s="1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B32" i="16" s="1"/>
  <c r="B33" i="16" s="1"/>
  <c r="B34" i="16" s="1"/>
  <c r="B35" i="16" s="1"/>
  <c r="B36" i="16" s="1"/>
  <c r="B37" i="16" s="1"/>
  <c r="B38" i="16" s="1"/>
  <c r="B39" i="16" s="1"/>
  <c r="A1" i="11"/>
  <c r="N16" i="11" s="1"/>
  <c r="N43" i="11" s="1"/>
  <c r="C7" i="16"/>
  <c r="D7" i="16"/>
  <c r="E7" i="16"/>
  <c r="F7" i="16"/>
  <c r="G7" i="16"/>
  <c r="H7" i="16"/>
  <c r="I7" i="16"/>
  <c r="J7" i="16"/>
  <c r="K7" i="16"/>
  <c r="L7" i="16"/>
  <c r="M7" i="16"/>
  <c r="N7" i="16"/>
  <c r="M3" i="16"/>
  <c r="N3" i="16"/>
  <c r="M4" i="16"/>
  <c r="N4" i="16"/>
  <c r="M5" i="16"/>
  <c r="N5" i="16"/>
  <c r="M6" i="16"/>
  <c r="N6" i="16"/>
  <c r="N2" i="16"/>
  <c r="M2" i="16"/>
  <c r="AF3" i="1"/>
  <c r="C8" i="16"/>
  <c r="D8" i="16"/>
  <c r="E8" i="16"/>
  <c r="F8" i="16"/>
  <c r="G8" i="16"/>
  <c r="H8" i="16"/>
  <c r="I8" i="16"/>
  <c r="J8" i="16"/>
  <c r="K8" i="16"/>
  <c r="L8" i="16"/>
  <c r="M8" i="16"/>
  <c r="N8" i="16"/>
  <c r="C9" i="16"/>
  <c r="D9" i="16"/>
  <c r="E9" i="16"/>
  <c r="F9" i="16"/>
  <c r="G9" i="16"/>
  <c r="H9" i="16"/>
  <c r="I9" i="16"/>
  <c r="J9" i="16"/>
  <c r="K9" i="16"/>
  <c r="L9" i="16"/>
  <c r="M9" i="16"/>
  <c r="N9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C28" i="16"/>
  <c r="D28" i="16"/>
  <c r="E28" i="16"/>
  <c r="F28" i="16"/>
  <c r="G28" i="16"/>
  <c r="H28" i="16"/>
  <c r="I28" i="16"/>
  <c r="J28" i="16"/>
  <c r="K28" i="16"/>
  <c r="L28" i="16"/>
  <c r="M28" i="16"/>
  <c r="N28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C33" i="16"/>
  <c r="D33" i="16"/>
  <c r="E33" i="16"/>
  <c r="F33" i="16"/>
  <c r="G33" i="16"/>
  <c r="H33" i="16"/>
  <c r="I33" i="16"/>
  <c r="J33" i="16"/>
  <c r="K33" i="16"/>
  <c r="L33" i="16"/>
  <c r="M33" i="16"/>
  <c r="N33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C35" i="16"/>
  <c r="D35" i="16"/>
  <c r="E35" i="16"/>
  <c r="F35" i="16"/>
  <c r="G35" i="16"/>
  <c r="H35" i="16"/>
  <c r="I35" i="16"/>
  <c r="J35" i="16"/>
  <c r="K35" i="16"/>
  <c r="L35" i="16"/>
  <c r="M35" i="16"/>
  <c r="N35" i="16"/>
  <c r="C36" i="16"/>
  <c r="D36" i="16"/>
  <c r="E36" i="16"/>
  <c r="F36" i="16"/>
  <c r="G36" i="16"/>
  <c r="H36" i="16"/>
  <c r="I36" i="16"/>
  <c r="J36" i="16"/>
  <c r="K36" i="16"/>
  <c r="L36" i="16"/>
  <c r="M36" i="16"/>
  <c r="N36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C38" i="16"/>
  <c r="D38" i="16"/>
  <c r="E38" i="16"/>
  <c r="F38" i="16"/>
  <c r="G38" i="16"/>
  <c r="H38" i="16"/>
  <c r="I38" i="16"/>
  <c r="J38" i="16"/>
  <c r="K38" i="16"/>
  <c r="L38" i="16"/>
  <c r="M38" i="16"/>
  <c r="N38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N1" i="16"/>
  <c r="M1" i="16"/>
  <c r="L1" i="16"/>
  <c r="K1" i="16"/>
  <c r="J1" i="16"/>
  <c r="I1" i="16"/>
  <c r="H1" i="16"/>
  <c r="G1" i="16"/>
  <c r="F1" i="16"/>
  <c r="E1" i="16"/>
  <c r="D1" i="16"/>
  <c r="C1" i="16"/>
  <c r="AH3" i="1"/>
  <c r="AA1" i="1"/>
  <c r="H33" i="12"/>
  <c r="A2" i="14"/>
  <c r="AC1" i="1"/>
  <c r="L33" i="12"/>
  <c r="A2" i="15"/>
  <c r="A3" i="1"/>
  <c r="A4" i="1" s="1"/>
  <c r="C6" i="1"/>
  <c r="C9" i="1" s="1"/>
  <c r="B10" i="1" s="1"/>
  <c r="X22" i="12"/>
  <c r="A2" i="10"/>
  <c r="W1" i="1"/>
  <c r="T22" i="12" s="1"/>
  <c r="A2" i="13"/>
  <c r="U1" i="1"/>
  <c r="P22" i="12" s="1"/>
  <c r="S1" i="1"/>
  <c r="L22" i="12" s="1"/>
  <c r="Q1" i="1"/>
  <c r="H22" i="12" s="1"/>
  <c r="O1" i="1"/>
  <c r="M1" i="1"/>
  <c r="K1" i="1"/>
  <c r="P11" i="12" s="1"/>
  <c r="I1" i="1"/>
  <c r="A2" i="3" s="1"/>
  <c r="G1" i="1"/>
  <c r="H8" i="12"/>
  <c r="D6" i="1"/>
  <c r="S8" i="1" s="1"/>
  <c r="X11" i="12"/>
  <c r="T11" i="12"/>
  <c r="C7" i="12"/>
  <c r="J1" i="11"/>
  <c r="H1" i="11"/>
  <c r="G1" i="11"/>
  <c r="F1" i="11"/>
  <c r="E1" i="11"/>
  <c r="D1" i="11"/>
  <c r="B1" i="11"/>
  <c r="Z28" i="11"/>
  <c r="Z29" i="11"/>
  <c r="Z30" i="11"/>
  <c r="Z31" i="11"/>
  <c r="Z27" i="11"/>
  <c r="Z23" i="11"/>
  <c r="Z22" i="11"/>
  <c r="Z21" i="11"/>
  <c r="Z20" i="11"/>
  <c r="Z19" i="11"/>
  <c r="Z15" i="11"/>
  <c r="Z14" i="11"/>
  <c r="Z13" i="11"/>
  <c r="Z12" i="11"/>
  <c r="Z11" i="11"/>
  <c r="Z4" i="11"/>
  <c r="Z5" i="11"/>
  <c r="Z6" i="11"/>
  <c r="Z7" i="11"/>
  <c r="Z3" i="11"/>
  <c r="AF28" i="1"/>
  <c r="AF27" i="1"/>
  <c r="AF26" i="1"/>
  <c r="AF25" i="1"/>
  <c r="AF24" i="1"/>
  <c r="AF23" i="1"/>
  <c r="AF21" i="1"/>
  <c r="AF20" i="1"/>
  <c r="AF19" i="1"/>
  <c r="AF17" i="1"/>
  <c r="AF16" i="1"/>
  <c r="AF15" i="1"/>
  <c r="AF14" i="1"/>
  <c r="AF5" i="1"/>
  <c r="A2" i="8"/>
  <c r="A2" i="6"/>
  <c r="A2" i="5"/>
  <c r="A2" i="2"/>
  <c r="B5" i="1"/>
  <c r="B4" i="1"/>
  <c r="B3" i="1"/>
  <c r="M7" i="1" l="1"/>
  <c r="M6" i="1"/>
  <c r="G8" i="1"/>
  <c r="O7" i="1"/>
  <c r="G6" i="1"/>
  <c r="O6" i="1"/>
  <c r="I8" i="1"/>
  <c r="Q8" i="1"/>
  <c r="I7" i="1"/>
  <c r="Q6" i="1"/>
  <c r="O8" i="1"/>
  <c r="K6" i="1"/>
  <c r="K7" i="1"/>
  <c r="Q7" i="1"/>
  <c r="G7" i="1"/>
  <c r="I6" i="1"/>
  <c r="S7" i="1"/>
  <c r="K8" i="1"/>
  <c r="S6" i="1"/>
  <c r="M8" i="1"/>
  <c r="I1" i="11"/>
  <c r="A2" i="7"/>
  <c r="A2" i="9"/>
  <c r="A2" i="4"/>
  <c r="L11" i="12"/>
  <c r="C1" i="11"/>
  <c r="A6" i="1"/>
  <c r="A8" i="1" s="1"/>
  <c r="D9" i="1"/>
  <c r="B6" i="1"/>
  <c r="E3" i="1" s="1"/>
  <c r="B8" i="1"/>
  <c r="E5" i="1" s="1"/>
  <c r="A5" i="1"/>
  <c r="B7" i="1"/>
  <c r="E7" i="1" s="1"/>
  <c r="B11" i="1"/>
  <c r="B9" i="1"/>
  <c r="E4" i="1"/>
  <c r="E8" i="1"/>
  <c r="D12" i="1"/>
  <c r="C12" i="1"/>
  <c r="A9" i="1"/>
  <c r="Q14" i="1" l="1"/>
  <c r="M12" i="1"/>
  <c r="G14" i="1"/>
  <c r="M13" i="1"/>
  <c r="S12" i="1"/>
  <c r="I13" i="1"/>
  <c r="O14" i="1"/>
  <c r="G12" i="1"/>
  <c r="G13" i="1"/>
  <c r="M14" i="1"/>
  <c r="K12" i="1"/>
  <c r="S13" i="1"/>
  <c r="K13" i="1"/>
  <c r="S14" i="1"/>
  <c r="K14" i="1"/>
  <c r="I12" i="1"/>
  <c r="I14" i="1"/>
  <c r="Q12" i="1"/>
  <c r="O12" i="1"/>
  <c r="Q13" i="1"/>
  <c r="O13" i="1"/>
  <c r="S9" i="1"/>
  <c r="I10" i="1"/>
  <c r="S10" i="1"/>
  <c r="O9" i="1"/>
  <c r="I11" i="1"/>
  <c r="O11" i="1"/>
  <c r="K9" i="1"/>
  <c r="M9" i="1"/>
  <c r="M10" i="1"/>
  <c r="K10" i="1"/>
  <c r="M11" i="1"/>
  <c r="K11" i="1"/>
  <c r="S11" i="1"/>
  <c r="Q9" i="1"/>
  <c r="I9" i="1"/>
  <c r="Q10" i="1"/>
  <c r="Q11" i="1"/>
  <c r="O10" i="1"/>
  <c r="G9" i="1"/>
  <c r="G10" i="1"/>
  <c r="G11" i="1"/>
  <c r="A7" i="1"/>
  <c r="E6" i="1"/>
  <c r="A11" i="1"/>
  <c r="A10" i="1"/>
  <c r="B12" i="1"/>
  <c r="E9" i="1" s="1"/>
  <c r="C15" i="1"/>
  <c r="A12" i="1"/>
  <c r="D15" i="1"/>
  <c r="B14" i="1"/>
  <c r="E11" i="1" s="1"/>
  <c r="B13" i="1"/>
  <c r="E10" i="1" s="1"/>
  <c r="K16" i="1" l="1"/>
  <c r="Q15" i="1"/>
  <c r="K17" i="1"/>
  <c r="G15" i="1"/>
  <c r="Q17" i="1"/>
  <c r="M15" i="1"/>
  <c r="G17" i="1"/>
  <c r="Q16" i="1"/>
  <c r="I17" i="1"/>
  <c r="O15" i="1"/>
  <c r="O16" i="1"/>
  <c r="G16" i="1"/>
  <c r="O17" i="1"/>
  <c r="M16" i="1"/>
  <c r="M17" i="1"/>
  <c r="S15" i="1"/>
  <c r="K15" i="1"/>
  <c r="E2" i="16" s="1"/>
  <c r="S16" i="1"/>
  <c r="I15" i="1"/>
  <c r="I16" i="1"/>
  <c r="A13" i="1"/>
  <c r="A14" i="1"/>
  <c r="C18" i="1"/>
  <c r="D18" i="1"/>
  <c r="B17" i="1"/>
  <c r="E14" i="1" s="1"/>
  <c r="B16" i="1"/>
  <c r="E13" i="1" s="1"/>
  <c r="B15" i="1"/>
  <c r="E12" i="1" s="1"/>
  <c r="A15" i="1"/>
  <c r="G18" i="1" l="1"/>
  <c r="M19" i="1"/>
  <c r="S20" i="1"/>
  <c r="I18" i="1"/>
  <c r="O19" i="1"/>
  <c r="K18" i="1"/>
  <c r="M18" i="1"/>
  <c r="O18" i="1"/>
  <c r="G20" i="1"/>
  <c r="Q18" i="1"/>
  <c r="S18" i="1"/>
  <c r="G19" i="1"/>
  <c r="I19" i="1"/>
  <c r="K19" i="1"/>
  <c r="Q19" i="1"/>
  <c r="S19" i="1"/>
  <c r="I20" i="1"/>
  <c r="K20" i="1"/>
  <c r="M20" i="1"/>
  <c r="O20" i="1"/>
  <c r="Q20" i="1"/>
  <c r="L2" i="16"/>
  <c r="I2" i="16"/>
  <c r="K2" i="16"/>
  <c r="F2" i="16"/>
  <c r="C2" i="16"/>
  <c r="D2" i="16"/>
  <c r="G2" i="16"/>
  <c r="H2" i="16"/>
  <c r="A16" i="1"/>
  <c r="A17" i="1"/>
  <c r="J2" i="16"/>
  <c r="B18" i="1"/>
  <c r="E15" i="1" s="1"/>
  <c r="A18" i="1"/>
  <c r="B20" i="1"/>
  <c r="E17" i="1" s="1"/>
  <c r="B19" i="1"/>
  <c r="E16" i="1" s="1"/>
  <c r="D21" i="1"/>
  <c r="C21" i="1"/>
  <c r="K22" i="1" l="1"/>
  <c r="Q23" i="1"/>
  <c r="G21" i="1"/>
  <c r="M22" i="1"/>
  <c r="S23" i="1"/>
  <c r="M21" i="1"/>
  <c r="S22" i="1"/>
  <c r="I21" i="1"/>
  <c r="I23" i="1"/>
  <c r="K21" i="1"/>
  <c r="K23" i="1"/>
  <c r="O21" i="1"/>
  <c r="M23" i="1"/>
  <c r="Q21" i="1"/>
  <c r="O23" i="1"/>
  <c r="S21" i="1"/>
  <c r="G22" i="1"/>
  <c r="I22" i="1"/>
  <c r="O22" i="1"/>
  <c r="Q22" i="1"/>
  <c r="G23" i="1"/>
  <c r="C24" i="1"/>
  <c r="B21" i="1"/>
  <c r="E18" i="1" s="1"/>
  <c r="A21" i="1"/>
  <c r="D24" i="1"/>
  <c r="B22" i="1"/>
  <c r="E19" i="1" s="1"/>
  <c r="B23" i="1"/>
  <c r="E20" i="1" s="1"/>
  <c r="A20" i="1"/>
  <c r="A19" i="1"/>
  <c r="I25" i="1" l="1"/>
  <c r="O26" i="1"/>
  <c r="K25" i="1"/>
  <c r="Q26" i="1"/>
  <c r="K24" i="1"/>
  <c r="Q25" i="1"/>
  <c r="G25" i="1"/>
  <c r="M25" i="1"/>
  <c r="O25" i="1"/>
  <c r="S25" i="1"/>
  <c r="G24" i="1"/>
  <c r="G26" i="1"/>
  <c r="I24" i="1"/>
  <c r="I26" i="1"/>
  <c r="M24" i="1"/>
  <c r="K26" i="1"/>
  <c r="S26" i="1"/>
  <c r="O24" i="1"/>
  <c r="Q24" i="1"/>
  <c r="S24" i="1"/>
  <c r="M26" i="1"/>
  <c r="A24" i="1"/>
  <c r="C27" i="1"/>
  <c r="D27" i="1"/>
  <c r="B24" i="1"/>
  <c r="B25" i="1"/>
  <c r="B26" i="1"/>
  <c r="A22" i="1"/>
  <c r="A23" i="1"/>
  <c r="G28" i="1" l="1"/>
  <c r="M29" i="1"/>
  <c r="I28" i="1"/>
  <c r="O29" i="1"/>
  <c r="I27" i="1"/>
  <c r="O28" i="1"/>
  <c r="K27" i="1"/>
  <c r="I29" i="1"/>
  <c r="M27" i="1"/>
  <c r="K29" i="1"/>
  <c r="O27" i="1"/>
  <c r="Q29" i="1"/>
  <c r="Q27" i="1"/>
  <c r="S29" i="1"/>
  <c r="S27" i="1"/>
  <c r="K28" i="1"/>
  <c r="M28" i="1"/>
  <c r="G27" i="1"/>
  <c r="Q28" i="1"/>
  <c r="S28" i="1"/>
  <c r="G29" i="1"/>
  <c r="C30" i="1"/>
  <c r="D30" i="1"/>
  <c r="B29" i="1"/>
  <c r="A27" i="1"/>
  <c r="B27" i="1"/>
  <c r="B28" i="1"/>
  <c r="A26" i="1"/>
  <c r="A25" i="1"/>
  <c r="S30" i="1" l="1"/>
  <c r="K32" i="1"/>
  <c r="G31" i="1"/>
  <c r="M32" i="1"/>
  <c r="G30" i="1"/>
  <c r="M31" i="1"/>
  <c r="K31" i="1"/>
  <c r="O31" i="1"/>
  <c r="Q31" i="1"/>
  <c r="S31" i="1"/>
  <c r="I30" i="1"/>
  <c r="G32" i="1"/>
  <c r="K30" i="1"/>
  <c r="I32" i="1"/>
  <c r="M30" i="1"/>
  <c r="O32" i="1"/>
  <c r="O30" i="1"/>
  <c r="Q30" i="1"/>
  <c r="I31" i="1"/>
  <c r="Q32" i="1"/>
  <c r="A29" i="1"/>
  <c r="A28" i="1"/>
  <c r="B30" i="1"/>
  <c r="C33" i="1"/>
  <c r="B31" i="1"/>
  <c r="D33" i="1"/>
  <c r="A30" i="1"/>
  <c r="B32" i="1"/>
  <c r="S33" i="1" l="1"/>
  <c r="K35" i="1"/>
  <c r="G34" i="1"/>
  <c r="M35" i="1"/>
  <c r="G33" i="1"/>
  <c r="M34" i="1"/>
  <c r="S35" i="1"/>
  <c r="M33" i="1"/>
  <c r="O35" i="1"/>
  <c r="O33" i="1"/>
  <c r="Q35" i="1"/>
  <c r="Q33" i="1"/>
  <c r="I34" i="1"/>
  <c r="K34" i="1"/>
  <c r="O34" i="1"/>
  <c r="Q34" i="1"/>
  <c r="K33" i="1"/>
  <c r="S34" i="1"/>
  <c r="G35" i="1"/>
  <c r="I35" i="1"/>
  <c r="I33" i="1"/>
  <c r="L3" i="16"/>
  <c r="C3" i="16"/>
  <c r="D3" i="16"/>
  <c r="J3" i="16"/>
  <c r="H3" i="16"/>
  <c r="G3" i="16"/>
  <c r="F3" i="16"/>
  <c r="E3" i="16"/>
  <c r="I3" i="16"/>
  <c r="K3" i="16"/>
  <c r="A32" i="1"/>
  <c r="A31" i="1"/>
  <c r="B35" i="1"/>
  <c r="A33" i="1"/>
  <c r="C36" i="1"/>
  <c r="B33" i="1"/>
  <c r="B34" i="1"/>
  <c r="D36" i="1"/>
  <c r="Q36" i="1" l="1"/>
  <c r="I38" i="1"/>
  <c r="S36" i="1"/>
  <c r="K38" i="1"/>
  <c r="K37" i="1"/>
  <c r="Q38" i="1"/>
  <c r="O37" i="1"/>
  <c r="Q37" i="1"/>
  <c r="G36" i="1"/>
  <c r="S37" i="1"/>
  <c r="I36" i="1"/>
  <c r="G38" i="1"/>
  <c r="K36" i="1"/>
  <c r="M38" i="1"/>
  <c r="M36" i="1"/>
  <c r="O38" i="1"/>
  <c r="O36" i="1"/>
  <c r="S38" i="1"/>
  <c r="G37" i="1"/>
  <c r="I37" i="1"/>
  <c r="M37" i="1"/>
  <c r="A36" i="1"/>
  <c r="C39" i="1"/>
  <c r="B37" i="1"/>
  <c r="E34" i="1" s="1"/>
  <c r="D39" i="1"/>
  <c r="B36" i="1"/>
  <c r="E33" i="1" s="1"/>
  <c r="B38" i="1"/>
  <c r="E35" i="1" s="1"/>
  <c r="A35" i="1"/>
  <c r="A34" i="1"/>
  <c r="O39" i="1" l="1"/>
  <c r="G41" i="1"/>
  <c r="Q39" i="1"/>
  <c r="I41" i="1"/>
  <c r="I40" i="1"/>
  <c r="O41" i="1"/>
  <c r="M39" i="1"/>
  <c r="Q41" i="1"/>
  <c r="S39" i="1"/>
  <c r="S41" i="1"/>
  <c r="G40" i="1"/>
  <c r="K40" i="1"/>
  <c r="M40" i="1"/>
  <c r="O40" i="1"/>
  <c r="Q40" i="1"/>
  <c r="S40" i="1"/>
  <c r="K41" i="1"/>
  <c r="M41" i="1"/>
  <c r="G39" i="1"/>
  <c r="I39" i="1"/>
  <c r="K39" i="1"/>
  <c r="B39" i="1"/>
  <c r="E36" i="1" s="1"/>
  <c r="B41" i="1"/>
  <c r="E38" i="1" s="1"/>
  <c r="A39" i="1"/>
  <c r="B40" i="1"/>
  <c r="E37" i="1" s="1"/>
  <c r="C42" i="1"/>
  <c r="D42" i="1"/>
  <c r="A37" i="1"/>
  <c r="A38" i="1"/>
  <c r="M42" i="1" l="1"/>
  <c r="S43" i="1"/>
  <c r="O42" i="1"/>
  <c r="G44" i="1"/>
  <c r="G43" i="1"/>
  <c r="M44" i="1"/>
  <c r="O43" i="1"/>
  <c r="Q43" i="1"/>
  <c r="G42" i="1"/>
  <c r="I44" i="1"/>
  <c r="I42" i="1"/>
  <c r="K44" i="1"/>
  <c r="K42" i="1"/>
  <c r="O44" i="1"/>
  <c r="Q42" i="1"/>
  <c r="Q44" i="1"/>
  <c r="S42" i="1"/>
  <c r="S44" i="1"/>
  <c r="I43" i="1"/>
  <c r="K43" i="1"/>
  <c r="M43" i="1"/>
  <c r="A42" i="1"/>
  <c r="D45" i="1"/>
  <c r="B44" i="1"/>
  <c r="E41" i="1" s="1"/>
  <c r="B43" i="1"/>
  <c r="E40" i="1" s="1"/>
  <c r="C45" i="1"/>
  <c r="B42" i="1"/>
  <c r="E39" i="1" s="1"/>
  <c r="A40" i="1"/>
  <c r="A41" i="1"/>
  <c r="K45" i="1" l="1"/>
  <c r="Q46" i="1"/>
  <c r="M45" i="1"/>
  <c r="S46" i="1"/>
  <c r="S45" i="1"/>
  <c r="K47" i="1"/>
  <c r="Q45" i="1"/>
  <c r="Q47" i="1"/>
  <c r="G46" i="1"/>
  <c r="I46" i="1"/>
  <c r="K46" i="1"/>
  <c r="M46" i="1"/>
  <c r="O46" i="1"/>
  <c r="G47" i="1"/>
  <c r="M47" i="1"/>
  <c r="O47" i="1"/>
  <c r="G45" i="1"/>
  <c r="O45" i="1"/>
  <c r="I47" i="1"/>
  <c r="I45" i="1"/>
  <c r="C48" i="1"/>
  <c r="D48" i="1"/>
  <c r="A45" i="1"/>
  <c r="B46" i="1"/>
  <c r="E43" i="1" s="1"/>
  <c r="B47" i="1"/>
  <c r="E44" i="1" s="1"/>
  <c r="B45" i="1"/>
  <c r="E42" i="1" s="1"/>
  <c r="A44" i="1"/>
  <c r="A43" i="1"/>
  <c r="K48" i="1" l="1"/>
  <c r="Q49" i="1"/>
  <c r="M48" i="1"/>
  <c r="S49" i="1"/>
  <c r="S48" i="1"/>
  <c r="K50" i="1"/>
  <c r="G50" i="1"/>
  <c r="G48" i="1"/>
  <c r="I50" i="1"/>
  <c r="I48" i="1"/>
  <c r="M50" i="1"/>
  <c r="O48" i="1"/>
  <c r="O50" i="1"/>
  <c r="Q48" i="1"/>
  <c r="Q50" i="1"/>
  <c r="G49" i="1"/>
  <c r="S50" i="1"/>
  <c r="I49" i="1"/>
  <c r="K49" i="1"/>
  <c r="M49" i="1"/>
  <c r="O49" i="1"/>
  <c r="L4" i="16"/>
  <c r="C4" i="16"/>
  <c r="D4" i="16"/>
  <c r="J4" i="16"/>
  <c r="H4" i="16"/>
  <c r="G4" i="16"/>
  <c r="F4" i="16"/>
  <c r="E4" i="16"/>
  <c r="I4" i="16"/>
  <c r="K4" i="16"/>
  <c r="A47" i="1"/>
  <c r="A46" i="1"/>
  <c r="C51" i="1"/>
  <c r="B48" i="1"/>
  <c r="E45" i="1" s="1"/>
  <c r="B49" i="1"/>
  <c r="E46" i="1" s="1"/>
  <c r="A48" i="1"/>
  <c r="B50" i="1"/>
  <c r="E47" i="1" s="1"/>
  <c r="D51" i="1"/>
  <c r="I51" i="1" l="1"/>
  <c r="O52" i="1"/>
  <c r="K51" i="1"/>
  <c r="Q52" i="1"/>
  <c r="Q51" i="1"/>
  <c r="I53" i="1"/>
  <c r="G52" i="1"/>
  <c r="S53" i="1"/>
  <c r="I52" i="1"/>
  <c r="K52" i="1"/>
  <c r="M52" i="1"/>
  <c r="S52" i="1"/>
  <c r="G53" i="1"/>
  <c r="G51" i="1"/>
  <c r="K53" i="1"/>
  <c r="Q53" i="1"/>
  <c r="M51" i="1"/>
  <c r="O51" i="1"/>
  <c r="S51" i="1"/>
  <c r="M53" i="1"/>
  <c r="O53" i="1"/>
  <c r="A49" i="1"/>
  <c r="A50" i="1"/>
  <c r="B52" i="1"/>
  <c r="E49" i="1" s="1"/>
  <c r="A51" i="1"/>
  <c r="B51" i="1"/>
  <c r="E48" i="1" s="1"/>
  <c r="C54" i="1"/>
  <c r="B53" i="1"/>
  <c r="E50" i="1" s="1"/>
  <c r="D54" i="1"/>
  <c r="G54" i="1" l="1"/>
  <c r="M55" i="1"/>
  <c r="S56" i="1"/>
  <c r="I54" i="1"/>
  <c r="O55" i="1"/>
  <c r="O54" i="1"/>
  <c r="G56" i="1"/>
  <c r="I56" i="1"/>
  <c r="K54" i="1"/>
  <c r="K56" i="1"/>
  <c r="M54" i="1"/>
  <c r="M56" i="1"/>
  <c r="Q54" i="1"/>
  <c r="O56" i="1"/>
  <c r="S54" i="1"/>
  <c r="Q56" i="1"/>
  <c r="G55" i="1"/>
  <c r="I55" i="1"/>
  <c r="K55" i="1"/>
  <c r="Q55" i="1"/>
  <c r="S55" i="1"/>
  <c r="A54" i="1"/>
  <c r="C57" i="1"/>
  <c r="B54" i="1"/>
  <c r="E51" i="1" s="1"/>
  <c r="D57" i="1"/>
  <c r="B55" i="1"/>
  <c r="E52" i="1" s="1"/>
  <c r="B56" i="1"/>
  <c r="E53" i="1" s="1"/>
  <c r="A52" i="1"/>
  <c r="A53" i="1"/>
  <c r="K58" i="1" l="1"/>
  <c r="Q59" i="1"/>
  <c r="G57" i="1"/>
  <c r="M58" i="1"/>
  <c r="S59" i="1"/>
  <c r="M57" i="1"/>
  <c r="S58" i="1"/>
  <c r="G58" i="1"/>
  <c r="I58" i="1"/>
  <c r="O58" i="1"/>
  <c r="Q58" i="1"/>
  <c r="G59" i="1"/>
  <c r="I57" i="1"/>
  <c r="I59" i="1"/>
  <c r="K57" i="1"/>
  <c r="K59" i="1"/>
  <c r="O57" i="1"/>
  <c r="Q57" i="1"/>
  <c r="S57" i="1"/>
  <c r="M59" i="1"/>
  <c r="O59" i="1"/>
  <c r="B58" i="1"/>
  <c r="E55" i="1" s="1"/>
  <c r="B59" i="1"/>
  <c r="E56" i="1" s="1"/>
  <c r="A57" i="1"/>
  <c r="B57" i="1"/>
  <c r="E54" i="1" s="1"/>
  <c r="C60" i="1"/>
  <c r="D60" i="1"/>
  <c r="A56" i="1"/>
  <c r="A55" i="1"/>
  <c r="I61" i="1" l="1"/>
  <c r="O62" i="1"/>
  <c r="K61" i="1"/>
  <c r="Q62" i="1"/>
  <c r="K60" i="1"/>
  <c r="Q61" i="1"/>
  <c r="I60" i="1"/>
  <c r="I62" i="1"/>
  <c r="M60" i="1"/>
  <c r="K62" i="1"/>
  <c r="O60" i="1"/>
  <c r="M62" i="1"/>
  <c r="Q60" i="1"/>
  <c r="S60" i="1"/>
  <c r="G61" i="1"/>
  <c r="M61" i="1"/>
  <c r="O61" i="1"/>
  <c r="S61" i="1"/>
  <c r="G62" i="1"/>
  <c r="G60" i="1"/>
  <c r="C63" i="1"/>
  <c r="A60" i="1"/>
  <c r="B62" i="1"/>
  <c r="E59" i="1" s="1"/>
  <c r="B60" i="1"/>
  <c r="E57" i="1" s="1"/>
  <c r="B61" i="1"/>
  <c r="E58" i="1" s="1"/>
  <c r="D63" i="1"/>
  <c r="A58" i="1"/>
  <c r="A59" i="1"/>
  <c r="I64" i="1" l="1"/>
  <c r="O65" i="1"/>
  <c r="K64" i="1"/>
  <c r="Q65" i="1"/>
  <c r="K63" i="1"/>
  <c r="Q64" i="1"/>
  <c r="M64" i="1"/>
  <c r="O64" i="1"/>
  <c r="S64" i="1"/>
  <c r="G63" i="1"/>
  <c r="G65" i="1"/>
  <c r="I63" i="1"/>
  <c r="I65" i="1"/>
  <c r="M63" i="1"/>
  <c r="K65" i="1"/>
  <c r="O63" i="1"/>
  <c r="M65" i="1"/>
  <c r="Q63" i="1"/>
  <c r="S63" i="1"/>
  <c r="G64" i="1"/>
  <c r="S65" i="1"/>
  <c r="L5" i="16"/>
  <c r="C5" i="16"/>
  <c r="D5" i="16"/>
  <c r="J5" i="16"/>
  <c r="H5" i="16"/>
  <c r="G5" i="16"/>
  <c r="F5" i="16"/>
  <c r="E5" i="16"/>
  <c r="I5" i="16"/>
  <c r="K5" i="16"/>
  <c r="A62" i="1"/>
  <c r="A61" i="1"/>
  <c r="D66" i="1"/>
  <c r="C66" i="1"/>
  <c r="B63" i="1"/>
  <c r="E60" i="1" s="1"/>
  <c r="B64" i="1"/>
  <c r="E61" i="1" s="1"/>
  <c r="A63" i="1"/>
  <c r="B65" i="1"/>
  <c r="E62" i="1" s="1"/>
  <c r="G67" i="1" l="1"/>
  <c r="M68" i="1"/>
  <c r="I67" i="1"/>
  <c r="O68" i="1"/>
  <c r="I66" i="1"/>
  <c r="O67" i="1"/>
  <c r="M66" i="1"/>
  <c r="K68" i="1"/>
  <c r="O66" i="1"/>
  <c r="Q68" i="1"/>
  <c r="Q66" i="1"/>
  <c r="S68" i="1"/>
  <c r="S66" i="1"/>
  <c r="K67" i="1"/>
  <c r="M67" i="1"/>
  <c r="Q67" i="1"/>
  <c r="G68" i="1"/>
  <c r="I68" i="1"/>
  <c r="S67" i="1"/>
  <c r="G66" i="1"/>
  <c r="K66" i="1"/>
  <c r="A64" i="1"/>
  <c r="A65" i="1"/>
  <c r="A66" i="1"/>
  <c r="B67" i="1"/>
  <c r="E64" i="1" s="1"/>
  <c r="B68" i="1"/>
  <c r="E65" i="1" s="1"/>
  <c r="D69" i="1"/>
  <c r="C69" i="1"/>
  <c r="B66" i="1"/>
  <c r="E63" i="1" s="1"/>
  <c r="S69" i="1" l="1"/>
  <c r="K71" i="1"/>
  <c r="G70" i="1"/>
  <c r="M71" i="1"/>
  <c r="G69" i="1"/>
  <c r="M70" i="1"/>
  <c r="S71" i="1"/>
  <c r="O70" i="1"/>
  <c r="Q70" i="1"/>
  <c r="S70" i="1"/>
  <c r="I69" i="1"/>
  <c r="G71" i="1"/>
  <c r="K69" i="1"/>
  <c r="I71" i="1"/>
  <c r="M69" i="1"/>
  <c r="O71" i="1"/>
  <c r="O69" i="1"/>
  <c r="Q71" i="1"/>
  <c r="Q69" i="1"/>
  <c r="I70" i="1"/>
  <c r="K70" i="1"/>
  <c r="B69" i="1"/>
  <c r="E66" i="1" s="1"/>
  <c r="B71" i="1"/>
  <c r="E68" i="1" s="1"/>
  <c r="A69" i="1"/>
  <c r="D72" i="1"/>
  <c r="C72" i="1"/>
  <c r="B70" i="1"/>
  <c r="E67" i="1" s="1"/>
  <c r="A68" i="1"/>
  <c r="A67" i="1"/>
  <c r="Q72" i="1" l="1"/>
  <c r="I74" i="1"/>
  <c r="S72" i="1"/>
  <c r="K74" i="1"/>
  <c r="K73" i="1"/>
  <c r="Q74" i="1"/>
  <c r="M72" i="1"/>
  <c r="O74" i="1"/>
  <c r="O72" i="1"/>
  <c r="S74" i="1"/>
  <c r="G73" i="1"/>
  <c r="I73" i="1"/>
  <c r="M73" i="1"/>
  <c r="O73" i="1"/>
  <c r="Q73" i="1"/>
  <c r="M74" i="1"/>
  <c r="G72" i="1"/>
  <c r="I72" i="1"/>
  <c r="K72" i="1"/>
  <c r="S73" i="1"/>
  <c r="G74" i="1"/>
  <c r="C75" i="1"/>
  <c r="B72" i="1"/>
  <c r="E69" i="1" s="1"/>
  <c r="A72" i="1"/>
  <c r="B73" i="1"/>
  <c r="E70" i="1" s="1"/>
  <c r="B74" i="1"/>
  <c r="E71" i="1" s="1"/>
  <c r="D75" i="1"/>
  <c r="A70" i="1"/>
  <c r="A71" i="1"/>
  <c r="O75" i="1" l="1"/>
  <c r="G77" i="1"/>
  <c r="Q75" i="1"/>
  <c r="I77" i="1"/>
  <c r="I76" i="1"/>
  <c r="O77" i="1"/>
  <c r="O76" i="1"/>
  <c r="Q76" i="1"/>
  <c r="G75" i="1"/>
  <c r="S76" i="1"/>
  <c r="I75" i="1"/>
  <c r="K77" i="1"/>
  <c r="K75" i="1"/>
  <c r="M77" i="1"/>
  <c r="M75" i="1"/>
  <c r="Q77" i="1"/>
  <c r="S75" i="1"/>
  <c r="G76" i="1"/>
  <c r="K76" i="1"/>
  <c r="M76" i="1"/>
  <c r="A73" i="1"/>
  <c r="A74" i="1"/>
  <c r="A75" i="1"/>
  <c r="B76" i="1"/>
  <c r="E73" i="1" s="1"/>
  <c r="C78" i="1"/>
  <c r="B77" i="1"/>
  <c r="E74" i="1" s="1"/>
  <c r="D78" i="1"/>
  <c r="B75" i="1"/>
  <c r="E72" i="1" s="1"/>
  <c r="O78" i="1" l="1"/>
  <c r="G80" i="1"/>
  <c r="Q78" i="1"/>
  <c r="I80" i="1"/>
  <c r="I79" i="1"/>
  <c r="O80" i="1"/>
  <c r="S78" i="1"/>
  <c r="S80" i="1"/>
  <c r="G79" i="1"/>
  <c r="K79" i="1"/>
  <c r="M79" i="1"/>
  <c r="O79" i="1"/>
  <c r="Q79" i="1"/>
  <c r="G78" i="1"/>
  <c r="S79" i="1"/>
  <c r="I78" i="1"/>
  <c r="K78" i="1"/>
  <c r="M78" i="1"/>
  <c r="K80" i="1"/>
  <c r="M80" i="1"/>
  <c r="Q80" i="1"/>
  <c r="L6" i="16"/>
  <c r="C6" i="16"/>
  <c r="D6" i="16"/>
  <c r="J6" i="16"/>
  <c r="H6" i="16"/>
  <c r="G6" i="16"/>
  <c r="F6" i="16"/>
  <c r="E6" i="16"/>
  <c r="I6" i="16"/>
  <c r="K6" i="16"/>
  <c r="C81" i="1"/>
  <c r="A78" i="1"/>
  <c r="B78" i="1"/>
  <c r="E75" i="1" s="1"/>
  <c r="D81" i="1"/>
  <c r="B80" i="1"/>
  <c r="E77" i="1" s="1"/>
  <c r="B79" i="1"/>
  <c r="E76" i="1" s="1"/>
  <c r="A76" i="1"/>
  <c r="A77" i="1"/>
  <c r="M81" i="1" l="1"/>
  <c r="S82" i="1"/>
  <c r="O81" i="1"/>
  <c r="G83" i="1"/>
  <c r="G82" i="1"/>
  <c r="M83" i="1"/>
  <c r="Q82" i="1"/>
  <c r="G81" i="1"/>
  <c r="I83" i="1"/>
  <c r="I81" i="1"/>
  <c r="K83" i="1"/>
  <c r="K81" i="1"/>
  <c r="O83" i="1"/>
  <c r="Q81" i="1"/>
  <c r="Q83" i="1"/>
  <c r="S81" i="1"/>
  <c r="S83" i="1"/>
  <c r="I82" i="1"/>
  <c r="K82" i="1"/>
  <c r="M82" i="1"/>
  <c r="O82" i="1"/>
  <c r="A80" i="1"/>
  <c r="A79" i="1"/>
  <c r="A81" i="1"/>
  <c r="C84" i="1"/>
  <c r="B82" i="1"/>
  <c r="E79" i="1" s="1"/>
  <c r="D84" i="1"/>
  <c r="B81" i="1"/>
  <c r="E78" i="1" s="1"/>
  <c r="B83" i="1"/>
  <c r="E80" i="1" s="1"/>
  <c r="K84" i="1" l="1"/>
  <c r="Q85" i="1"/>
  <c r="M84" i="1"/>
  <c r="S85" i="1"/>
  <c r="S84" i="1"/>
  <c r="K86" i="1"/>
  <c r="G85" i="1"/>
  <c r="S86" i="1"/>
  <c r="I85" i="1"/>
  <c r="K85" i="1"/>
  <c r="M85" i="1"/>
  <c r="O85" i="1"/>
  <c r="G86" i="1"/>
  <c r="G84" i="1"/>
  <c r="I86" i="1"/>
  <c r="I84" i="1"/>
  <c r="O84" i="1"/>
  <c r="Q84" i="1"/>
  <c r="M86" i="1"/>
  <c r="O86" i="1"/>
  <c r="Q86" i="1"/>
  <c r="B86" i="1"/>
  <c r="E83" i="1" s="1"/>
  <c r="B85" i="1"/>
  <c r="E82" i="1" s="1"/>
  <c r="A84" i="1"/>
  <c r="D87" i="1"/>
  <c r="B84" i="1"/>
  <c r="E81" i="1" s="1"/>
  <c r="C87" i="1"/>
  <c r="A82" i="1"/>
  <c r="A83" i="1"/>
  <c r="I87" i="1" l="1"/>
  <c r="O88" i="1"/>
  <c r="K87" i="1"/>
  <c r="Q88" i="1"/>
  <c r="Q87" i="1"/>
  <c r="I89" i="1"/>
  <c r="G89" i="1"/>
  <c r="G87" i="1"/>
  <c r="K89" i="1"/>
  <c r="M87" i="1"/>
  <c r="M89" i="1"/>
  <c r="O87" i="1"/>
  <c r="O89" i="1"/>
  <c r="S87" i="1"/>
  <c r="Q89" i="1"/>
  <c r="G88" i="1"/>
  <c r="S89" i="1"/>
  <c r="I88" i="1"/>
  <c r="M88" i="1"/>
  <c r="S88" i="1"/>
  <c r="K88" i="1"/>
  <c r="A87" i="1"/>
  <c r="D90" i="1"/>
  <c r="B88" i="1"/>
  <c r="E85" i="1" s="1"/>
  <c r="B89" i="1"/>
  <c r="E86" i="1" s="1"/>
  <c r="B87" i="1"/>
  <c r="E84" i="1" s="1"/>
  <c r="C90" i="1"/>
  <c r="A86" i="1"/>
  <c r="A85" i="1"/>
  <c r="G90" i="1" l="1"/>
  <c r="M91" i="1"/>
  <c r="I90" i="1"/>
  <c r="O91" i="1"/>
  <c r="O90" i="1"/>
  <c r="G92" i="1"/>
  <c r="G91" i="1"/>
  <c r="I91" i="1"/>
  <c r="K91" i="1"/>
  <c r="Q91" i="1"/>
  <c r="S91" i="1"/>
  <c r="I92" i="1"/>
  <c r="K90" i="1"/>
  <c r="K92" i="1"/>
  <c r="M90" i="1"/>
  <c r="Q90" i="1"/>
  <c r="S90" i="1"/>
  <c r="M92" i="1"/>
  <c r="O92" i="1"/>
  <c r="Q92" i="1"/>
  <c r="B92" i="1"/>
  <c r="E89" i="1" s="1"/>
  <c r="B91" i="1"/>
  <c r="E88" i="1" s="1"/>
  <c r="B90" i="1"/>
  <c r="E87" i="1" s="1"/>
  <c r="D93" i="1"/>
  <c r="A90" i="1"/>
  <c r="C93" i="1"/>
  <c r="A88" i="1"/>
  <c r="A89" i="1"/>
  <c r="G93" i="1" l="1"/>
  <c r="M94" i="1"/>
  <c r="S95" i="1"/>
  <c r="I93" i="1"/>
  <c r="O94" i="1"/>
  <c r="O93" i="1"/>
  <c r="G95" i="1"/>
  <c r="K93" i="1"/>
  <c r="K95" i="1"/>
  <c r="M93" i="1"/>
  <c r="M95" i="1"/>
  <c r="Q93" i="1"/>
  <c r="O95" i="1"/>
  <c r="S93" i="1"/>
  <c r="Q95" i="1"/>
  <c r="G94" i="1"/>
  <c r="I94" i="1"/>
  <c r="K94" i="1"/>
  <c r="I95" i="1"/>
  <c r="Q94" i="1"/>
  <c r="S94" i="1"/>
  <c r="B94" i="1"/>
  <c r="E91" i="1" s="1"/>
  <c r="A93" i="1"/>
  <c r="C96" i="1"/>
  <c r="B93" i="1"/>
  <c r="E90" i="1" s="1"/>
  <c r="B95" i="1"/>
  <c r="E92" i="1" s="1"/>
  <c r="D96" i="1"/>
  <c r="A92" i="1"/>
  <c r="A91" i="1"/>
  <c r="K97" i="1" l="1"/>
  <c r="Q98" i="1"/>
  <c r="G96" i="1"/>
  <c r="M97" i="1"/>
  <c r="S98" i="1"/>
  <c r="M96" i="1"/>
  <c r="S97" i="1"/>
  <c r="I97" i="1"/>
  <c r="O97" i="1"/>
  <c r="Q97" i="1"/>
  <c r="G98" i="1"/>
  <c r="I96" i="1"/>
  <c r="I98" i="1"/>
  <c r="K96" i="1"/>
  <c r="K98" i="1"/>
  <c r="O96" i="1"/>
  <c r="M98" i="1"/>
  <c r="Q96" i="1"/>
  <c r="S96" i="1"/>
  <c r="G97" i="1"/>
  <c r="O98" i="1"/>
  <c r="C99" i="1"/>
  <c r="A96" i="1"/>
  <c r="D99" i="1"/>
  <c r="B96" i="1"/>
  <c r="E93" i="1" s="1"/>
  <c r="B97" i="1"/>
  <c r="E94" i="1" s="1"/>
  <c r="B98" i="1"/>
  <c r="E95" i="1" s="1"/>
  <c r="A95" i="1"/>
  <c r="A94" i="1"/>
  <c r="I100" i="1" l="1"/>
  <c r="O101" i="1"/>
  <c r="K100" i="1"/>
  <c r="Q101" i="1"/>
  <c r="K99" i="1"/>
  <c r="Q100" i="1"/>
  <c r="M99" i="1"/>
  <c r="K101" i="1"/>
  <c r="O99" i="1"/>
  <c r="M101" i="1"/>
  <c r="Q99" i="1"/>
  <c r="S101" i="1"/>
  <c r="S99" i="1"/>
  <c r="G100" i="1"/>
  <c r="M100" i="1"/>
  <c r="O100" i="1"/>
  <c r="G99" i="1"/>
  <c r="I99" i="1"/>
  <c r="S100" i="1"/>
  <c r="G101" i="1"/>
  <c r="I101" i="1"/>
  <c r="A97" i="1"/>
  <c r="A98" i="1"/>
  <c r="C102" i="1"/>
  <c r="B101" i="1"/>
  <c r="E98" i="1" s="1"/>
  <c r="B99" i="1"/>
  <c r="E96" i="1" s="1"/>
  <c r="B100" i="1"/>
  <c r="E97" i="1" s="1"/>
  <c r="A99" i="1"/>
  <c r="D102" i="1"/>
  <c r="G103" i="1" l="1"/>
  <c r="M104" i="1"/>
  <c r="I103" i="1"/>
  <c r="O104" i="1"/>
  <c r="I102" i="1"/>
  <c r="O103" i="1"/>
  <c r="M103" i="1"/>
  <c r="Q103" i="1"/>
  <c r="S103" i="1"/>
  <c r="G102" i="1"/>
  <c r="G104" i="1"/>
  <c r="K102" i="1"/>
  <c r="I104" i="1"/>
  <c r="M102" i="1"/>
  <c r="K104" i="1"/>
  <c r="O102" i="1"/>
  <c r="Q104" i="1"/>
  <c r="Q102" i="1"/>
  <c r="S102" i="1"/>
  <c r="K103" i="1"/>
  <c r="S104" i="1"/>
  <c r="A100" i="1"/>
  <c r="A101" i="1"/>
  <c r="B103" i="1"/>
  <c r="E100" i="1" s="1"/>
  <c r="B102" i="1"/>
  <c r="E99" i="1" s="1"/>
  <c r="B104" i="1"/>
  <c r="E101" i="1" s="1"/>
  <c r="A102" i="1"/>
  <c r="C105" i="1"/>
  <c r="D105" i="1"/>
  <c r="S105" i="1" l="1"/>
  <c r="K107" i="1"/>
  <c r="G106" i="1"/>
  <c r="M107" i="1"/>
  <c r="G105" i="1"/>
  <c r="M106" i="1"/>
  <c r="M105" i="1"/>
  <c r="O107" i="1"/>
  <c r="O105" i="1"/>
  <c r="Q107" i="1"/>
  <c r="Q105" i="1"/>
  <c r="I106" i="1"/>
  <c r="K106" i="1"/>
  <c r="O106" i="1"/>
  <c r="Q106" i="1"/>
  <c r="I105" i="1"/>
  <c r="K105" i="1"/>
  <c r="S106" i="1"/>
  <c r="G107" i="1"/>
  <c r="I107" i="1"/>
  <c r="A105" i="1"/>
  <c r="B106" i="1"/>
  <c r="E103" i="1" s="1"/>
  <c r="B107" i="1"/>
  <c r="E104" i="1" s="1"/>
  <c r="D108" i="1"/>
  <c r="C108" i="1"/>
  <c r="B105" i="1"/>
  <c r="E102" i="1" s="1"/>
  <c r="A104" i="1"/>
  <c r="A103" i="1"/>
  <c r="S108" i="1" l="1"/>
  <c r="K110" i="1"/>
  <c r="G109" i="1"/>
  <c r="M110" i="1"/>
  <c r="G108" i="1"/>
  <c r="M109" i="1"/>
  <c r="S110" i="1"/>
  <c r="Q109" i="1"/>
  <c r="S109" i="1"/>
  <c r="I108" i="1"/>
  <c r="G110" i="1"/>
  <c r="K108" i="1"/>
  <c r="I110" i="1"/>
  <c r="M108" i="1"/>
  <c r="O110" i="1"/>
  <c r="O108" i="1"/>
  <c r="Q110" i="1"/>
  <c r="Q108" i="1"/>
  <c r="K109" i="1"/>
  <c r="O109" i="1"/>
  <c r="I109" i="1"/>
  <c r="A108" i="1"/>
  <c r="C111" i="1"/>
  <c r="B109" i="1"/>
  <c r="E106" i="1" s="1"/>
  <c r="D111" i="1"/>
  <c r="B110" i="1"/>
  <c r="E107" i="1" s="1"/>
  <c r="B108" i="1"/>
  <c r="E105" i="1" s="1"/>
  <c r="A106" i="1"/>
  <c r="A107" i="1"/>
  <c r="Q111" i="1" l="1"/>
  <c r="I113" i="1"/>
  <c r="S111" i="1"/>
  <c r="K113" i="1"/>
  <c r="K112" i="1"/>
  <c r="Q113" i="1"/>
  <c r="O111" i="1"/>
  <c r="S113" i="1"/>
  <c r="G112" i="1"/>
  <c r="I112" i="1"/>
  <c r="M112" i="1"/>
  <c r="O112" i="1"/>
  <c r="Q112" i="1"/>
  <c r="G111" i="1"/>
  <c r="S112" i="1"/>
  <c r="I111" i="1"/>
  <c r="K111" i="1"/>
  <c r="M111" i="1"/>
  <c r="G113" i="1"/>
  <c r="M113" i="1"/>
  <c r="O113" i="1"/>
  <c r="D114" i="1"/>
  <c r="C114" i="1"/>
  <c r="A111" i="1"/>
  <c r="B112" i="1"/>
  <c r="E109" i="1" s="1"/>
  <c r="B113" i="1"/>
  <c r="E110" i="1" s="1"/>
  <c r="B111" i="1"/>
  <c r="E108" i="1" s="1"/>
  <c r="A110" i="1"/>
  <c r="A109" i="1"/>
  <c r="O114" i="1" l="1"/>
  <c r="G116" i="1"/>
  <c r="Q114" i="1"/>
  <c r="I116" i="1"/>
  <c r="I115" i="1"/>
  <c r="O116" i="1"/>
  <c r="Q115" i="1"/>
  <c r="G114" i="1"/>
  <c r="S115" i="1"/>
  <c r="I114" i="1"/>
  <c r="K116" i="1"/>
  <c r="K114" i="1"/>
  <c r="M116" i="1"/>
  <c r="M114" i="1"/>
  <c r="Q116" i="1"/>
  <c r="S114" i="1"/>
  <c r="S116" i="1"/>
  <c r="G115" i="1"/>
  <c r="O115" i="1"/>
  <c r="K115" i="1"/>
  <c r="M115" i="1"/>
  <c r="A113" i="1"/>
  <c r="A112" i="1"/>
  <c r="A114" i="1"/>
  <c r="B114" i="1"/>
  <c r="E111" i="1" s="1"/>
  <c r="C117" i="1"/>
  <c r="B115" i="1"/>
  <c r="E112" i="1" s="1"/>
  <c r="B116" i="1"/>
  <c r="E113" i="1" s="1"/>
  <c r="D117" i="1"/>
  <c r="M117" i="1" l="1"/>
  <c r="S118" i="1"/>
  <c r="O117" i="1"/>
  <c r="G119" i="1"/>
  <c r="G118" i="1"/>
  <c r="M119" i="1"/>
  <c r="S117" i="1"/>
  <c r="S119" i="1"/>
  <c r="I118" i="1"/>
  <c r="K118" i="1"/>
  <c r="M118" i="1"/>
  <c r="O118" i="1"/>
  <c r="Q118" i="1"/>
  <c r="G117" i="1"/>
  <c r="I119" i="1"/>
  <c r="I117" i="1"/>
  <c r="K117" i="1"/>
  <c r="Q117" i="1"/>
  <c r="K119" i="1"/>
  <c r="O119" i="1"/>
  <c r="Q119" i="1"/>
  <c r="B118" i="1"/>
  <c r="E115" i="1" s="1"/>
  <c r="A117" i="1"/>
  <c r="B119" i="1"/>
  <c r="E116" i="1" s="1"/>
  <c r="D120" i="1"/>
  <c r="B117" i="1"/>
  <c r="E114" i="1" s="1"/>
  <c r="C120" i="1"/>
  <c r="A116" i="1"/>
  <c r="A115" i="1"/>
  <c r="K120" i="1" l="1"/>
  <c r="Q121" i="1"/>
  <c r="M120" i="1"/>
  <c r="S121" i="1"/>
  <c r="S120" i="1"/>
  <c r="K122" i="1"/>
  <c r="G122" i="1"/>
  <c r="G120" i="1"/>
  <c r="I122" i="1"/>
  <c r="I120" i="1"/>
  <c r="M122" i="1"/>
  <c r="O120" i="1"/>
  <c r="O122" i="1"/>
  <c r="Q120" i="1"/>
  <c r="Q122" i="1"/>
  <c r="G121" i="1"/>
  <c r="I121" i="1"/>
  <c r="K121" i="1"/>
  <c r="M121" i="1"/>
  <c r="O121" i="1"/>
  <c r="B120" i="1"/>
  <c r="E117" i="1" s="1"/>
  <c r="B122" i="1"/>
  <c r="E119" i="1" s="1"/>
  <c r="C123" i="1"/>
  <c r="D123" i="1"/>
  <c r="A120" i="1"/>
  <c r="B121" i="1"/>
  <c r="E118" i="1" s="1"/>
  <c r="A118" i="1"/>
  <c r="A119" i="1"/>
  <c r="K123" i="1" l="1"/>
  <c r="Q124" i="1"/>
  <c r="M123" i="1"/>
  <c r="S124" i="1"/>
  <c r="S123" i="1"/>
  <c r="K125" i="1"/>
  <c r="I124" i="1"/>
  <c r="K124" i="1"/>
  <c r="M124" i="1"/>
  <c r="O124" i="1"/>
  <c r="G125" i="1"/>
  <c r="G123" i="1"/>
  <c r="I125" i="1"/>
  <c r="I123" i="1"/>
  <c r="M125" i="1"/>
  <c r="O123" i="1"/>
  <c r="Q123" i="1"/>
  <c r="G124" i="1"/>
  <c r="O125" i="1"/>
  <c r="Q125" i="1"/>
  <c r="S125" i="1"/>
  <c r="A121" i="1"/>
  <c r="A122" i="1"/>
  <c r="C126" i="1"/>
  <c r="A123" i="1"/>
  <c r="B124" i="1"/>
  <c r="E121" i="1" s="1"/>
  <c r="B123" i="1"/>
  <c r="E120" i="1" s="1"/>
  <c r="D126" i="1"/>
  <c r="B125" i="1"/>
  <c r="E122" i="1" s="1"/>
  <c r="I126" i="1" l="1"/>
  <c r="O127" i="1"/>
  <c r="K126" i="1"/>
  <c r="Q127" i="1"/>
  <c r="Q126" i="1"/>
  <c r="I128" i="1"/>
  <c r="G126" i="1"/>
  <c r="K128" i="1"/>
  <c r="M126" i="1"/>
  <c r="M128" i="1"/>
  <c r="O126" i="1"/>
  <c r="O128" i="1"/>
  <c r="S126" i="1"/>
  <c r="Q128" i="1"/>
  <c r="G127" i="1"/>
  <c r="S128" i="1"/>
  <c r="I127" i="1"/>
  <c r="K127" i="1"/>
  <c r="M127" i="1"/>
  <c r="S127" i="1"/>
  <c r="G128" i="1"/>
  <c r="A124" i="1"/>
  <c r="A125" i="1"/>
  <c r="A126" i="1"/>
  <c r="C129" i="1"/>
  <c r="B127" i="1"/>
  <c r="E124" i="1" s="1"/>
  <c r="B128" i="1"/>
  <c r="E125" i="1" s="1"/>
  <c r="D129" i="1"/>
  <c r="B126" i="1"/>
  <c r="E123" i="1" s="1"/>
  <c r="G129" i="1" l="1"/>
  <c r="M130" i="1"/>
  <c r="S131" i="1"/>
  <c r="I129" i="1"/>
  <c r="O130" i="1"/>
  <c r="O129" i="1"/>
  <c r="G131" i="1"/>
  <c r="I130" i="1"/>
  <c r="K130" i="1"/>
  <c r="Q130" i="1"/>
  <c r="S130" i="1"/>
  <c r="I131" i="1"/>
  <c r="K129" i="1"/>
  <c r="K131" i="1"/>
  <c r="M129" i="1"/>
  <c r="M131" i="1"/>
  <c r="S129" i="1"/>
  <c r="G130" i="1"/>
  <c r="O131" i="1"/>
  <c r="Q131" i="1"/>
  <c r="Q129" i="1"/>
  <c r="B129" i="1"/>
  <c r="E126" i="1" s="1"/>
  <c r="A129" i="1"/>
  <c r="B131" i="1"/>
  <c r="E128" i="1" s="1"/>
  <c r="C132" i="1"/>
  <c r="B130" i="1"/>
  <c r="E127" i="1" s="1"/>
  <c r="D132" i="1"/>
  <c r="A128" i="1"/>
  <c r="A127" i="1"/>
  <c r="K133" i="1" l="1"/>
  <c r="Q134" i="1"/>
  <c r="G132" i="1"/>
  <c r="M133" i="1"/>
  <c r="S134" i="1"/>
  <c r="M132" i="1"/>
  <c r="S133" i="1"/>
  <c r="K132" i="1"/>
  <c r="K134" i="1"/>
  <c r="O132" i="1"/>
  <c r="M134" i="1"/>
  <c r="Q132" i="1"/>
  <c r="O134" i="1"/>
  <c r="S132" i="1"/>
  <c r="G133" i="1"/>
  <c r="I133" i="1"/>
  <c r="O133" i="1"/>
  <c r="I132" i="1"/>
  <c r="Q133" i="1"/>
  <c r="G134" i="1"/>
  <c r="I134" i="1"/>
  <c r="B134" i="1"/>
  <c r="E131" i="1" s="1"/>
  <c r="B133" i="1"/>
  <c r="E130" i="1" s="1"/>
  <c r="B132" i="1"/>
  <c r="E129" i="1" s="1"/>
  <c r="D135" i="1"/>
  <c r="A132" i="1"/>
  <c r="C135" i="1"/>
  <c r="A130" i="1"/>
  <c r="A131" i="1"/>
  <c r="I136" i="1" l="1"/>
  <c r="O137" i="1"/>
  <c r="K136" i="1"/>
  <c r="Q137" i="1"/>
  <c r="K135" i="1"/>
  <c r="Q136" i="1"/>
  <c r="M136" i="1"/>
  <c r="O136" i="1"/>
  <c r="S136" i="1"/>
  <c r="G135" i="1"/>
  <c r="G137" i="1"/>
  <c r="I135" i="1"/>
  <c r="I137" i="1"/>
  <c r="M135" i="1"/>
  <c r="K137" i="1"/>
  <c r="O135" i="1"/>
  <c r="M137" i="1"/>
  <c r="G136" i="1"/>
  <c r="S135" i="1"/>
  <c r="Q135" i="1"/>
  <c r="D138" i="1"/>
  <c r="B135" i="1"/>
  <c r="E132" i="1" s="1"/>
  <c r="A135" i="1"/>
  <c r="C138" i="1"/>
  <c r="B136" i="1"/>
  <c r="E133" i="1" s="1"/>
  <c r="B137" i="1"/>
  <c r="E134" i="1" s="1"/>
  <c r="A133" i="1"/>
  <c r="A134" i="1"/>
  <c r="I139" i="1" l="1"/>
  <c r="K139" i="1"/>
  <c r="K138" i="1"/>
  <c r="Q139" i="1"/>
  <c r="O138" i="1"/>
  <c r="M140" i="1"/>
  <c r="Q138" i="1"/>
  <c r="O140" i="1"/>
  <c r="S138" i="1"/>
  <c r="Q140" i="1"/>
  <c r="G139" i="1"/>
  <c r="S140" i="1"/>
  <c r="M139" i="1"/>
  <c r="O139" i="1"/>
  <c r="S139" i="1"/>
  <c r="G138" i="1"/>
  <c r="I138" i="1"/>
  <c r="M138" i="1"/>
  <c r="G140" i="1"/>
  <c r="I140" i="1"/>
  <c r="K140" i="1"/>
  <c r="A138" i="1"/>
  <c r="B140" i="1"/>
  <c r="E137" i="1" s="1"/>
  <c r="D141" i="1"/>
  <c r="C141" i="1"/>
  <c r="B138" i="1"/>
  <c r="E135" i="1" s="1"/>
  <c r="B139" i="1"/>
  <c r="E136" i="1" s="1"/>
  <c r="A137" i="1"/>
  <c r="A136" i="1"/>
  <c r="S141" i="1" l="1"/>
  <c r="K143" i="1"/>
  <c r="G142" i="1"/>
  <c r="M143" i="1"/>
  <c r="I142" i="1"/>
  <c r="O143" i="1"/>
  <c r="K142" i="1"/>
  <c r="Q143" i="1"/>
  <c r="G141" i="1"/>
  <c r="M142" i="1"/>
  <c r="S143" i="1"/>
  <c r="I141" i="1"/>
  <c r="O142" i="1"/>
  <c r="K141" i="1"/>
  <c r="Q142" i="1"/>
  <c r="S142" i="1"/>
  <c r="G143" i="1"/>
  <c r="I143" i="1"/>
  <c r="M141" i="1"/>
  <c r="O141" i="1"/>
  <c r="Q141" i="1"/>
  <c r="A141" i="1"/>
  <c r="C144" i="1"/>
  <c r="B143" i="1"/>
  <c r="E140" i="1" s="1"/>
  <c r="D144" i="1"/>
  <c r="B141" i="1"/>
  <c r="E138" i="1" s="1"/>
  <c r="B142" i="1"/>
  <c r="E139" i="1" s="1"/>
  <c r="A140" i="1"/>
  <c r="A139" i="1"/>
  <c r="Q144" i="1" l="1"/>
  <c r="I146" i="1"/>
  <c r="S144" i="1"/>
  <c r="K146" i="1"/>
  <c r="G145" i="1"/>
  <c r="M146" i="1"/>
  <c r="I145" i="1"/>
  <c r="O146" i="1"/>
  <c r="K145" i="1"/>
  <c r="Q146" i="1"/>
  <c r="G144" i="1"/>
  <c r="M145" i="1"/>
  <c r="S146" i="1"/>
  <c r="I144" i="1"/>
  <c r="O145" i="1"/>
  <c r="K144" i="1"/>
  <c r="M144" i="1"/>
  <c r="O144" i="1"/>
  <c r="Q145" i="1"/>
  <c r="S145" i="1"/>
  <c r="G146" i="1"/>
  <c r="Y144" i="1"/>
  <c r="Y145" i="1"/>
  <c r="Y146" i="1"/>
  <c r="W144" i="1"/>
  <c r="W145" i="1"/>
  <c r="W146" i="1"/>
  <c r="U144" i="1"/>
  <c r="U145" i="1"/>
  <c r="U146" i="1"/>
  <c r="B146" i="1"/>
  <c r="E143" i="1" s="1"/>
  <c r="A144" i="1"/>
  <c r="B144" i="1"/>
  <c r="E141" i="1" s="1"/>
  <c r="B145" i="1"/>
  <c r="E142" i="1" s="1"/>
  <c r="C147" i="1"/>
  <c r="D147" i="1"/>
  <c r="A143" i="1"/>
  <c r="A142" i="1"/>
  <c r="O147" i="1" l="1"/>
  <c r="G149" i="1"/>
  <c r="Q147" i="1"/>
  <c r="I149" i="1"/>
  <c r="S147" i="1"/>
  <c r="K149" i="1"/>
  <c r="G148" i="1"/>
  <c r="M149" i="1"/>
  <c r="I148" i="1"/>
  <c r="O149" i="1"/>
  <c r="K148" i="1"/>
  <c r="Q149" i="1"/>
  <c r="G147" i="1"/>
  <c r="M148" i="1"/>
  <c r="S149" i="1"/>
  <c r="K147" i="1"/>
  <c r="M147" i="1"/>
  <c r="O148" i="1"/>
  <c r="Q148" i="1"/>
  <c r="S148" i="1"/>
  <c r="I147" i="1"/>
  <c r="Y147" i="1"/>
  <c r="Y148" i="1"/>
  <c r="Y149" i="1"/>
  <c r="W147" i="1"/>
  <c r="W148" i="1"/>
  <c r="W149" i="1"/>
  <c r="U147" i="1"/>
  <c r="U148" i="1"/>
  <c r="U149" i="1"/>
  <c r="C150" i="1"/>
  <c r="D150" i="1"/>
  <c r="B149" i="1"/>
  <c r="E146" i="1" s="1"/>
  <c r="A147" i="1"/>
  <c r="B147" i="1"/>
  <c r="E144" i="1" s="1"/>
  <c r="B148" i="1"/>
  <c r="E145" i="1" s="1"/>
  <c r="A145" i="1"/>
  <c r="A146" i="1"/>
  <c r="M150" i="1" l="1"/>
  <c r="S151" i="1"/>
  <c r="O150" i="1"/>
  <c r="G152" i="1"/>
  <c r="Q150" i="1"/>
  <c r="I152" i="1"/>
  <c r="S150" i="1"/>
  <c r="K152" i="1"/>
  <c r="G151" i="1"/>
  <c r="M152" i="1"/>
  <c r="I151" i="1"/>
  <c r="O152" i="1"/>
  <c r="K151" i="1"/>
  <c r="Q152" i="1"/>
  <c r="Q151" i="1"/>
  <c r="G150" i="1"/>
  <c r="I150" i="1"/>
  <c r="K150" i="1"/>
  <c r="M151" i="1"/>
  <c r="O151" i="1"/>
  <c r="Y150" i="1"/>
  <c r="Y151" i="1"/>
  <c r="Y152" i="1"/>
  <c r="W150" i="1"/>
  <c r="W151" i="1"/>
  <c r="W152" i="1"/>
  <c r="U150" i="1"/>
  <c r="U151" i="1"/>
  <c r="U152" i="1"/>
  <c r="A148" i="1"/>
  <c r="A149" i="1"/>
  <c r="A150" i="1"/>
  <c r="C153" i="1"/>
  <c r="D153" i="1"/>
  <c r="B150" i="1"/>
  <c r="E147" i="1" s="1"/>
  <c r="B151" i="1"/>
  <c r="E148" i="1" s="1"/>
  <c r="B152" i="1"/>
  <c r="E149" i="1" s="1"/>
  <c r="M153" i="1" l="1"/>
  <c r="S154" i="1"/>
  <c r="O153" i="1"/>
  <c r="G155" i="1"/>
  <c r="Q153" i="1"/>
  <c r="I155" i="1"/>
  <c r="S153" i="1"/>
  <c r="K155" i="1"/>
  <c r="G154" i="1"/>
  <c r="M155" i="1"/>
  <c r="I154" i="1"/>
  <c r="O155" i="1"/>
  <c r="K154" i="1"/>
  <c r="Q155" i="1"/>
  <c r="G153" i="1"/>
  <c r="I153" i="1"/>
  <c r="K153" i="1"/>
  <c r="M154" i="1"/>
  <c r="O154" i="1"/>
  <c r="Q154" i="1"/>
  <c r="S155" i="1"/>
  <c r="Y153" i="1"/>
  <c r="Y154" i="1"/>
  <c r="Y155" i="1"/>
  <c r="W153" i="1"/>
  <c r="W154" i="1"/>
  <c r="W155" i="1"/>
  <c r="U153" i="1"/>
  <c r="U154" i="1"/>
  <c r="U155" i="1"/>
  <c r="A152" i="1"/>
  <c r="A151" i="1"/>
  <c r="C156" i="1"/>
  <c r="B155" i="1"/>
  <c r="E152" i="1" s="1"/>
  <c r="B154" i="1"/>
  <c r="E151" i="1" s="1"/>
  <c r="A153" i="1"/>
  <c r="D156" i="1"/>
  <c r="B153" i="1"/>
  <c r="E150" i="1" s="1"/>
  <c r="K156" i="1" l="1"/>
  <c r="Q157" i="1"/>
  <c r="M156" i="1"/>
  <c r="S157" i="1"/>
  <c r="O156" i="1"/>
  <c r="G158" i="1"/>
  <c r="Q156" i="1"/>
  <c r="S156" i="1"/>
  <c r="K158" i="1"/>
  <c r="G157" i="1"/>
  <c r="M158" i="1"/>
  <c r="I157" i="1"/>
  <c r="O158" i="1"/>
  <c r="K157" i="1"/>
  <c r="M157" i="1"/>
  <c r="O157" i="1"/>
  <c r="I158" i="1"/>
  <c r="Q158" i="1"/>
  <c r="S158" i="1"/>
  <c r="G156" i="1"/>
  <c r="I156" i="1"/>
  <c r="Y156" i="1"/>
  <c r="Y157" i="1"/>
  <c r="Y158" i="1"/>
  <c r="W156" i="1"/>
  <c r="W157" i="1"/>
  <c r="W158" i="1"/>
  <c r="U156" i="1"/>
  <c r="U157" i="1"/>
  <c r="U158" i="1"/>
  <c r="A154" i="1"/>
  <c r="A155" i="1"/>
  <c r="C159" i="1"/>
  <c r="B158" i="1"/>
  <c r="E155" i="1" s="1"/>
  <c r="B156" i="1"/>
  <c r="E153" i="1" s="1"/>
  <c r="B157" i="1"/>
  <c r="E154" i="1" s="1"/>
  <c r="D159" i="1"/>
  <c r="A156" i="1"/>
  <c r="I159" i="1" l="1"/>
  <c r="O160" i="1"/>
  <c r="K159" i="1"/>
  <c r="Q160" i="1"/>
  <c r="M159" i="1"/>
  <c r="S160" i="1"/>
  <c r="G160" i="1"/>
  <c r="S161" i="1"/>
  <c r="I160" i="1"/>
  <c r="K160" i="1"/>
  <c r="M160" i="1"/>
  <c r="G161" i="1"/>
  <c r="I161" i="1"/>
  <c r="G159" i="1"/>
  <c r="K161" i="1"/>
  <c r="O159" i="1"/>
  <c r="Q159" i="1"/>
  <c r="S159" i="1"/>
  <c r="M161" i="1"/>
  <c r="O161" i="1"/>
  <c r="Q161" i="1"/>
  <c r="Y159" i="1"/>
  <c r="Y160" i="1"/>
  <c r="Y161" i="1"/>
  <c r="W159" i="1"/>
  <c r="W160" i="1"/>
  <c r="W161" i="1"/>
  <c r="U159" i="1"/>
  <c r="U160" i="1"/>
  <c r="U161" i="1"/>
  <c r="A157" i="1"/>
  <c r="A158" i="1"/>
  <c r="D162" i="1"/>
  <c r="A159" i="1"/>
  <c r="B160" i="1"/>
  <c r="E157" i="1" s="1"/>
  <c r="B161" i="1"/>
  <c r="E158" i="1" s="1"/>
  <c r="B159" i="1"/>
  <c r="E156" i="1" s="1"/>
  <c r="C162" i="1"/>
  <c r="G162" i="1" l="1"/>
  <c r="M163" i="1"/>
  <c r="S164" i="1"/>
  <c r="I162" i="1"/>
  <c r="O163" i="1"/>
  <c r="K162" i="1"/>
  <c r="Q163" i="1"/>
  <c r="I164" i="1"/>
  <c r="M162" i="1"/>
  <c r="K164" i="1"/>
  <c r="O162" i="1"/>
  <c r="M164" i="1"/>
  <c r="Q162" i="1"/>
  <c r="O164" i="1"/>
  <c r="S162" i="1"/>
  <c r="Q164" i="1"/>
  <c r="G163" i="1"/>
  <c r="I163" i="1"/>
  <c r="S163" i="1"/>
  <c r="G164" i="1"/>
  <c r="K163" i="1"/>
  <c r="Y162" i="1"/>
  <c r="Y163" i="1"/>
  <c r="Y164" i="1"/>
  <c r="W162" i="1"/>
  <c r="W163" i="1"/>
  <c r="W164" i="1"/>
  <c r="U162" i="1"/>
  <c r="U163" i="1"/>
  <c r="U164" i="1"/>
  <c r="C165" i="1"/>
  <c r="B163" i="1"/>
  <c r="E160" i="1" s="1"/>
  <c r="A162" i="1"/>
  <c r="B164" i="1"/>
  <c r="E161" i="1" s="1"/>
  <c r="D165" i="1"/>
  <c r="B162" i="1"/>
  <c r="E159" i="1" s="1"/>
  <c r="A160" i="1"/>
  <c r="A161" i="1"/>
  <c r="K166" i="1" l="1"/>
  <c r="Q167" i="1"/>
  <c r="G165" i="1"/>
  <c r="M166" i="1"/>
  <c r="I165" i="1"/>
  <c r="O166" i="1"/>
  <c r="G166" i="1"/>
  <c r="I166" i="1"/>
  <c r="Q166" i="1"/>
  <c r="S166" i="1"/>
  <c r="G167" i="1"/>
  <c r="K165" i="1"/>
  <c r="I167" i="1"/>
  <c r="M165" i="1"/>
  <c r="K167" i="1"/>
  <c r="O165" i="1"/>
  <c r="Q165" i="1"/>
  <c r="S165" i="1"/>
  <c r="M167" i="1"/>
  <c r="O167" i="1"/>
  <c r="Y165" i="1"/>
  <c r="Y166" i="1"/>
  <c r="Y167" i="1"/>
  <c r="W165" i="1"/>
  <c r="W166" i="1"/>
  <c r="W167" i="1"/>
  <c r="U165" i="1"/>
  <c r="U166" i="1"/>
  <c r="U167" i="1"/>
  <c r="A164" i="1"/>
  <c r="A163" i="1"/>
  <c r="B167" i="1"/>
  <c r="E164" i="1" s="1"/>
  <c r="B165" i="1"/>
  <c r="E162" i="1" s="1"/>
  <c r="C168" i="1"/>
  <c r="D168" i="1"/>
  <c r="A165" i="1"/>
  <c r="B166" i="1"/>
  <c r="E163" i="1" s="1"/>
  <c r="K169" i="1" l="1"/>
  <c r="Q170" i="1"/>
  <c r="G168" i="1"/>
  <c r="M169" i="1"/>
  <c r="S170" i="1"/>
  <c r="I168" i="1"/>
  <c r="O169" i="1"/>
  <c r="M168" i="1"/>
  <c r="K170" i="1"/>
  <c r="O168" i="1"/>
  <c r="M170" i="1"/>
  <c r="Q168" i="1"/>
  <c r="O170" i="1"/>
  <c r="S168" i="1"/>
  <c r="G169" i="1"/>
  <c r="I169" i="1"/>
  <c r="Q169" i="1"/>
  <c r="I170" i="1"/>
  <c r="K168" i="1"/>
  <c r="S169" i="1"/>
  <c r="G170" i="1"/>
  <c r="Y168" i="1"/>
  <c r="Y169" i="1"/>
  <c r="Y170" i="1"/>
  <c r="W168" i="1"/>
  <c r="W169" i="1"/>
  <c r="W170" i="1"/>
  <c r="U168" i="1"/>
  <c r="U169" i="1"/>
  <c r="U170" i="1"/>
  <c r="A167" i="1"/>
  <c r="A166" i="1"/>
  <c r="C171" i="1"/>
  <c r="A168" i="1"/>
  <c r="D171" i="1"/>
  <c r="B168" i="1"/>
  <c r="E165" i="1" s="1"/>
  <c r="B169" i="1"/>
  <c r="E166" i="1" s="1"/>
  <c r="B170" i="1"/>
  <c r="E167" i="1" s="1"/>
  <c r="I172" i="1" l="1"/>
  <c r="O173" i="1"/>
  <c r="K172" i="1"/>
  <c r="Q173" i="1"/>
  <c r="G171" i="1"/>
  <c r="M172" i="1"/>
  <c r="S173" i="1"/>
  <c r="O172" i="1"/>
  <c r="Q172" i="1"/>
  <c r="S172" i="1"/>
  <c r="I171" i="1"/>
  <c r="G173" i="1"/>
  <c r="K171" i="1"/>
  <c r="I173" i="1"/>
  <c r="M171" i="1"/>
  <c r="K173" i="1"/>
  <c r="O171" i="1"/>
  <c r="M173" i="1"/>
  <c r="Q171" i="1"/>
  <c r="S171" i="1"/>
  <c r="G172" i="1"/>
  <c r="Y171" i="1"/>
  <c r="Y172" i="1"/>
  <c r="Y173" i="1"/>
  <c r="W171" i="1"/>
  <c r="W172" i="1"/>
  <c r="W173" i="1"/>
  <c r="U171" i="1"/>
  <c r="U172" i="1"/>
  <c r="U173" i="1"/>
  <c r="A170" i="1"/>
  <c r="A169" i="1"/>
  <c r="C174" i="1"/>
  <c r="A171" i="1"/>
  <c r="B173" i="1"/>
  <c r="E170" i="1" s="1"/>
  <c r="B171" i="1"/>
  <c r="E168" i="1" s="1"/>
  <c r="B172" i="1"/>
  <c r="E169" i="1" s="1"/>
  <c r="D174" i="1"/>
  <c r="G175" i="1" l="1"/>
  <c r="M176" i="1"/>
  <c r="I175" i="1"/>
  <c r="O176" i="1"/>
  <c r="K175" i="1"/>
  <c r="Q176" i="1"/>
  <c r="M174" i="1"/>
  <c r="K176" i="1"/>
  <c r="O174" i="1"/>
  <c r="S176" i="1"/>
  <c r="Q174" i="1"/>
  <c r="S174" i="1"/>
  <c r="M175" i="1"/>
  <c r="O175" i="1"/>
  <c r="Q175" i="1"/>
  <c r="G174" i="1"/>
  <c r="I174" i="1"/>
  <c r="K174" i="1"/>
  <c r="S175" i="1"/>
  <c r="G176" i="1"/>
  <c r="I176" i="1"/>
  <c r="Y174" i="1"/>
  <c r="Y175" i="1"/>
  <c r="Y176" i="1"/>
  <c r="W174" i="1"/>
  <c r="W175" i="1"/>
  <c r="W176" i="1"/>
  <c r="U174" i="1"/>
  <c r="U175" i="1"/>
  <c r="U176" i="1"/>
  <c r="A173" i="1"/>
  <c r="A172" i="1"/>
  <c r="B176" i="1"/>
  <c r="E173" i="1" s="1"/>
  <c r="B175" i="1"/>
  <c r="E172" i="1" s="1"/>
  <c r="A174" i="1"/>
  <c r="B174" i="1"/>
  <c r="E171" i="1" s="1"/>
  <c r="C177" i="1"/>
  <c r="D177" i="1"/>
  <c r="S177" i="1" l="1"/>
  <c r="K179" i="1"/>
  <c r="G178" i="1"/>
  <c r="M179" i="1"/>
  <c r="M178" i="1"/>
  <c r="O178" i="1"/>
  <c r="G177" i="1"/>
  <c r="Q178" i="1"/>
  <c r="I177" i="1"/>
  <c r="S178" i="1"/>
  <c r="K177" i="1"/>
  <c r="G179" i="1"/>
  <c r="M177" i="1"/>
  <c r="I179" i="1"/>
  <c r="O177" i="1"/>
  <c r="O179" i="1"/>
  <c r="Q177" i="1"/>
  <c r="I178" i="1"/>
  <c r="K178" i="1"/>
  <c r="Q179" i="1"/>
  <c r="S179" i="1"/>
  <c r="Y177" i="1"/>
  <c r="Y178" i="1"/>
  <c r="Y179" i="1"/>
  <c r="W177" i="1"/>
  <c r="W178" i="1"/>
  <c r="W179" i="1"/>
  <c r="U177" i="1"/>
  <c r="U178" i="1"/>
  <c r="U179" i="1"/>
  <c r="A177" i="1"/>
  <c r="B177" i="1"/>
  <c r="E174" i="1" s="1"/>
  <c r="D180" i="1"/>
  <c r="C180" i="1"/>
  <c r="B178" i="1"/>
  <c r="E175" i="1" s="1"/>
  <c r="B179" i="1"/>
  <c r="E176" i="1" s="1"/>
  <c r="A176" i="1"/>
  <c r="A175" i="1"/>
  <c r="Q180" i="1" l="1"/>
  <c r="I182" i="1"/>
  <c r="S180" i="1"/>
  <c r="K182" i="1"/>
  <c r="I180" i="1"/>
  <c r="S181" i="1"/>
  <c r="K180" i="1"/>
  <c r="G182" i="1"/>
  <c r="M180" i="1"/>
  <c r="M182" i="1"/>
  <c r="O180" i="1"/>
  <c r="O182" i="1"/>
  <c r="G181" i="1"/>
  <c r="Q182" i="1"/>
  <c r="I181" i="1"/>
  <c r="K181" i="1"/>
  <c r="G180" i="1"/>
  <c r="M181" i="1"/>
  <c r="O181" i="1"/>
  <c r="Q181" i="1"/>
  <c r="Y180" i="1"/>
  <c r="Y181" i="1"/>
  <c r="Y182" i="1"/>
  <c r="W180" i="1"/>
  <c r="W181" i="1"/>
  <c r="W182" i="1"/>
  <c r="U180" i="1"/>
  <c r="U181" i="1"/>
  <c r="U182" i="1"/>
  <c r="B180" i="1"/>
  <c r="E177" i="1" s="1"/>
  <c r="C183" i="1"/>
  <c r="B182" i="1"/>
  <c r="E179" i="1" s="1"/>
  <c r="A180" i="1"/>
  <c r="B181" i="1"/>
  <c r="E178" i="1" s="1"/>
  <c r="D183" i="1"/>
  <c r="A179" i="1"/>
  <c r="A178" i="1"/>
  <c r="Q183" i="1" l="1"/>
  <c r="I185" i="1"/>
  <c r="S183" i="1"/>
  <c r="K185" i="1"/>
  <c r="G184" i="1"/>
  <c r="Q185" i="1"/>
  <c r="I184" i="1"/>
  <c r="S185" i="1"/>
  <c r="K184" i="1"/>
  <c r="M184" i="1"/>
  <c r="O184" i="1"/>
  <c r="G183" i="1"/>
  <c r="Q184" i="1"/>
  <c r="I183" i="1"/>
  <c r="S184" i="1"/>
  <c r="M183" i="1"/>
  <c r="O183" i="1"/>
  <c r="G185" i="1"/>
  <c r="M185" i="1"/>
  <c r="O185" i="1"/>
  <c r="K183" i="1"/>
  <c r="Y183" i="1"/>
  <c r="Y184" i="1"/>
  <c r="Y185" i="1"/>
  <c r="W183" i="1"/>
  <c r="W184" i="1"/>
  <c r="W185" i="1"/>
  <c r="U183" i="1"/>
  <c r="U184" i="1"/>
  <c r="U185" i="1"/>
  <c r="A182" i="1"/>
  <c r="A181" i="1"/>
  <c r="B185" i="1"/>
  <c r="E182" i="1" s="1"/>
  <c r="C186" i="1"/>
  <c r="B184" i="1"/>
  <c r="E181" i="1" s="1"/>
  <c r="A183" i="1"/>
  <c r="B183" i="1"/>
  <c r="E180" i="1" s="1"/>
  <c r="D186" i="1"/>
  <c r="O186" i="1" l="1"/>
  <c r="G188" i="1"/>
  <c r="Q186" i="1"/>
  <c r="I188" i="1"/>
  <c r="M187" i="1"/>
  <c r="O187" i="1"/>
  <c r="G186" i="1"/>
  <c r="Q187" i="1"/>
  <c r="I186" i="1"/>
  <c r="S187" i="1"/>
  <c r="K186" i="1"/>
  <c r="K188" i="1"/>
  <c r="M186" i="1"/>
  <c r="M188" i="1"/>
  <c r="S186" i="1"/>
  <c r="O188" i="1"/>
  <c r="G187" i="1"/>
  <c r="I187" i="1"/>
  <c r="K187" i="1"/>
  <c r="Q188" i="1"/>
  <c r="S188" i="1"/>
  <c r="Y186" i="1"/>
  <c r="Y187" i="1"/>
  <c r="Y188" i="1"/>
  <c r="W186" i="1"/>
  <c r="W187" i="1"/>
  <c r="W188" i="1"/>
  <c r="U186" i="1"/>
  <c r="U187" i="1"/>
  <c r="U188" i="1"/>
  <c r="A184" i="1"/>
  <c r="A185" i="1"/>
  <c r="C189" i="1"/>
  <c r="A186" i="1"/>
  <c r="B187" i="1"/>
  <c r="E184" i="1" s="1"/>
  <c r="B186" i="1"/>
  <c r="E183" i="1" s="1"/>
  <c r="D189" i="1"/>
  <c r="B188" i="1"/>
  <c r="E185" i="1" s="1"/>
  <c r="M189" i="1" l="1"/>
  <c r="S190" i="1"/>
  <c r="O189" i="1"/>
  <c r="G191" i="1"/>
  <c r="I189" i="1"/>
  <c r="I191" i="1"/>
  <c r="K189" i="1"/>
  <c r="K191" i="1"/>
  <c r="Q189" i="1"/>
  <c r="M191" i="1"/>
  <c r="S189" i="1"/>
  <c r="O191" i="1"/>
  <c r="G190" i="1"/>
  <c r="Q191" i="1"/>
  <c r="I190" i="1"/>
  <c r="S191" i="1"/>
  <c r="K190" i="1"/>
  <c r="G189" i="1"/>
  <c r="M190" i="1"/>
  <c r="O190" i="1"/>
  <c r="Q190" i="1"/>
  <c r="Y189" i="1"/>
  <c r="Y190" i="1"/>
  <c r="Y191" i="1"/>
  <c r="W189" i="1"/>
  <c r="W190" i="1"/>
  <c r="W191" i="1"/>
  <c r="U189" i="1"/>
  <c r="U190" i="1"/>
  <c r="U191" i="1"/>
  <c r="A188" i="1"/>
  <c r="A187" i="1"/>
  <c r="A189" i="1"/>
  <c r="D192" i="1"/>
  <c r="C192" i="1"/>
  <c r="B189" i="1"/>
  <c r="E186" i="1" s="1"/>
  <c r="B190" i="1"/>
  <c r="E187" i="1" s="1"/>
  <c r="B191" i="1"/>
  <c r="E188" i="1" s="1"/>
  <c r="K192" i="1" l="1"/>
  <c r="Q193" i="1"/>
  <c r="M192" i="1"/>
  <c r="S193" i="1"/>
  <c r="S192" i="1"/>
  <c r="O194" i="1"/>
  <c r="G193" i="1"/>
  <c r="Q194" i="1"/>
  <c r="I193" i="1"/>
  <c r="S194" i="1"/>
  <c r="K193" i="1"/>
  <c r="M193" i="1"/>
  <c r="O193" i="1"/>
  <c r="G192" i="1"/>
  <c r="G194" i="1"/>
  <c r="I192" i="1"/>
  <c r="O192" i="1"/>
  <c r="Q192" i="1"/>
  <c r="I194" i="1"/>
  <c r="K194" i="1"/>
  <c r="M194" i="1"/>
  <c r="Y192" i="1"/>
  <c r="Y193" i="1"/>
  <c r="Y194" i="1"/>
  <c r="W192" i="1"/>
  <c r="W193" i="1"/>
  <c r="W194" i="1"/>
  <c r="U192" i="1"/>
  <c r="U193" i="1"/>
  <c r="U194" i="1"/>
  <c r="B194" i="1"/>
  <c r="E191" i="1" s="1"/>
  <c r="C195" i="1"/>
  <c r="D195" i="1"/>
  <c r="A192" i="1"/>
  <c r="B193" i="1"/>
  <c r="E190" i="1" s="1"/>
  <c r="B192" i="1"/>
  <c r="E189" i="1" s="1"/>
  <c r="A190" i="1"/>
  <c r="A191" i="1"/>
  <c r="I195" i="1" l="1"/>
  <c r="O196" i="1"/>
  <c r="K195" i="1"/>
  <c r="Q196" i="1"/>
  <c r="K196" i="1"/>
  <c r="M196" i="1"/>
  <c r="S196" i="1"/>
  <c r="G195" i="1"/>
  <c r="G197" i="1"/>
  <c r="M195" i="1"/>
  <c r="I197" i="1"/>
  <c r="O195" i="1"/>
  <c r="K197" i="1"/>
  <c r="Q195" i="1"/>
  <c r="M197" i="1"/>
  <c r="S195" i="1"/>
  <c r="G196" i="1"/>
  <c r="I196" i="1"/>
  <c r="O197" i="1"/>
  <c r="Q197" i="1"/>
  <c r="Y195" i="1"/>
  <c r="Y196" i="1"/>
  <c r="Y197" i="1"/>
  <c r="W195" i="1"/>
  <c r="W196" i="1"/>
  <c r="W197" i="1"/>
  <c r="U195" i="1"/>
  <c r="U196" i="1"/>
  <c r="U197" i="1"/>
  <c r="A194" i="1"/>
  <c r="A193" i="1"/>
  <c r="B197" i="1"/>
  <c r="E194" i="1" s="1"/>
  <c r="B196" i="1"/>
  <c r="E193" i="1" s="1"/>
  <c r="C198" i="1"/>
  <c r="D198" i="1"/>
  <c r="A195" i="1"/>
  <c r="B195" i="1"/>
  <c r="E192" i="1" s="1"/>
  <c r="I198" i="1" l="1"/>
  <c r="O199" i="1"/>
  <c r="K198" i="1"/>
  <c r="Q199" i="1"/>
  <c r="M198" i="1"/>
  <c r="I200" i="1"/>
  <c r="O198" i="1"/>
  <c r="K200" i="1"/>
  <c r="Q198" i="1"/>
  <c r="M200" i="1"/>
  <c r="S198" i="1"/>
  <c r="O200" i="1"/>
  <c r="G199" i="1"/>
  <c r="Q200" i="1"/>
  <c r="I199" i="1"/>
  <c r="S200" i="1"/>
  <c r="K199" i="1"/>
  <c r="G198" i="1"/>
  <c r="M199" i="1"/>
  <c r="S199" i="1"/>
  <c r="G200" i="1"/>
  <c r="Y198" i="1"/>
  <c r="Y199" i="1"/>
  <c r="Y200" i="1"/>
  <c r="W198" i="1"/>
  <c r="W199" i="1"/>
  <c r="W200" i="1"/>
  <c r="U198" i="1"/>
  <c r="U199" i="1"/>
  <c r="U200" i="1"/>
  <c r="A196" i="1"/>
  <c r="A197" i="1"/>
  <c r="D201" i="1"/>
  <c r="A198" i="1"/>
  <c r="C201" i="1"/>
  <c r="B198" i="1"/>
  <c r="E195" i="1" s="1"/>
  <c r="B199" i="1"/>
  <c r="E196" i="1" s="1"/>
  <c r="B200" i="1"/>
  <c r="E197" i="1" s="1"/>
  <c r="G201" i="1" l="1"/>
  <c r="M202" i="1"/>
  <c r="S203" i="1"/>
  <c r="I201" i="1"/>
  <c r="O202" i="1"/>
  <c r="S201" i="1"/>
  <c r="O203" i="1"/>
  <c r="G202" i="1"/>
  <c r="Q203" i="1"/>
  <c r="I202" i="1"/>
  <c r="K202" i="1"/>
  <c r="Q202" i="1"/>
  <c r="S202" i="1"/>
  <c r="K201" i="1"/>
  <c r="G203" i="1"/>
  <c r="O201" i="1"/>
  <c r="Q201" i="1"/>
  <c r="I203" i="1"/>
  <c r="K203" i="1"/>
  <c r="M203" i="1"/>
  <c r="M201" i="1"/>
  <c r="Y201" i="1"/>
  <c r="Y202" i="1"/>
  <c r="Y203" i="1"/>
  <c r="W201" i="1"/>
  <c r="W202" i="1"/>
  <c r="W203" i="1"/>
  <c r="U201" i="1"/>
  <c r="U202" i="1"/>
  <c r="U203" i="1"/>
  <c r="A200" i="1"/>
  <c r="A199" i="1"/>
  <c r="A201" i="1"/>
  <c r="C204" i="1"/>
  <c r="B203" i="1"/>
  <c r="E200" i="1" s="1"/>
  <c r="B202" i="1"/>
  <c r="E199" i="1" s="1"/>
  <c r="B201" i="1"/>
  <c r="E198" i="1" s="1"/>
  <c r="D204" i="1"/>
  <c r="K205" i="1" l="1"/>
  <c r="Q206" i="1"/>
  <c r="G204" i="1"/>
  <c r="M205" i="1"/>
  <c r="S206" i="1"/>
  <c r="O205" i="1"/>
  <c r="Q205" i="1"/>
  <c r="I204" i="1"/>
  <c r="S205" i="1"/>
  <c r="K204" i="1"/>
  <c r="G206" i="1"/>
  <c r="M204" i="1"/>
  <c r="I206" i="1"/>
  <c r="O204" i="1"/>
  <c r="K206" i="1"/>
  <c r="Q204" i="1"/>
  <c r="M206" i="1"/>
  <c r="S204" i="1"/>
  <c r="G205" i="1"/>
  <c r="O206" i="1"/>
  <c r="I205" i="1"/>
  <c r="Y204" i="1"/>
  <c r="Y205" i="1"/>
  <c r="Y206" i="1"/>
  <c r="W204" i="1"/>
  <c r="W205" i="1"/>
  <c r="W206" i="1"/>
  <c r="U204" i="1"/>
  <c r="U205" i="1"/>
  <c r="U206" i="1"/>
  <c r="A204" i="1"/>
  <c r="B206" i="1"/>
  <c r="E203" i="1" s="1"/>
  <c r="D207" i="1"/>
  <c r="B205" i="1"/>
  <c r="E202" i="1" s="1"/>
  <c r="C207" i="1"/>
  <c r="B204" i="1"/>
  <c r="E201" i="1" s="1"/>
  <c r="A203" i="1"/>
  <c r="A202" i="1"/>
  <c r="I208" i="1" l="1"/>
  <c r="K208" i="1"/>
  <c r="K207" i="1"/>
  <c r="G209" i="1"/>
  <c r="M207" i="1"/>
  <c r="I209" i="1"/>
  <c r="O207" i="1"/>
  <c r="K209" i="1"/>
  <c r="Q207" i="1"/>
  <c r="M209" i="1"/>
  <c r="S207" i="1"/>
  <c r="O209" i="1"/>
  <c r="G208" i="1"/>
  <c r="Q209" i="1"/>
  <c r="M208" i="1"/>
  <c r="S209" i="1"/>
  <c r="I207" i="1"/>
  <c r="O208" i="1"/>
  <c r="Q208" i="1"/>
  <c r="S208" i="1"/>
  <c r="G207" i="1"/>
  <c r="Y207" i="1"/>
  <c r="Y208" i="1"/>
  <c r="Y209" i="1"/>
  <c r="W207" i="1"/>
  <c r="W208" i="1"/>
  <c r="W209" i="1"/>
  <c r="U207" i="1"/>
  <c r="U208" i="1"/>
  <c r="U209" i="1"/>
  <c r="D210" i="1"/>
  <c r="B207" i="1"/>
  <c r="E204" i="1" s="1"/>
  <c r="C210" i="1"/>
  <c r="B209" i="1"/>
  <c r="E206" i="1" s="1"/>
  <c r="A207" i="1"/>
  <c r="B208" i="1"/>
  <c r="E205" i="1" s="1"/>
  <c r="A206" i="1"/>
  <c r="A205" i="1"/>
  <c r="M210" i="1" l="1"/>
  <c r="S211" i="1"/>
  <c r="O210" i="1"/>
  <c r="G212" i="1"/>
  <c r="Q210" i="1"/>
  <c r="I212" i="1"/>
  <c r="S210" i="1"/>
  <c r="K212" i="1"/>
  <c r="G211" i="1"/>
  <c r="M212" i="1"/>
  <c r="I211" i="1"/>
  <c r="O212" i="1"/>
  <c r="K211" i="1"/>
  <c r="Q212" i="1"/>
  <c r="G210" i="1"/>
  <c r="I210" i="1"/>
  <c r="K210" i="1"/>
  <c r="M211" i="1"/>
  <c r="O211" i="1"/>
  <c r="Q211" i="1"/>
  <c r="Y210" i="1"/>
  <c r="Y211" i="1"/>
  <c r="Y212" i="1"/>
  <c r="W210" i="1"/>
  <c r="W211" i="1"/>
  <c r="W212" i="1"/>
  <c r="U210" i="1"/>
  <c r="U211" i="1"/>
  <c r="U212" i="1"/>
  <c r="A209" i="1"/>
  <c r="A208" i="1"/>
  <c r="B212" i="1"/>
  <c r="E209" i="1" s="1"/>
  <c r="C213" i="1"/>
  <c r="A210" i="1"/>
  <c r="D213" i="1"/>
  <c r="B210" i="1"/>
  <c r="E207" i="1" s="1"/>
  <c r="B211" i="1"/>
  <c r="E208" i="1" s="1"/>
  <c r="M213" i="1" l="1"/>
  <c r="S214" i="1"/>
  <c r="O213" i="1"/>
  <c r="G215" i="1"/>
  <c r="Q213" i="1"/>
  <c r="I215" i="1"/>
  <c r="S213" i="1"/>
  <c r="K215" i="1"/>
  <c r="G214" i="1"/>
  <c r="M215" i="1"/>
  <c r="I214" i="1"/>
  <c r="O215" i="1"/>
  <c r="K214" i="1"/>
  <c r="Q215" i="1"/>
  <c r="G213" i="1"/>
  <c r="I213" i="1"/>
  <c r="K213" i="1"/>
  <c r="M214" i="1"/>
  <c r="O214" i="1"/>
  <c r="Q214" i="1"/>
  <c r="S215" i="1"/>
  <c r="Y213" i="1"/>
  <c r="Y214" i="1"/>
  <c r="Y215" i="1"/>
  <c r="W213" i="1"/>
  <c r="W214" i="1"/>
  <c r="W215" i="1"/>
  <c r="U213" i="1"/>
  <c r="U214" i="1"/>
  <c r="U215" i="1"/>
  <c r="C216" i="1"/>
  <c r="B214" i="1"/>
  <c r="E211" i="1" s="1"/>
  <c r="A213" i="1"/>
  <c r="B215" i="1"/>
  <c r="E212" i="1" s="1"/>
  <c r="D216" i="1"/>
  <c r="B213" i="1"/>
  <c r="E210" i="1" s="1"/>
  <c r="A212" i="1"/>
  <c r="A211" i="1"/>
  <c r="K216" i="1" l="1"/>
  <c r="Q217" i="1"/>
  <c r="M216" i="1"/>
  <c r="S217" i="1"/>
  <c r="O216" i="1"/>
  <c r="G218" i="1"/>
  <c r="Q216" i="1"/>
  <c r="I218" i="1"/>
  <c r="S216" i="1"/>
  <c r="K218" i="1"/>
  <c r="G217" i="1"/>
  <c r="M218" i="1"/>
  <c r="I217" i="1"/>
  <c r="O218" i="1"/>
  <c r="M217" i="1"/>
  <c r="O217" i="1"/>
  <c r="Q218" i="1"/>
  <c r="S218" i="1"/>
  <c r="G216" i="1"/>
  <c r="I216" i="1"/>
  <c r="K217" i="1"/>
  <c r="Y216" i="1"/>
  <c r="Y217" i="1"/>
  <c r="Y218" i="1"/>
  <c r="W216" i="1"/>
  <c r="W217" i="1"/>
  <c r="W218" i="1"/>
  <c r="U216" i="1"/>
  <c r="U217" i="1"/>
  <c r="U218" i="1"/>
  <c r="A214" i="1"/>
  <c r="A215" i="1"/>
  <c r="C219" i="1"/>
  <c r="A216" i="1"/>
  <c r="B218" i="1"/>
  <c r="E215" i="1" s="1"/>
  <c r="B216" i="1"/>
  <c r="E213" i="1" s="1"/>
  <c r="B217" i="1"/>
  <c r="E214" i="1" s="1"/>
  <c r="D219" i="1"/>
  <c r="I219" i="1" l="1"/>
  <c r="O220" i="1"/>
  <c r="K219" i="1"/>
  <c r="Q220" i="1"/>
  <c r="M219" i="1"/>
  <c r="S220" i="1"/>
  <c r="O219" i="1"/>
  <c r="G221" i="1"/>
  <c r="Q219" i="1"/>
  <c r="I221" i="1"/>
  <c r="S219" i="1"/>
  <c r="K221" i="1"/>
  <c r="G220" i="1"/>
  <c r="M221" i="1"/>
  <c r="S221" i="1"/>
  <c r="G219" i="1"/>
  <c r="I220" i="1"/>
  <c r="K220" i="1"/>
  <c r="Q221" i="1"/>
  <c r="M220" i="1"/>
  <c r="O221" i="1"/>
  <c r="Y219" i="1"/>
  <c r="Y220" i="1"/>
  <c r="Y221" i="1"/>
  <c r="W219" i="1"/>
  <c r="W220" i="1"/>
  <c r="W221" i="1"/>
  <c r="U219" i="1"/>
  <c r="U220" i="1"/>
  <c r="U221" i="1"/>
  <c r="A218" i="1"/>
  <c r="A217" i="1"/>
  <c r="B221" i="1"/>
  <c r="E218" i="1" s="1"/>
  <c r="C222" i="1"/>
  <c r="A219" i="1"/>
  <c r="B219" i="1"/>
  <c r="E216" i="1" s="1"/>
  <c r="B220" i="1"/>
  <c r="E217" i="1" s="1"/>
  <c r="D222" i="1"/>
  <c r="G222" i="1" l="1"/>
  <c r="M223" i="1"/>
  <c r="S224" i="1"/>
  <c r="I222" i="1"/>
  <c r="O223" i="1"/>
  <c r="K222" i="1"/>
  <c r="Q223" i="1"/>
  <c r="M222" i="1"/>
  <c r="S223" i="1"/>
  <c r="O222" i="1"/>
  <c r="G224" i="1"/>
  <c r="Q222" i="1"/>
  <c r="I224" i="1"/>
  <c r="S222" i="1"/>
  <c r="K224" i="1"/>
  <c r="G223" i="1"/>
  <c r="I223" i="1"/>
  <c r="K223" i="1"/>
  <c r="M224" i="1"/>
  <c r="O224" i="1"/>
  <c r="Q224" i="1"/>
  <c r="Y222" i="1"/>
  <c r="Y223" i="1"/>
  <c r="Y224" i="1"/>
  <c r="W222" i="1"/>
  <c r="W223" i="1"/>
  <c r="W224" i="1"/>
  <c r="U222" i="1"/>
  <c r="U223" i="1"/>
  <c r="U224" i="1"/>
  <c r="A221" i="1"/>
  <c r="A220" i="1"/>
  <c r="A222" i="1"/>
  <c r="B222" i="1"/>
  <c r="E219" i="1" s="1"/>
  <c r="B224" i="1"/>
  <c r="E221" i="1" s="1"/>
  <c r="C225" i="1"/>
  <c r="B223" i="1"/>
  <c r="E220" i="1" s="1"/>
  <c r="D225" i="1"/>
  <c r="K226" i="1" l="1"/>
  <c r="Q227" i="1"/>
  <c r="G225" i="1"/>
  <c r="M226" i="1"/>
  <c r="I225" i="1"/>
  <c r="O226" i="1"/>
  <c r="K225" i="1"/>
  <c r="Q226" i="1"/>
  <c r="M225" i="1"/>
  <c r="S226" i="1"/>
  <c r="O225" i="1"/>
  <c r="G227" i="1"/>
  <c r="Q225" i="1"/>
  <c r="I227" i="1"/>
  <c r="K227" i="1"/>
  <c r="M227" i="1"/>
  <c r="O227" i="1"/>
  <c r="S225" i="1"/>
  <c r="G226" i="1"/>
  <c r="I226" i="1"/>
  <c r="Y225" i="1"/>
  <c r="Y226" i="1"/>
  <c r="Y227" i="1"/>
  <c r="W225" i="1"/>
  <c r="W226" i="1"/>
  <c r="W227" i="1"/>
  <c r="U225" i="1"/>
  <c r="U226" i="1"/>
  <c r="U227" i="1"/>
  <c r="B227" i="1"/>
  <c r="E224" i="1" s="1"/>
  <c r="C228" i="1"/>
  <c r="B226" i="1"/>
  <c r="E223" i="1" s="1"/>
  <c r="A225" i="1"/>
  <c r="B225" i="1"/>
  <c r="E222" i="1" s="1"/>
  <c r="D228" i="1"/>
  <c r="A224" i="1"/>
  <c r="A223" i="1"/>
  <c r="K229" i="1" l="1"/>
  <c r="Q230" i="1"/>
  <c r="G228" i="1"/>
  <c r="M229" i="1"/>
  <c r="S230" i="1"/>
  <c r="I228" i="1"/>
  <c r="O229" i="1"/>
  <c r="K228" i="1"/>
  <c r="Q229" i="1"/>
  <c r="M228" i="1"/>
  <c r="S229" i="1"/>
  <c r="O228" i="1"/>
  <c r="G230" i="1"/>
  <c r="Q228" i="1"/>
  <c r="I230" i="1"/>
  <c r="S228" i="1"/>
  <c r="G229" i="1"/>
  <c r="I229" i="1"/>
  <c r="K230" i="1"/>
  <c r="M230" i="1"/>
  <c r="O230" i="1"/>
  <c r="Y228" i="1"/>
  <c r="Y229" i="1"/>
  <c r="Y230" i="1"/>
  <c r="W228" i="1"/>
  <c r="W229" i="1"/>
  <c r="W230" i="1"/>
  <c r="U228" i="1"/>
  <c r="U229" i="1"/>
  <c r="U230" i="1"/>
  <c r="A227" i="1"/>
  <c r="A226" i="1"/>
  <c r="A228" i="1"/>
  <c r="B230" i="1"/>
  <c r="E227" i="1" s="1"/>
  <c r="C231" i="1"/>
  <c r="B228" i="1"/>
  <c r="E225" i="1" s="1"/>
  <c r="D231" i="1"/>
  <c r="B229" i="1"/>
  <c r="E226" i="1" s="1"/>
  <c r="I232" i="1" l="1"/>
  <c r="O233" i="1"/>
  <c r="K232" i="1"/>
  <c r="Q233" i="1"/>
  <c r="G231" i="1"/>
  <c r="M232" i="1"/>
  <c r="S233" i="1"/>
  <c r="I231" i="1"/>
  <c r="O232" i="1"/>
  <c r="K231" i="1"/>
  <c r="Q232" i="1"/>
  <c r="M231" i="1"/>
  <c r="S232" i="1"/>
  <c r="O231" i="1"/>
  <c r="G233" i="1"/>
  <c r="S231" i="1"/>
  <c r="G232" i="1"/>
  <c r="I233" i="1"/>
  <c r="K233" i="1"/>
  <c r="M233" i="1"/>
  <c r="Q231" i="1"/>
  <c r="Y231" i="1"/>
  <c r="Y232" i="1"/>
  <c r="Y233" i="1"/>
  <c r="W231" i="1"/>
  <c r="W232" i="1"/>
  <c r="W233" i="1"/>
  <c r="U231" i="1"/>
  <c r="U232" i="1"/>
  <c r="U233" i="1"/>
  <c r="B231" i="1"/>
  <c r="E228" i="1" s="1"/>
  <c r="A231" i="1"/>
  <c r="C234" i="1"/>
  <c r="B232" i="1"/>
  <c r="E229" i="1" s="1"/>
  <c r="B233" i="1"/>
  <c r="E230" i="1" s="1"/>
  <c r="D234" i="1"/>
  <c r="A229" i="1"/>
  <c r="A230" i="1"/>
  <c r="G235" i="1" l="1"/>
  <c r="M236" i="1"/>
  <c r="I235" i="1"/>
  <c r="O236" i="1"/>
  <c r="K235" i="1"/>
  <c r="Q236" i="1"/>
  <c r="G234" i="1"/>
  <c r="M235" i="1"/>
  <c r="S236" i="1"/>
  <c r="I234" i="1"/>
  <c r="O235" i="1"/>
  <c r="K234" i="1"/>
  <c r="Q235" i="1"/>
  <c r="M234" i="1"/>
  <c r="S235" i="1"/>
  <c r="K236" i="1"/>
  <c r="O234" i="1"/>
  <c r="Q234" i="1"/>
  <c r="S234" i="1"/>
  <c r="G236" i="1"/>
  <c r="I236" i="1"/>
  <c r="Y234" i="1"/>
  <c r="Y235" i="1"/>
  <c r="Y236" i="1"/>
  <c r="W234" i="1"/>
  <c r="W235" i="1"/>
  <c r="W236" i="1"/>
  <c r="U234" i="1"/>
  <c r="U235" i="1"/>
  <c r="U236" i="1"/>
  <c r="C237" i="1"/>
  <c r="A234" i="1"/>
  <c r="B235" i="1"/>
  <c r="E232" i="1" s="1"/>
  <c r="B236" i="1"/>
  <c r="E233" i="1" s="1"/>
  <c r="B234" i="1"/>
  <c r="E231" i="1" s="1"/>
  <c r="D237" i="1"/>
  <c r="A232" i="1"/>
  <c r="A233" i="1"/>
  <c r="S237" i="1" l="1"/>
  <c r="K239" i="1"/>
  <c r="G238" i="1"/>
  <c r="M239" i="1"/>
  <c r="I238" i="1"/>
  <c r="O239" i="1"/>
  <c r="K238" i="1"/>
  <c r="Q239" i="1"/>
  <c r="G237" i="1"/>
  <c r="M238" i="1"/>
  <c r="S239" i="1"/>
  <c r="I237" i="1"/>
  <c r="O238" i="1"/>
  <c r="K237" i="1"/>
  <c r="Q238" i="1"/>
  <c r="M237" i="1"/>
  <c r="O237" i="1"/>
  <c r="Q237" i="1"/>
  <c r="S238" i="1"/>
  <c r="G239" i="1"/>
  <c r="I239" i="1"/>
  <c r="Y237" i="1"/>
  <c r="Y238" i="1"/>
  <c r="Y239" i="1"/>
  <c r="W237" i="1"/>
  <c r="W238" i="1"/>
  <c r="W239" i="1"/>
  <c r="U237" i="1"/>
  <c r="U238" i="1"/>
  <c r="U239" i="1"/>
  <c r="A236" i="1"/>
  <c r="A235" i="1"/>
  <c r="C240" i="1"/>
  <c r="B239" i="1"/>
  <c r="E236" i="1" s="1"/>
  <c r="A237" i="1"/>
  <c r="B238" i="1"/>
  <c r="E235" i="1" s="1"/>
  <c r="B237" i="1"/>
  <c r="E234" i="1" s="1"/>
  <c r="D240" i="1"/>
  <c r="Q240" i="1" l="1"/>
  <c r="I242" i="1"/>
  <c r="S240" i="1"/>
  <c r="K242" i="1"/>
  <c r="G241" i="1"/>
  <c r="M242" i="1"/>
  <c r="I241" i="1"/>
  <c r="O242" i="1"/>
  <c r="K241" i="1"/>
  <c r="Q242" i="1"/>
  <c r="G240" i="1"/>
  <c r="M241" i="1"/>
  <c r="I240" i="1"/>
  <c r="O241" i="1"/>
  <c r="Q241" i="1"/>
  <c r="S241" i="1"/>
  <c r="G242" i="1"/>
  <c r="K240" i="1"/>
  <c r="M240" i="1"/>
  <c r="O240" i="1"/>
  <c r="Y240" i="1"/>
  <c r="Y241" i="1"/>
  <c r="Y242" i="1"/>
  <c r="W240" i="1"/>
  <c r="W241" i="1"/>
  <c r="W242" i="1"/>
  <c r="U240" i="1"/>
  <c r="U241" i="1"/>
  <c r="U242" i="1"/>
  <c r="A238" i="1"/>
  <c r="A239" i="1"/>
  <c r="B240" i="1"/>
  <c r="E237" i="1" s="1"/>
  <c r="A240" i="1"/>
  <c r="C243" i="1"/>
  <c r="B242" i="1"/>
  <c r="E239" i="1" s="1"/>
  <c r="D243" i="1"/>
  <c r="B241" i="1"/>
  <c r="E238" i="1" s="1"/>
  <c r="Q243" i="1" l="1"/>
  <c r="I245" i="1"/>
  <c r="S243" i="1"/>
  <c r="K245" i="1"/>
  <c r="G244" i="1"/>
  <c r="M245" i="1"/>
  <c r="I244" i="1"/>
  <c r="O245" i="1"/>
  <c r="K244" i="1"/>
  <c r="Q245" i="1"/>
  <c r="G243" i="1"/>
  <c r="M244" i="1"/>
  <c r="S245" i="1"/>
  <c r="I243" i="1"/>
  <c r="O244" i="1"/>
  <c r="K243" i="1"/>
  <c r="M243" i="1"/>
  <c r="O243" i="1"/>
  <c r="Q244" i="1"/>
  <c r="S244" i="1"/>
  <c r="G245" i="1"/>
  <c r="Y243" i="1"/>
  <c r="Y244" i="1"/>
  <c r="Y245" i="1"/>
  <c r="W243" i="1"/>
  <c r="W244" i="1"/>
  <c r="W245" i="1"/>
  <c r="U243" i="1"/>
  <c r="U244" i="1"/>
  <c r="U245" i="1"/>
  <c r="A243" i="1"/>
  <c r="C246" i="1"/>
  <c r="D246" i="1"/>
  <c r="B244" i="1"/>
  <c r="E241" i="1" s="1"/>
  <c r="B243" i="1"/>
  <c r="E240" i="1" s="1"/>
  <c r="B245" i="1"/>
  <c r="E242" i="1" s="1"/>
  <c r="A241" i="1"/>
  <c r="A242" i="1"/>
  <c r="O246" i="1" l="1"/>
  <c r="G248" i="1"/>
  <c r="Q246" i="1"/>
  <c r="I248" i="1"/>
  <c r="S246" i="1"/>
  <c r="K248" i="1"/>
  <c r="G247" i="1"/>
  <c r="M248" i="1"/>
  <c r="I247" i="1"/>
  <c r="O248" i="1"/>
  <c r="K247" i="1"/>
  <c r="Q248" i="1"/>
  <c r="G246" i="1"/>
  <c r="M247" i="1"/>
  <c r="S248" i="1"/>
  <c r="K246" i="1"/>
  <c r="M246" i="1"/>
  <c r="O247" i="1"/>
  <c r="Q247" i="1"/>
  <c r="S247" i="1"/>
  <c r="I246" i="1"/>
  <c r="Y246" i="1"/>
  <c r="Y247" i="1"/>
  <c r="Y248" i="1"/>
  <c r="W246" i="1"/>
  <c r="W247" i="1"/>
  <c r="W248" i="1"/>
  <c r="U246" i="1"/>
  <c r="U247" i="1"/>
  <c r="U248" i="1"/>
  <c r="B248" i="1"/>
  <c r="E245" i="1" s="1"/>
  <c r="A246" i="1"/>
  <c r="D249" i="1"/>
  <c r="B247" i="1"/>
  <c r="E244" i="1" s="1"/>
  <c r="C249" i="1"/>
  <c r="B246" i="1"/>
  <c r="E243" i="1" s="1"/>
  <c r="A245" i="1"/>
  <c r="A244" i="1"/>
  <c r="M249" i="1" l="1"/>
  <c r="S250" i="1"/>
  <c r="O249" i="1"/>
  <c r="G251" i="1"/>
  <c r="Q249" i="1"/>
  <c r="I251" i="1"/>
  <c r="S249" i="1"/>
  <c r="K251" i="1"/>
  <c r="G250" i="1"/>
  <c r="M251" i="1"/>
  <c r="I250" i="1"/>
  <c r="O251" i="1"/>
  <c r="K250" i="1"/>
  <c r="Q251" i="1"/>
  <c r="Q250" i="1"/>
  <c r="S251" i="1"/>
  <c r="G249" i="1"/>
  <c r="I249" i="1"/>
  <c r="K249" i="1"/>
  <c r="M250" i="1"/>
  <c r="O250" i="1"/>
  <c r="Y249" i="1"/>
  <c r="Y250" i="1"/>
  <c r="Y251" i="1"/>
  <c r="W249" i="1"/>
  <c r="W250" i="1"/>
  <c r="W251" i="1"/>
  <c r="U249" i="1"/>
  <c r="U250" i="1"/>
  <c r="U251" i="1"/>
  <c r="B249" i="1"/>
  <c r="E246" i="1" s="1"/>
  <c r="D252" i="1"/>
  <c r="B250" i="1"/>
  <c r="E247" i="1" s="1"/>
  <c r="C252" i="1"/>
  <c r="B251" i="1"/>
  <c r="E248" i="1" s="1"/>
  <c r="A249" i="1"/>
  <c r="A248" i="1"/>
  <c r="A247" i="1"/>
  <c r="K252" i="1" l="1"/>
  <c r="Q253" i="1"/>
  <c r="M252" i="1"/>
  <c r="S253" i="1"/>
  <c r="O252" i="1"/>
  <c r="G254" i="1"/>
  <c r="Q252" i="1"/>
  <c r="I254" i="1"/>
  <c r="S252" i="1"/>
  <c r="K254" i="1"/>
  <c r="G253" i="1"/>
  <c r="M254" i="1"/>
  <c r="I253" i="1"/>
  <c r="O254" i="1"/>
  <c r="G252" i="1"/>
  <c r="I252" i="1"/>
  <c r="K253" i="1"/>
  <c r="M253" i="1"/>
  <c r="O253" i="1"/>
  <c r="S254" i="1"/>
  <c r="Q254" i="1"/>
  <c r="Y252" i="1"/>
  <c r="Y253" i="1"/>
  <c r="Y254" i="1"/>
  <c r="W252" i="1"/>
  <c r="W253" i="1"/>
  <c r="W254" i="1"/>
  <c r="U252" i="1"/>
  <c r="U253" i="1"/>
  <c r="U254" i="1"/>
  <c r="A250" i="1"/>
  <c r="A251" i="1"/>
  <c r="A252" i="1"/>
  <c r="C255" i="1"/>
  <c r="D255" i="1"/>
  <c r="B254" i="1"/>
  <c r="E251" i="1" s="1"/>
  <c r="B252" i="1"/>
  <c r="E249" i="1" s="1"/>
  <c r="B253" i="1"/>
  <c r="E250" i="1" s="1"/>
  <c r="I255" i="1" l="1"/>
  <c r="O256" i="1"/>
  <c r="K255" i="1"/>
  <c r="Q256" i="1"/>
  <c r="M255" i="1"/>
  <c r="S256" i="1"/>
  <c r="O255" i="1"/>
  <c r="G257" i="1"/>
  <c r="Q255" i="1"/>
  <c r="I257" i="1"/>
  <c r="S255" i="1"/>
  <c r="K257" i="1"/>
  <c r="G256" i="1"/>
  <c r="M257" i="1"/>
  <c r="I256" i="1"/>
  <c r="K256" i="1"/>
  <c r="M256" i="1"/>
  <c r="O257" i="1"/>
  <c r="Q257" i="1"/>
  <c r="G255" i="1"/>
  <c r="Y255" i="1"/>
  <c r="Y256" i="1"/>
  <c r="Y257" i="1"/>
  <c r="W255" i="1"/>
  <c r="W256" i="1"/>
  <c r="W257" i="1"/>
  <c r="U255" i="1"/>
  <c r="U256" i="1"/>
  <c r="U257" i="1"/>
  <c r="B257" i="1"/>
  <c r="E254" i="1" s="1"/>
  <c r="D258" i="1"/>
  <c r="C258" i="1"/>
  <c r="A255" i="1"/>
  <c r="B256" i="1"/>
  <c r="E253" i="1" s="1"/>
  <c r="B255" i="1"/>
  <c r="E252" i="1" s="1"/>
  <c r="A254" i="1"/>
  <c r="A253" i="1"/>
  <c r="I258" i="1" l="1"/>
  <c r="O259" i="1"/>
  <c r="K258" i="1"/>
  <c r="Q259" i="1"/>
  <c r="O258" i="1"/>
  <c r="G260" i="1"/>
  <c r="Q258" i="1"/>
  <c r="I260" i="1"/>
  <c r="G259" i="1"/>
  <c r="M259" i="1"/>
  <c r="S259" i="1"/>
  <c r="K260" i="1"/>
  <c r="M260" i="1"/>
  <c r="O260" i="1"/>
  <c r="G258" i="1"/>
  <c r="Q260" i="1"/>
  <c r="M258" i="1"/>
  <c r="S260" i="1"/>
  <c r="S258" i="1"/>
  <c r="I259" i="1"/>
  <c r="K259" i="1"/>
  <c r="Y258" i="1"/>
  <c r="Y259" i="1"/>
  <c r="Y260" i="1"/>
  <c r="W258" i="1"/>
  <c r="W259" i="1"/>
  <c r="W260" i="1"/>
  <c r="U258" i="1"/>
  <c r="U259" i="1"/>
  <c r="U260" i="1"/>
  <c r="A256" i="1"/>
  <c r="A257" i="1"/>
  <c r="B258" i="1"/>
  <c r="E255" i="1" s="1"/>
  <c r="C261" i="1"/>
  <c r="B260" i="1"/>
  <c r="E257" i="1" s="1"/>
  <c r="B259" i="1"/>
  <c r="E256" i="1" s="1"/>
  <c r="A258" i="1"/>
  <c r="D261" i="1"/>
  <c r="G261" i="1" l="1"/>
  <c r="M262" i="1"/>
  <c r="S263" i="1"/>
  <c r="I261" i="1"/>
  <c r="O262" i="1"/>
  <c r="M261" i="1"/>
  <c r="O261" i="1"/>
  <c r="G263" i="1"/>
  <c r="G262" i="1"/>
  <c r="I262" i="1"/>
  <c r="K262" i="1"/>
  <c r="Q262" i="1"/>
  <c r="S262" i="1"/>
  <c r="I263" i="1"/>
  <c r="K263" i="1"/>
  <c r="Q263" i="1"/>
  <c r="K261" i="1"/>
  <c r="Q261" i="1"/>
  <c r="S261" i="1"/>
  <c r="M263" i="1"/>
  <c r="O263" i="1"/>
  <c r="Y261" i="1"/>
  <c r="Y262" i="1"/>
  <c r="Y263" i="1"/>
  <c r="W261" i="1"/>
  <c r="W262" i="1"/>
  <c r="W263" i="1"/>
  <c r="U261" i="1"/>
  <c r="U262" i="1"/>
  <c r="U263" i="1"/>
  <c r="A260" i="1"/>
  <c r="A259" i="1"/>
  <c r="A261" i="1"/>
  <c r="B263" i="1"/>
  <c r="E260" i="1" s="1"/>
  <c r="D264" i="1"/>
  <c r="B261" i="1"/>
  <c r="E258" i="1" s="1"/>
  <c r="B262" i="1"/>
  <c r="E259" i="1" s="1"/>
  <c r="C264" i="1"/>
  <c r="K265" i="1" l="1"/>
  <c r="Q266" i="1"/>
  <c r="G264" i="1"/>
  <c r="M265" i="1"/>
  <c r="S266" i="1"/>
  <c r="I264" i="1"/>
  <c r="S265" i="1"/>
  <c r="K264" i="1"/>
  <c r="G266" i="1"/>
  <c r="M264" i="1"/>
  <c r="I266" i="1"/>
  <c r="O264" i="1"/>
  <c r="K266" i="1"/>
  <c r="Q264" i="1"/>
  <c r="M266" i="1"/>
  <c r="S264" i="1"/>
  <c r="O266" i="1"/>
  <c r="G265" i="1"/>
  <c r="I265" i="1"/>
  <c r="O265" i="1"/>
  <c r="Q265" i="1"/>
  <c r="Y264" i="1"/>
  <c r="Y265" i="1"/>
  <c r="Y266" i="1"/>
  <c r="W264" i="1"/>
  <c r="W265" i="1"/>
  <c r="W266" i="1"/>
  <c r="U264" i="1"/>
  <c r="U265" i="1"/>
  <c r="U266" i="1"/>
  <c r="C267" i="1"/>
  <c r="B265" i="1"/>
  <c r="E262" i="1" s="1"/>
  <c r="D267" i="1"/>
  <c r="B266" i="1"/>
  <c r="E263" i="1" s="1"/>
  <c r="A264" i="1"/>
  <c r="B264" i="1"/>
  <c r="E261" i="1" s="1"/>
  <c r="A262" i="1"/>
  <c r="A263" i="1"/>
  <c r="I268" i="1" l="1"/>
  <c r="O269" i="1"/>
  <c r="K268" i="1"/>
  <c r="Q269" i="1"/>
  <c r="O267" i="1"/>
  <c r="K269" i="1"/>
  <c r="Q267" i="1"/>
  <c r="M269" i="1"/>
  <c r="S267" i="1"/>
  <c r="S269" i="1"/>
  <c r="G268" i="1"/>
  <c r="M268" i="1"/>
  <c r="O268" i="1"/>
  <c r="G267" i="1"/>
  <c r="Q268" i="1"/>
  <c r="I267" i="1"/>
  <c r="K267" i="1"/>
  <c r="M267" i="1"/>
  <c r="S268" i="1"/>
  <c r="G269" i="1"/>
  <c r="I269" i="1"/>
  <c r="Y267" i="1"/>
  <c r="Y268" i="1"/>
  <c r="Y269" i="1"/>
  <c r="W267" i="1"/>
  <c r="W268" i="1"/>
  <c r="W269" i="1"/>
  <c r="U267" i="1"/>
  <c r="U268" i="1"/>
  <c r="U269" i="1"/>
  <c r="A265" i="1"/>
  <c r="A266" i="1"/>
  <c r="B267" i="1"/>
  <c r="E264" i="1" s="1"/>
  <c r="B269" i="1"/>
  <c r="E266" i="1" s="1"/>
  <c r="D270" i="1"/>
  <c r="A267" i="1"/>
  <c r="C270" i="1"/>
  <c r="B268" i="1"/>
  <c r="E265" i="1" s="1"/>
  <c r="G271" i="1" l="1"/>
  <c r="M272" i="1"/>
  <c r="I271" i="1"/>
  <c r="O272" i="1"/>
  <c r="K271" i="1"/>
  <c r="M271" i="1"/>
  <c r="O271" i="1"/>
  <c r="G270" i="1"/>
  <c r="Q271" i="1"/>
  <c r="I270" i="1"/>
  <c r="S271" i="1"/>
  <c r="K270" i="1"/>
  <c r="G272" i="1"/>
  <c r="M270" i="1"/>
  <c r="I272" i="1"/>
  <c r="O270" i="1"/>
  <c r="Q270" i="1"/>
  <c r="S270" i="1"/>
  <c r="K272" i="1"/>
  <c r="Q272" i="1"/>
  <c r="Y270" i="1"/>
  <c r="Y271" i="1"/>
  <c r="Y272" i="1"/>
  <c r="W270" i="1"/>
  <c r="W271" i="1"/>
  <c r="W272" i="1"/>
  <c r="U270" i="1"/>
  <c r="U271" i="1"/>
  <c r="U272" i="1"/>
  <c r="C273" i="1"/>
  <c r="B270" i="1"/>
  <c r="E267" i="1" s="1"/>
  <c r="B272" i="1"/>
  <c r="E269" i="1" s="1"/>
  <c r="D273" i="1"/>
  <c r="B271" i="1"/>
  <c r="E268" i="1" s="1"/>
  <c r="A270" i="1"/>
  <c r="A268" i="1"/>
  <c r="A269" i="1"/>
  <c r="G274" i="1" l="1"/>
  <c r="M275" i="1"/>
  <c r="I274" i="1"/>
  <c r="O275" i="1"/>
  <c r="I273" i="1"/>
  <c r="S274" i="1"/>
  <c r="K273" i="1"/>
  <c r="G275" i="1"/>
  <c r="M273" i="1"/>
  <c r="I275" i="1"/>
  <c r="O273" i="1"/>
  <c r="K275" i="1"/>
  <c r="Q273" i="1"/>
  <c r="Q275" i="1"/>
  <c r="S273" i="1"/>
  <c r="S275" i="1"/>
  <c r="K274" i="1"/>
  <c r="G273" i="1"/>
  <c r="M274" i="1"/>
  <c r="O274" i="1"/>
  <c r="Q274" i="1"/>
  <c r="Y273" i="1"/>
  <c r="Y274" i="1"/>
  <c r="Y275" i="1"/>
  <c r="W273" i="1"/>
  <c r="W274" i="1"/>
  <c r="W275" i="1"/>
  <c r="U273" i="1"/>
  <c r="U274" i="1"/>
  <c r="U275" i="1"/>
  <c r="A272" i="1"/>
  <c r="A271" i="1"/>
  <c r="B274" i="1"/>
  <c r="E271" i="1" s="1"/>
  <c r="C276" i="1"/>
  <c r="A273" i="1"/>
  <c r="B273" i="1"/>
  <c r="E270" i="1" s="1"/>
  <c r="D276" i="1"/>
  <c r="B275" i="1"/>
  <c r="E272" i="1" s="1"/>
  <c r="S276" i="1" l="1"/>
  <c r="K278" i="1"/>
  <c r="G277" i="1"/>
  <c r="M278" i="1"/>
  <c r="O276" i="1"/>
  <c r="O278" i="1"/>
  <c r="Q276" i="1"/>
  <c r="Q278" i="1"/>
  <c r="I277" i="1"/>
  <c r="S278" i="1"/>
  <c r="K277" i="1"/>
  <c r="M277" i="1"/>
  <c r="O277" i="1"/>
  <c r="G276" i="1"/>
  <c r="Q277" i="1"/>
  <c r="K276" i="1"/>
  <c r="M276" i="1"/>
  <c r="S277" i="1"/>
  <c r="G278" i="1"/>
  <c r="I278" i="1"/>
  <c r="I276" i="1"/>
  <c r="Y276" i="1"/>
  <c r="Y277" i="1"/>
  <c r="Y278" i="1"/>
  <c r="W276" i="1"/>
  <c r="W277" i="1"/>
  <c r="W278" i="1"/>
  <c r="U276" i="1"/>
  <c r="U277" i="1"/>
  <c r="U278" i="1"/>
  <c r="A274" i="1"/>
  <c r="A275" i="1"/>
  <c r="B276" i="1"/>
  <c r="E273" i="1" s="1"/>
  <c r="A276" i="1"/>
  <c r="C279" i="1"/>
  <c r="B277" i="1"/>
  <c r="E274" i="1" s="1"/>
  <c r="D279" i="1"/>
  <c r="B278" i="1"/>
  <c r="E275" i="1" s="1"/>
  <c r="Q279" i="1" l="1"/>
  <c r="I281" i="1"/>
  <c r="S279" i="1"/>
  <c r="K281" i="1"/>
  <c r="K280" i="1"/>
  <c r="M280" i="1"/>
  <c r="O280" i="1"/>
  <c r="G279" i="1"/>
  <c r="Q280" i="1"/>
  <c r="I279" i="1"/>
  <c r="S280" i="1"/>
  <c r="K279" i="1"/>
  <c r="G281" i="1"/>
  <c r="M279" i="1"/>
  <c r="M281" i="1"/>
  <c r="S281" i="1"/>
  <c r="O279" i="1"/>
  <c r="G280" i="1"/>
  <c r="I280" i="1"/>
  <c r="O281" i="1"/>
  <c r="Q281" i="1"/>
  <c r="Y279" i="1"/>
  <c r="Y280" i="1"/>
  <c r="Y281" i="1"/>
  <c r="W279" i="1"/>
  <c r="W280" i="1"/>
  <c r="W281" i="1"/>
  <c r="U279" i="1"/>
  <c r="U280" i="1"/>
  <c r="U281" i="1"/>
  <c r="A278" i="1"/>
  <c r="A277" i="1"/>
  <c r="A279" i="1"/>
  <c r="B280" i="1"/>
  <c r="E277" i="1" s="1"/>
  <c r="B279" i="1"/>
  <c r="E276" i="1" s="1"/>
  <c r="B281" i="1"/>
  <c r="E278" i="1" s="1"/>
  <c r="C282" i="1"/>
  <c r="D282" i="1"/>
  <c r="O282" i="1" l="1"/>
  <c r="G284" i="1"/>
  <c r="Q282" i="1"/>
  <c r="I284" i="1"/>
  <c r="G282" i="1"/>
  <c r="Q283" i="1"/>
  <c r="I282" i="1"/>
  <c r="S283" i="1"/>
  <c r="K282" i="1"/>
  <c r="K284" i="1"/>
  <c r="M282" i="1"/>
  <c r="M284" i="1"/>
  <c r="S282" i="1"/>
  <c r="O284" i="1"/>
  <c r="G283" i="1"/>
  <c r="Q284" i="1"/>
  <c r="I283" i="1"/>
  <c r="S284" i="1"/>
  <c r="K283" i="1"/>
  <c r="M283" i="1"/>
  <c r="O283" i="1"/>
  <c r="Y282" i="1"/>
  <c r="Y283" i="1"/>
  <c r="Y284" i="1"/>
  <c r="W282" i="1"/>
  <c r="W283" i="1"/>
  <c r="W284" i="1"/>
  <c r="U282" i="1"/>
  <c r="U283" i="1"/>
  <c r="U284" i="1"/>
  <c r="B282" i="1"/>
  <c r="E279" i="1" s="1"/>
  <c r="A282" i="1"/>
  <c r="B283" i="1"/>
  <c r="E280" i="1" s="1"/>
  <c r="C285" i="1"/>
  <c r="B284" i="1"/>
  <c r="E281" i="1" s="1"/>
  <c r="D285" i="1"/>
  <c r="A280" i="1"/>
  <c r="A281" i="1"/>
  <c r="M285" i="1" l="1"/>
  <c r="S286" i="1"/>
  <c r="O285" i="1"/>
  <c r="G287" i="1"/>
  <c r="Q285" i="1"/>
  <c r="M287" i="1"/>
  <c r="S285" i="1"/>
  <c r="O287" i="1"/>
  <c r="G286" i="1"/>
  <c r="Q287" i="1"/>
  <c r="I286" i="1"/>
  <c r="K286" i="1"/>
  <c r="M286" i="1"/>
  <c r="O286" i="1"/>
  <c r="G285" i="1"/>
  <c r="I285" i="1"/>
  <c r="K285" i="1"/>
  <c r="Q286" i="1"/>
  <c r="I287" i="1"/>
  <c r="K287" i="1"/>
  <c r="Y285" i="1"/>
  <c r="Y286" i="1"/>
  <c r="Y287" i="1"/>
  <c r="W285" i="1"/>
  <c r="W286" i="1"/>
  <c r="W287" i="1"/>
  <c r="U285" i="1"/>
  <c r="U286" i="1"/>
  <c r="U287" i="1"/>
  <c r="B285" i="1"/>
  <c r="E282" i="1" s="1"/>
  <c r="A285" i="1"/>
  <c r="B286" i="1"/>
  <c r="E283" i="1" s="1"/>
  <c r="C288" i="1"/>
  <c r="D288" i="1"/>
  <c r="B287" i="1"/>
  <c r="E284" i="1" s="1"/>
  <c r="A284" i="1"/>
  <c r="A283" i="1"/>
  <c r="M288" i="1" l="1"/>
  <c r="S289" i="1"/>
  <c r="O288" i="1"/>
  <c r="G290" i="1"/>
  <c r="K289" i="1"/>
  <c r="M289" i="1"/>
  <c r="O289" i="1"/>
  <c r="G288" i="1"/>
  <c r="Q289" i="1"/>
  <c r="I288" i="1"/>
  <c r="I290" i="1"/>
  <c r="K288" i="1"/>
  <c r="K290" i="1"/>
  <c r="Q288" i="1"/>
  <c r="M290" i="1"/>
  <c r="S288" i="1"/>
  <c r="G289" i="1"/>
  <c r="I289" i="1"/>
  <c r="O290" i="1"/>
  <c r="Q290" i="1"/>
  <c r="S290" i="1"/>
  <c r="Y288" i="1"/>
  <c r="Y289" i="1"/>
  <c r="Y290" i="1"/>
  <c r="W288" i="1"/>
  <c r="W289" i="1"/>
  <c r="W290" i="1"/>
  <c r="U288" i="1"/>
  <c r="U289" i="1"/>
  <c r="U290" i="1"/>
  <c r="C291" i="1"/>
  <c r="A288" i="1"/>
  <c r="B290" i="1"/>
  <c r="E287" i="1" s="1"/>
  <c r="B289" i="1"/>
  <c r="E286" i="1" s="1"/>
  <c r="D291" i="1"/>
  <c r="B288" i="1"/>
  <c r="E285" i="1" s="1"/>
  <c r="A287" i="1"/>
  <c r="A286" i="1"/>
  <c r="K291" i="1" l="1"/>
  <c r="Q292" i="1"/>
  <c r="M291" i="1"/>
  <c r="S292" i="1"/>
  <c r="G291" i="1"/>
  <c r="G293" i="1"/>
  <c r="I291" i="1"/>
  <c r="I293" i="1"/>
  <c r="O291" i="1"/>
  <c r="K293" i="1"/>
  <c r="Q291" i="1"/>
  <c r="M293" i="1"/>
  <c r="S291" i="1"/>
  <c r="O293" i="1"/>
  <c r="G292" i="1"/>
  <c r="Q293" i="1"/>
  <c r="I292" i="1"/>
  <c r="S293" i="1"/>
  <c r="K292" i="1"/>
  <c r="M292" i="1"/>
  <c r="O292" i="1"/>
  <c r="Y291" i="1"/>
  <c r="Y292" i="1"/>
  <c r="Y293" i="1"/>
  <c r="W291" i="1"/>
  <c r="W292" i="1"/>
  <c r="W293" i="1"/>
  <c r="U291" i="1"/>
  <c r="U292" i="1"/>
  <c r="U293" i="1"/>
  <c r="A290" i="1"/>
  <c r="A289" i="1"/>
  <c r="B291" i="1"/>
  <c r="E288" i="1" s="1"/>
  <c r="A291" i="1"/>
  <c r="B292" i="1"/>
  <c r="E289" i="1" s="1"/>
  <c r="C294" i="1"/>
  <c r="D294" i="1"/>
  <c r="B293" i="1"/>
  <c r="E290" i="1" s="1"/>
  <c r="I294" i="1" l="1"/>
  <c r="O295" i="1"/>
  <c r="K294" i="1"/>
  <c r="Q295" i="1"/>
  <c r="Q294" i="1"/>
  <c r="M296" i="1"/>
  <c r="S294" i="1"/>
  <c r="O296" i="1"/>
  <c r="G295" i="1"/>
  <c r="Q296" i="1"/>
  <c r="I295" i="1"/>
  <c r="S296" i="1"/>
  <c r="K295" i="1"/>
  <c r="M295" i="1"/>
  <c r="S295" i="1"/>
  <c r="M294" i="1"/>
  <c r="O294" i="1"/>
  <c r="G296" i="1"/>
  <c r="I296" i="1"/>
  <c r="K296" i="1"/>
  <c r="G294" i="1"/>
  <c r="Y294" i="1"/>
  <c r="Y295" i="1"/>
  <c r="Y296" i="1"/>
  <c r="W294" i="1"/>
  <c r="W295" i="1"/>
  <c r="W296" i="1"/>
  <c r="U294" i="1"/>
  <c r="U295" i="1"/>
  <c r="U296" i="1"/>
  <c r="B294" i="1"/>
  <c r="E291" i="1" s="1"/>
  <c r="C297" i="1"/>
  <c r="B296" i="1"/>
  <c r="E293" i="1" s="1"/>
  <c r="A294" i="1"/>
  <c r="D297" i="1"/>
  <c r="B295" i="1"/>
  <c r="E292" i="1" s="1"/>
  <c r="A292" i="1"/>
  <c r="A293" i="1"/>
  <c r="G297" i="1" l="1"/>
  <c r="M298" i="1"/>
  <c r="S299" i="1"/>
  <c r="I297" i="1"/>
  <c r="O298" i="1"/>
  <c r="I298" i="1"/>
  <c r="K298" i="1"/>
  <c r="Q298" i="1"/>
  <c r="S298" i="1"/>
  <c r="K297" i="1"/>
  <c r="G299" i="1"/>
  <c r="M297" i="1"/>
  <c r="I299" i="1"/>
  <c r="O297" i="1"/>
  <c r="K299" i="1"/>
  <c r="Q299" i="1"/>
  <c r="Q297" i="1"/>
  <c r="S297" i="1"/>
  <c r="M299" i="1"/>
  <c r="O299" i="1"/>
  <c r="G298" i="1"/>
  <c r="Y297" i="1"/>
  <c r="Y298" i="1"/>
  <c r="Y299" i="1"/>
  <c r="W297" i="1"/>
  <c r="W298" i="1"/>
  <c r="W299" i="1"/>
  <c r="U297" i="1"/>
  <c r="U298" i="1"/>
  <c r="U299" i="1"/>
  <c r="A296" i="1"/>
  <c r="A295" i="1"/>
  <c r="B299" i="1"/>
  <c r="E296" i="1" s="1"/>
  <c r="D300" i="1"/>
  <c r="C300" i="1"/>
  <c r="A297" i="1"/>
  <c r="B298" i="1"/>
  <c r="E295" i="1" s="1"/>
  <c r="B297" i="1"/>
  <c r="E294" i="1" s="1"/>
  <c r="K301" i="1" l="1"/>
  <c r="Q302" i="1"/>
  <c r="G300" i="1"/>
  <c r="M301" i="1"/>
  <c r="I300" i="1"/>
  <c r="S301" i="1"/>
  <c r="K300" i="1"/>
  <c r="G302" i="1"/>
  <c r="M300" i="1"/>
  <c r="I302" i="1"/>
  <c r="O300" i="1"/>
  <c r="K302" i="1"/>
  <c r="Q300" i="1"/>
  <c r="M302" i="1"/>
  <c r="S300" i="1"/>
  <c r="O302" i="1"/>
  <c r="G301" i="1"/>
  <c r="I301" i="1"/>
  <c r="O301" i="1"/>
  <c r="Q301" i="1"/>
  <c r="Y300" i="1"/>
  <c r="Y301" i="1"/>
  <c r="Y302" i="1"/>
  <c r="W300" i="1"/>
  <c r="W301" i="1"/>
  <c r="W302" i="1"/>
  <c r="U300" i="1"/>
  <c r="U301" i="1"/>
  <c r="U302" i="1"/>
  <c r="A299" i="1"/>
  <c r="A298" i="1"/>
  <c r="D303" i="1"/>
  <c r="C303" i="1"/>
  <c r="B300" i="1"/>
  <c r="E297" i="1" s="1"/>
  <c r="B301" i="1"/>
  <c r="E298" i="1" s="1"/>
  <c r="B302" i="1"/>
  <c r="E299" i="1" s="1"/>
  <c r="A300" i="1"/>
  <c r="K304" i="1" l="1"/>
  <c r="Q305" i="1"/>
  <c r="G303" i="1"/>
  <c r="M304" i="1"/>
  <c r="S305" i="1"/>
  <c r="Q303" i="1"/>
  <c r="M305" i="1"/>
  <c r="S303" i="1"/>
  <c r="O305" i="1"/>
  <c r="G304" i="1"/>
  <c r="I304" i="1"/>
  <c r="O304" i="1"/>
  <c r="Q304" i="1"/>
  <c r="I303" i="1"/>
  <c r="S304" i="1"/>
  <c r="K303" i="1"/>
  <c r="M303" i="1"/>
  <c r="O303" i="1"/>
  <c r="G305" i="1"/>
  <c r="I305" i="1"/>
  <c r="K305" i="1"/>
  <c r="Y303" i="1"/>
  <c r="Y304" i="1"/>
  <c r="Y305" i="1"/>
  <c r="W303" i="1"/>
  <c r="W304" i="1"/>
  <c r="W305" i="1"/>
  <c r="U303" i="1"/>
  <c r="U304" i="1"/>
  <c r="U305" i="1"/>
  <c r="A301" i="1"/>
  <c r="A302" i="1"/>
  <c r="D306" i="1"/>
  <c r="A303" i="1"/>
  <c r="C306" i="1"/>
  <c r="B303" i="1"/>
  <c r="E300" i="1" s="1"/>
  <c r="B304" i="1"/>
  <c r="E301" i="1" s="1"/>
  <c r="B305" i="1"/>
  <c r="E302" i="1" s="1"/>
  <c r="I307" i="1" l="1"/>
  <c r="O308" i="1"/>
  <c r="K307" i="1"/>
  <c r="Q308" i="1"/>
  <c r="M307" i="1"/>
  <c r="O307" i="1"/>
  <c r="G306" i="1"/>
  <c r="Q307" i="1"/>
  <c r="I306" i="1"/>
  <c r="S307" i="1"/>
  <c r="K306" i="1"/>
  <c r="G308" i="1"/>
  <c r="M306" i="1"/>
  <c r="I308" i="1"/>
  <c r="O306" i="1"/>
  <c r="K308" i="1"/>
  <c r="Q306" i="1"/>
  <c r="S306" i="1"/>
  <c r="G307" i="1"/>
  <c r="M308" i="1"/>
  <c r="S308" i="1"/>
  <c r="Y306" i="1"/>
  <c r="Y307" i="1"/>
  <c r="Y308" i="1"/>
  <c r="W306" i="1"/>
  <c r="W307" i="1"/>
  <c r="W308" i="1"/>
  <c r="U306" i="1"/>
  <c r="U307" i="1"/>
  <c r="U308" i="1"/>
  <c r="A305" i="1"/>
  <c r="A304" i="1"/>
  <c r="B307" i="1"/>
  <c r="E304" i="1" s="1"/>
  <c r="A306" i="1"/>
  <c r="D309" i="1"/>
  <c r="B306" i="1"/>
  <c r="E303" i="1" s="1"/>
  <c r="B308" i="1"/>
  <c r="E305" i="1" s="1"/>
  <c r="C309" i="1"/>
  <c r="G310" i="1" l="1"/>
  <c r="M311" i="1"/>
  <c r="I310" i="1"/>
  <c r="O311" i="1"/>
  <c r="I309" i="1"/>
  <c r="S310" i="1"/>
  <c r="K309" i="1"/>
  <c r="G311" i="1"/>
  <c r="O309" i="1"/>
  <c r="K310" i="1"/>
  <c r="O310" i="1"/>
  <c r="Q310" i="1"/>
  <c r="I311" i="1"/>
  <c r="K311" i="1"/>
  <c r="Q311" i="1"/>
  <c r="G309" i="1"/>
  <c r="S311" i="1"/>
  <c r="M309" i="1"/>
  <c r="Q309" i="1"/>
  <c r="S309" i="1"/>
  <c r="M310" i="1"/>
  <c r="Y309" i="1"/>
  <c r="Y310" i="1"/>
  <c r="Y311" i="1"/>
  <c r="W309" i="1"/>
  <c r="W310" i="1"/>
  <c r="W311" i="1"/>
  <c r="U309" i="1"/>
  <c r="U310" i="1"/>
  <c r="U311" i="1"/>
  <c r="B311" i="1"/>
  <c r="E308" i="1" s="1"/>
  <c r="B310" i="1"/>
  <c r="E307" i="1" s="1"/>
  <c r="B309" i="1"/>
  <c r="E306" i="1" s="1"/>
  <c r="A309" i="1"/>
  <c r="D312" i="1"/>
  <c r="C312" i="1"/>
  <c r="A308" i="1"/>
  <c r="A307" i="1"/>
  <c r="S312" i="1" l="1"/>
  <c r="K314" i="1"/>
  <c r="G313" i="1"/>
  <c r="M314" i="1"/>
  <c r="O312" i="1"/>
  <c r="O314" i="1"/>
  <c r="Q312" i="1"/>
  <c r="Q314" i="1"/>
  <c r="G312" i="1"/>
  <c r="Q313" i="1"/>
  <c r="K313" i="1"/>
  <c r="M313" i="1"/>
  <c r="O313" i="1"/>
  <c r="S313" i="1"/>
  <c r="G314" i="1"/>
  <c r="I314" i="1"/>
  <c r="I312" i="1"/>
  <c r="S314" i="1"/>
  <c r="I313" i="1"/>
  <c r="K312" i="1"/>
  <c r="M312" i="1"/>
  <c r="Y312" i="1"/>
  <c r="Y313" i="1"/>
  <c r="Y314" i="1"/>
  <c r="W312" i="1"/>
  <c r="W313" i="1"/>
  <c r="W314" i="1"/>
  <c r="U312" i="1"/>
  <c r="U313" i="1"/>
  <c r="U314" i="1"/>
  <c r="C315" i="1"/>
  <c r="B313" i="1"/>
  <c r="E310" i="1" s="1"/>
  <c r="A312" i="1"/>
  <c r="B312" i="1"/>
  <c r="E309" i="1" s="1"/>
  <c r="B314" i="1"/>
  <c r="E311" i="1" s="1"/>
  <c r="D315" i="1"/>
  <c r="A311" i="1"/>
  <c r="A310" i="1"/>
  <c r="Q315" i="1" l="1"/>
  <c r="I317" i="1"/>
  <c r="S315" i="1"/>
  <c r="K317" i="1"/>
  <c r="K316" i="1"/>
  <c r="M316" i="1"/>
  <c r="M315" i="1"/>
  <c r="M317" i="1"/>
  <c r="O315" i="1"/>
  <c r="G316" i="1"/>
  <c r="I316" i="1"/>
  <c r="O316" i="1"/>
  <c r="Q316" i="1"/>
  <c r="S316" i="1"/>
  <c r="G317" i="1"/>
  <c r="G315" i="1"/>
  <c r="I315" i="1"/>
  <c r="K315" i="1"/>
  <c r="O317" i="1"/>
  <c r="Q317" i="1"/>
  <c r="Y315" i="1"/>
  <c r="Y316" i="1"/>
  <c r="Y317" i="1"/>
  <c r="W315" i="1"/>
  <c r="W316" i="1"/>
  <c r="W317" i="1"/>
  <c r="U315" i="1"/>
  <c r="U316" i="1"/>
  <c r="U317" i="1"/>
  <c r="A314" i="1"/>
  <c r="A313" i="1"/>
  <c r="C318" i="1"/>
  <c r="B315" i="1"/>
  <c r="E312" i="1" s="1"/>
  <c r="A315" i="1"/>
  <c r="D318" i="1"/>
  <c r="B316" i="1"/>
  <c r="E313" i="1" s="1"/>
  <c r="B317" i="1"/>
  <c r="E314" i="1" s="1"/>
  <c r="Q318" i="1" l="1"/>
  <c r="I320" i="1"/>
  <c r="S318" i="1"/>
  <c r="K320" i="1"/>
  <c r="I318" i="1"/>
  <c r="S319" i="1"/>
  <c r="K318" i="1"/>
  <c r="G320" i="1"/>
  <c r="K319" i="1"/>
  <c r="M318" i="1"/>
  <c r="S320" i="1"/>
  <c r="O318" i="1"/>
  <c r="G319" i="1"/>
  <c r="I319" i="1"/>
  <c r="M319" i="1"/>
  <c r="O319" i="1"/>
  <c r="Q319" i="1"/>
  <c r="G318" i="1"/>
  <c r="M320" i="1"/>
  <c r="O320" i="1"/>
  <c r="Q320" i="1"/>
  <c r="Y318" i="1"/>
  <c r="Y319" i="1"/>
  <c r="Y320" i="1"/>
  <c r="W318" i="1"/>
  <c r="W319" i="1"/>
  <c r="W320" i="1"/>
  <c r="U318" i="1"/>
  <c r="U319" i="1"/>
  <c r="U320" i="1"/>
  <c r="A316" i="1"/>
  <c r="A317" i="1"/>
  <c r="C321" i="1"/>
  <c r="B320" i="1"/>
  <c r="E317" i="1" s="1"/>
  <c r="A318" i="1"/>
  <c r="B319" i="1"/>
  <c r="E316" i="1" s="1"/>
  <c r="B318" i="1"/>
  <c r="E315" i="1" s="1"/>
  <c r="D321" i="1"/>
  <c r="O321" i="1" l="1"/>
  <c r="G323" i="1"/>
  <c r="Q321" i="1"/>
  <c r="I323" i="1"/>
  <c r="S321" i="1"/>
  <c r="O323" i="1"/>
  <c r="G322" i="1"/>
  <c r="Q323" i="1"/>
  <c r="G321" i="1"/>
  <c r="Q322" i="1"/>
  <c r="M323" i="1"/>
  <c r="I321" i="1"/>
  <c r="S323" i="1"/>
  <c r="K321" i="1"/>
  <c r="M321" i="1"/>
  <c r="I322" i="1"/>
  <c r="K322" i="1"/>
  <c r="M322" i="1"/>
  <c r="O322" i="1"/>
  <c r="S322" i="1"/>
  <c r="K323" i="1"/>
  <c r="Y321" i="1"/>
  <c r="Y322" i="1"/>
  <c r="Y323" i="1"/>
  <c r="W321" i="1"/>
  <c r="W322" i="1"/>
  <c r="W323" i="1"/>
  <c r="U321" i="1"/>
  <c r="U322" i="1"/>
  <c r="U323" i="1"/>
  <c r="A320" i="1"/>
  <c r="A319" i="1"/>
  <c r="B323" i="1"/>
  <c r="E320" i="1" s="1"/>
  <c r="A321" i="1"/>
  <c r="C324" i="1"/>
  <c r="B321" i="1"/>
  <c r="E318" i="1" s="1"/>
  <c r="B322" i="1"/>
  <c r="E319" i="1" s="1"/>
  <c r="D324" i="1"/>
  <c r="M324" i="1" l="1"/>
  <c r="S325" i="1"/>
  <c r="O324" i="1"/>
  <c r="G326" i="1"/>
  <c r="K325" i="1"/>
  <c r="M325" i="1"/>
  <c r="Q324" i="1"/>
  <c r="M326" i="1"/>
  <c r="I326" i="1"/>
  <c r="K326" i="1"/>
  <c r="G324" i="1"/>
  <c r="O326" i="1"/>
  <c r="I324" i="1"/>
  <c r="Q326" i="1"/>
  <c r="K324" i="1"/>
  <c r="S326" i="1"/>
  <c r="S324" i="1"/>
  <c r="G325" i="1"/>
  <c r="I325" i="1"/>
  <c r="O325" i="1"/>
  <c r="Q325" i="1"/>
  <c r="Y324" i="1"/>
  <c r="Y325" i="1"/>
  <c r="Y326" i="1"/>
  <c r="W324" i="1"/>
  <c r="W325" i="1"/>
  <c r="W326" i="1"/>
  <c r="U324" i="1"/>
  <c r="U325" i="1"/>
  <c r="U326" i="1"/>
  <c r="A324" i="1"/>
  <c r="B325" i="1"/>
  <c r="E322" i="1" s="1"/>
  <c r="B324" i="1"/>
  <c r="E321" i="1" s="1"/>
  <c r="D327" i="1"/>
  <c r="C327" i="1"/>
  <c r="B326" i="1"/>
  <c r="E323" i="1" s="1"/>
  <c r="A323" i="1"/>
  <c r="A322" i="1"/>
  <c r="K327" i="1" l="1"/>
  <c r="Q328" i="1"/>
  <c r="M327" i="1"/>
  <c r="S328" i="1"/>
  <c r="G327" i="1"/>
  <c r="G329" i="1"/>
  <c r="I327" i="1"/>
  <c r="I329" i="1"/>
  <c r="I328" i="1"/>
  <c r="S329" i="1"/>
  <c r="M328" i="1"/>
  <c r="O328" i="1"/>
  <c r="K329" i="1"/>
  <c r="M329" i="1"/>
  <c r="O329" i="1"/>
  <c r="O327" i="1"/>
  <c r="Q329" i="1"/>
  <c r="Q327" i="1"/>
  <c r="S327" i="1"/>
  <c r="G328" i="1"/>
  <c r="K328" i="1"/>
  <c r="Y327" i="1"/>
  <c r="Y328" i="1"/>
  <c r="Y329" i="1"/>
  <c r="W327" i="1"/>
  <c r="W328" i="1"/>
  <c r="W329" i="1"/>
  <c r="U327" i="1"/>
  <c r="U328" i="1"/>
  <c r="U329" i="1"/>
  <c r="B328" i="1"/>
  <c r="E325" i="1" s="1"/>
  <c r="B329" i="1"/>
  <c r="E326" i="1" s="1"/>
  <c r="D330" i="1"/>
  <c r="A327" i="1"/>
  <c r="C330" i="1"/>
  <c r="B327" i="1"/>
  <c r="E324" i="1" s="1"/>
  <c r="A325" i="1"/>
  <c r="A326" i="1"/>
  <c r="I330" i="1" l="1"/>
  <c r="O331" i="1"/>
  <c r="K330" i="1"/>
  <c r="Q331" i="1"/>
  <c r="Q330" i="1"/>
  <c r="M332" i="1"/>
  <c r="S330" i="1"/>
  <c r="O332" i="1"/>
  <c r="S331" i="1"/>
  <c r="I331" i="1"/>
  <c r="K331" i="1"/>
  <c r="M331" i="1"/>
  <c r="G332" i="1"/>
  <c r="I332" i="1"/>
  <c r="K332" i="1"/>
  <c r="G330" i="1"/>
  <c r="Q332" i="1"/>
  <c r="O330" i="1"/>
  <c r="G331" i="1"/>
  <c r="M330" i="1"/>
  <c r="Y330" i="1"/>
  <c r="Y331" i="1"/>
  <c r="Y332" i="1"/>
  <c r="W330" i="1"/>
  <c r="W331" i="1"/>
  <c r="W332" i="1"/>
  <c r="U330" i="1"/>
  <c r="U331" i="1"/>
  <c r="U332" i="1"/>
  <c r="A330" i="1"/>
  <c r="B331" i="1"/>
  <c r="E328" i="1" s="1"/>
  <c r="B330" i="1"/>
  <c r="E327" i="1" s="1"/>
  <c r="D333" i="1"/>
  <c r="C333" i="1"/>
  <c r="B332" i="1"/>
  <c r="E329" i="1" s="1"/>
  <c r="A329" i="1"/>
  <c r="A328" i="1"/>
  <c r="I333" i="1" l="1"/>
  <c r="O334" i="1"/>
  <c r="K333" i="1"/>
  <c r="Q334" i="1"/>
  <c r="K334" i="1"/>
  <c r="M334" i="1"/>
  <c r="Q333" i="1"/>
  <c r="M335" i="1"/>
  <c r="S333" i="1"/>
  <c r="G334" i="1"/>
  <c r="I334" i="1"/>
  <c r="S334" i="1"/>
  <c r="G335" i="1"/>
  <c r="I335" i="1"/>
  <c r="K335" i="1"/>
  <c r="G333" i="1"/>
  <c r="M333" i="1"/>
  <c r="O333" i="1"/>
  <c r="O335" i="1"/>
  <c r="Q335" i="1"/>
  <c r="S335" i="1"/>
  <c r="Y333" i="1"/>
  <c r="Y334" i="1"/>
  <c r="Y335" i="1"/>
  <c r="W333" i="1"/>
  <c r="W334" i="1"/>
  <c r="W335" i="1"/>
  <c r="U333" i="1"/>
  <c r="U334" i="1"/>
  <c r="U335" i="1"/>
  <c r="C336" i="1"/>
  <c r="A333" i="1"/>
  <c r="D336" i="1"/>
  <c r="B333" i="1"/>
  <c r="E330" i="1" s="1"/>
  <c r="B334" i="1"/>
  <c r="E331" i="1" s="1"/>
  <c r="B335" i="1"/>
  <c r="E332" i="1" s="1"/>
  <c r="A332" i="1"/>
  <c r="A331" i="1"/>
  <c r="G336" i="1" l="1"/>
  <c r="M337" i="1"/>
  <c r="S338" i="1"/>
  <c r="I336" i="1"/>
  <c r="O337" i="1"/>
  <c r="K336" i="1"/>
  <c r="G338" i="1"/>
  <c r="M336" i="1"/>
  <c r="I338" i="1"/>
  <c r="I337" i="1"/>
  <c r="O336" i="1"/>
  <c r="Q338" i="1"/>
  <c r="Q336" i="1"/>
  <c r="S336" i="1"/>
  <c r="G337" i="1"/>
  <c r="K337" i="1"/>
  <c r="Q337" i="1"/>
  <c r="S337" i="1"/>
  <c r="O338" i="1"/>
  <c r="K338" i="1"/>
  <c r="M338" i="1"/>
  <c r="Y336" i="1"/>
  <c r="Y337" i="1"/>
  <c r="Y338" i="1"/>
  <c r="W336" i="1"/>
  <c r="W337" i="1"/>
  <c r="W338" i="1"/>
  <c r="U336" i="1"/>
  <c r="U337" i="1"/>
  <c r="U338" i="1"/>
  <c r="A335" i="1"/>
  <c r="A334" i="1"/>
  <c r="B337" i="1"/>
  <c r="E334" i="1" s="1"/>
  <c r="C339" i="1"/>
  <c r="B338" i="1"/>
  <c r="E335" i="1" s="1"/>
  <c r="B336" i="1"/>
  <c r="E333" i="1" s="1"/>
  <c r="D339" i="1"/>
  <c r="A336" i="1"/>
  <c r="K340" i="1" l="1"/>
  <c r="Q341" i="1"/>
  <c r="G339" i="1"/>
  <c r="M340" i="1"/>
  <c r="S341" i="1"/>
  <c r="Q339" i="1"/>
  <c r="M341" i="1"/>
  <c r="S339" i="1"/>
  <c r="O341" i="1"/>
  <c r="I339" i="1"/>
  <c r="S340" i="1"/>
  <c r="K341" i="1"/>
  <c r="K339" i="1"/>
  <c r="M339" i="1"/>
  <c r="O339" i="1"/>
  <c r="G340" i="1"/>
  <c r="I340" i="1"/>
  <c r="O340" i="1"/>
  <c r="Q340" i="1"/>
  <c r="G341" i="1"/>
  <c r="I341" i="1"/>
  <c r="Y339" i="1"/>
  <c r="Y340" i="1"/>
  <c r="Y341" i="1"/>
  <c r="W339" i="1"/>
  <c r="W340" i="1"/>
  <c r="W341" i="1"/>
  <c r="U339" i="1"/>
  <c r="U340" i="1"/>
  <c r="U341" i="1"/>
  <c r="A338" i="1"/>
  <c r="A337" i="1"/>
  <c r="B339" i="1"/>
  <c r="E336" i="1" s="1"/>
  <c r="C342" i="1"/>
  <c r="B340" i="1"/>
  <c r="E337" i="1" s="1"/>
  <c r="A339" i="1"/>
  <c r="B341" i="1"/>
  <c r="E338" i="1" s="1"/>
  <c r="D342" i="1"/>
  <c r="I343" i="1" l="1"/>
  <c r="O344" i="1"/>
  <c r="K343" i="1"/>
  <c r="Q344" i="1"/>
  <c r="M343" i="1"/>
  <c r="O343" i="1"/>
  <c r="O342" i="1"/>
  <c r="K344" i="1"/>
  <c r="G344" i="1"/>
  <c r="G342" i="1"/>
  <c r="I344" i="1"/>
  <c r="I342" i="1"/>
  <c r="M344" i="1"/>
  <c r="K342" i="1"/>
  <c r="S344" i="1"/>
  <c r="M342" i="1"/>
  <c r="Q342" i="1"/>
  <c r="S342" i="1"/>
  <c r="G343" i="1"/>
  <c r="Q343" i="1"/>
  <c r="S343" i="1"/>
  <c r="Y342" i="1"/>
  <c r="Y343" i="1"/>
  <c r="Y344" i="1"/>
  <c r="W342" i="1"/>
  <c r="W343" i="1"/>
  <c r="W344" i="1"/>
  <c r="U342" i="1"/>
  <c r="U343" i="1"/>
  <c r="U344" i="1"/>
  <c r="A341" i="1"/>
  <c r="A340" i="1"/>
  <c r="A342" i="1"/>
  <c r="B343" i="1"/>
  <c r="E340" i="1" s="1"/>
  <c r="C345" i="1"/>
  <c r="B342" i="1"/>
  <c r="E339" i="1" s="1"/>
  <c r="B344" i="1"/>
  <c r="E341" i="1" s="1"/>
  <c r="D345" i="1"/>
  <c r="G346" i="1" l="1"/>
  <c r="M347" i="1"/>
  <c r="I346" i="1"/>
  <c r="O347" i="1"/>
  <c r="I345" i="1"/>
  <c r="S346" i="1"/>
  <c r="K345" i="1"/>
  <c r="G347" i="1"/>
  <c r="K346" i="1"/>
  <c r="O346" i="1"/>
  <c r="Q346" i="1"/>
  <c r="I347" i="1"/>
  <c r="K347" i="1"/>
  <c r="G345" i="1"/>
  <c r="Q347" i="1"/>
  <c r="M345" i="1"/>
  <c r="O345" i="1"/>
  <c r="Q345" i="1"/>
  <c r="S345" i="1"/>
  <c r="M346" i="1"/>
  <c r="Y345" i="1"/>
  <c r="Y346" i="1"/>
  <c r="Y347" i="1"/>
  <c r="W345" i="1"/>
  <c r="W346" i="1"/>
  <c r="W347" i="1"/>
  <c r="U345" i="1"/>
  <c r="U346" i="1"/>
  <c r="U347" i="1"/>
  <c r="B347" i="1"/>
  <c r="E344" i="1" s="1"/>
  <c r="B345" i="1"/>
  <c r="E342" i="1" s="1"/>
  <c r="C348" i="1"/>
  <c r="A345" i="1"/>
  <c r="B346" i="1"/>
  <c r="E343" i="1" s="1"/>
  <c r="D348" i="1"/>
  <c r="A344" i="1"/>
  <c r="A343" i="1"/>
  <c r="G349" i="1" l="1"/>
  <c r="M350" i="1"/>
  <c r="I349" i="1"/>
  <c r="O350" i="1"/>
  <c r="Q348" i="1"/>
  <c r="Q350" i="1"/>
  <c r="S348" i="1"/>
  <c r="S350" i="1"/>
  <c r="I348" i="1"/>
  <c r="S349" i="1"/>
  <c r="M349" i="1"/>
  <c r="O349" i="1"/>
  <c r="Q349" i="1"/>
  <c r="G350" i="1"/>
  <c r="I350" i="1"/>
  <c r="G348" i="1"/>
  <c r="K350" i="1"/>
  <c r="K348" i="1"/>
  <c r="M348" i="1"/>
  <c r="O348" i="1"/>
  <c r="K349" i="1"/>
  <c r="Y348" i="1"/>
  <c r="Y349" i="1"/>
  <c r="Y350" i="1"/>
  <c r="W348" i="1"/>
  <c r="W349" i="1"/>
  <c r="W350" i="1"/>
  <c r="U348" i="1"/>
  <c r="U349" i="1"/>
  <c r="U350" i="1"/>
  <c r="A346" i="1"/>
  <c r="A347" i="1"/>
  <c r="A348" i="1"/>
  <c r="B349" i="1"/>
  <c r="E346" i="1" s="1"/>
  <c r="B348" i="1"/>
  <c r="E345" i="1" s="1"/>
  <c r="D351" i="1"/>
  <c r="C351" i="1"/>
  <c r="B350" i="1"/>
  <c r="E347" i="1" s="1"/>
  <c r="S351" i="1" l="1"/>
  <c r="K353" i="1"/>
  <c r="G352" i="1"/>
  <c r="M353" i="1"/>
  <c r="M352" i="1"/>
  <c r="O352" i="1"/>
  <c r="O351" i="1"/>
  <c r="O353" i="1"/>
  <c r="Q351" i="1"/>
  <c r="I352" i="1"/>
  <c r="K352" i="1"/>
  <c r="Q352" i="1"/>
  <c r="S352" i="1"/>
  <c r="G353" i="1"/>
  <c r="G351" i="1"/>
  <c r="I353" i="1"/>
  <c r="I351" i="1"/>
  <c r="K351" i="1"/>
  <c r="M351" i="1"/>
  <c r="Q353" i="1"/>
  <c r="S353" i="1"/>
  <c r="Y351" i="1"/>
  <c r="Y352" i="1"/>
  <c r="Y353" i="1"/>
  <c r="W351" i="1"/>
  <c r="W352" i="1"/>
  <c r="W353" i="1"/>
  <c r="U351" i="1"/>
  <c r="U352" i="1"/>
  <c r="U353" i="1"/>
  <c r="D354" i="1"/>
  <c r="B351" i="1"/>
  <c r="E348" i="1" s="1"/>
  <c r="C354" i="1"/>
  <c r="B352" i="1"/>
  <c r="E349" i="1" s="1"/>
  <c r="A351" i="1"/>
  <c r="B353" i="1"/>
  <c r="E350" i="1" s="1"/>
  <c r="A349" i="1"/>
  <c r="A350" i="1"/>
  <c r="Q354" i="1" l="1"/>
  <c r="I356" i="1"/>
  <c r="S354" i="1"/>
  <c r="K356" i="1"/>
  <c r="I354" i="1"/>
  <c r="S355" i="1"/>
  <c r="K354" i="1"/>
  <c r="G356" i="1"/>
  <c r="K355" i="1"/>
  <c r="M354" i="1"/>
  <c r="S356" i="1"/>
  <c r="O354" i="1"/>
  <c r="G355" i="1"/>
  <c r="I355" i="1"/>
  <c r="M355" i="1"/>
  <c r="O355" i="1"/>
  <c r="Q355" i="1"/>
  <c r="O356" i="1"/>
  <c r="Q356" i="1"/>
  <c r="G354" i="1"/>
  <c r="M356" i="1"/>
  <c r="Y354" i="1"/>
  <c r="Y355" i="1"/>
  <c r="Y356" i="1"/>
  <c r="W354" i="1"/>
  <c r="W355" i="1"/>
  <c r="W356" i="1"/>
  <c r="U354" i="1"/>
  <c r="U355" i="1"/>
  <c r="U356" i="1"/>
  <c r="A353" i="1"/>
  <c r="A352" i="1"/>
  <c r="C357" i="1"/>
  <c r="B355" i="1"/>
  <c r="E352" i="1" s="1"/>
  <c r="A354" i="1"/>
  <c r="D357" i="1"/>
  <c r="B354" i="1"/>
  <c r="E351" i="1" s="1"/>
  <c r="B356" i="1"/>
  <c r="E353" i="1" s="1"/>
  <c r="O357" i="1" l="1"/>
  <c r="Q357" i="1"/>
  <c r="S357" i="1"/>
  <c r="K359" i="1"/>
  <c r="G358" i="1"/>
  <c r="M359" i="1"/>
  <c r="G357" i="1"/>
  <c r="Q358" i="1"/>
  <c r="I359" i="1"/>
  <c r="I357" i="1"/>
  <c r="O359" i="1"/>
  <c r="K357" i="1"/>
  <c r="Q359" i="1"/>
  <c r="M357" i="1"/>
  <c r="S359" i="1"/>
  <c r="I358" i="1"/>
  <c r="K358" i="1"/>
  <c r="M358" i="1"/>
  <c r="O358" i="1"/>
  <c r="S358" i="1"/>
  <c r="G359" i="1"/>
  <c r="Y357" i="1"/>
  <c r="Y358" i="1"/>
  <c r="Y359" i="1"/>
  <c r="W357" i="1"/>
  <c r="W358" i="1"/>
  <c r="W359" i="1"/>
  <c r="U357" i="1"/>
  <c r="U358" i="1"/>
  <c r="U359" i="1"/>
  <c r="A356" i="1"/>
  <c r="A355" i="1"/>
  <c r="D360" i="1"/>
  <c r="B359" i="1"/>
  <c r="E356" i="1" s="1"/>
  <c r="C360" i="1"/>
  <c r="B358" i="1"/>
  <c r="E355" i="1" s="1"/>
  <c r="B357" i="1"/>
  <c r="E354" i="1" s="1"/>
  <c r="A357" i="1"/>
  <c r="Q360" i="1" l="1"/>
  <c r="I362" i="1"/>
  <c r="S360" i="1"/>
  <c r="K362" i="1"/>
  <c r="I360" i="1"/>
  <c r="O361" i="1"/>
  <c r="K361" i="1"/>
  <c r="M361" i="1"/>
  <c r="Q361" i="1"/>
  <c r="S361" i="1"/>
  <c r="G360" i="1"/>
  <c r="G362" i="1"/>
  <c r="K360" i="1"/>
  <c r="M362" i="1"/>
  <c r="M360" i="1"/>
  <c r="O362" i="1"/>
  <c r="O360" i="1"/>
  <c r="G361" i="1"/>
  <c r="I361" i="1"/>
  <c r="Q362" i="1"/>
  <c r="Y360" i="1"/>
  <c r="Y361" i="1"/>
  <c r="Y362" i="1"/>
  <c r="W360" i="1"/>
  <c r="W361" i="1"/>
  <c r="W362" i="1"/>
  <c r="U360" i="1"/>
  <c r="U361" i="1"/>
  <c r="U362" i="1"/>
  <c r="B362" i="1"/>
  <c r="E359" i="1" s="1"/>
  <c r="A360" i="1"/>
  <c r="C363" i="1"/>
  <c r="D363" i="1"/>
  <c r="B361" i="1"/>
  <c r="E358" i="1" s="1"/>
  <c r="B360" i="1"/>
  <c r="E357" i="1" s="1"/>
  <c r="A358" i="1"/>
  <c r="A359" i="1"/>
  <c r="Q363" i="1" l="1"/>
  <c r="I365" i="1"/>
  <c r="S363" i="1"/>
  <c r="K365" i="1"/>
  <c r="I363" i="1"/>
  <c r="O364" i="1"/>
  <c r="M363" i="1"/>
  <c r="O365" i="1"/>
  <c r="O363" i="1"/>
  <c r="Q365" i="1"/>
  <c r="G364" i="1"/>
  <c r="S365" i="1"/>
  <c r="I364" i="1"/>
  <c r="K364" i="1"/>
  <c r="M364" i="1"/>
  <c r="Q364" i="1"/>
  <c r="K363" i="1"/>
  <c r="S364" i="1"/>
  <c r="G365" i="1"/>
  <c r="M365" i="1"/>
  <c r="G363" i="1"/>
  <c r="Y363" i="1"/>
  <c r="Y364" i="1"/>
  <c r="Y365" i="1"/>
  <c r="W363" i="1"/>
  <c r="W364" i="1"/>
  <c r="W365" i="1"/>
  <c r="U363" i="1"/>
  <c r="U364" i="1"/>
  <c r="U365" i="1"/>
  <c r="B363" i="1"/>
  <c r="E360" i="1" s="1"/>
  <c r="A363" i="1"/>
  <c r="C366" i="1"/>
  <c r="B364" i="1"/>
  <c r="E361" i="1" s="1"/>
  <c r="B365" i="1"/>
  <c r="E362" i="1" s="1"/>
  <c r="D366" i="1"/>
  <c r="A362" i="1"/>
  <c r="A361" i="1"/>
  <c r="O366" i="1" l="1"/>
  <c r="G368" i="1"/>
  <c r="Q366" i="1"/>
  <c r="I368" i="1"/>
  <c r="G366" i="1"/>
  <c r="M367" i="1"/>
  <c r="O367" i="1"/>
  <c r="Q367" i="1"/>
  <c r="I366" i="1"/>
  <c r="S367" i="1"/>
  <c r="K366" i="1"/>
  <c r="K368" i="1"/>
  <c r="M366" i="1"/>
  <c r="M368" i="1"/>
  <c r="S366" i="1"/>
  <c r="O368" i="1"/>
  <c r="G367" i="1"/>
  <c r="I367" i="1"/>
  <c r="K367" i="1"/>
  <c r="Q368" i="1"/>
  <c r="S368" i="1"/>
  <c r="Y366" i="1"/>
  <c r="Y367" i="1"/>
  <c r="Y368" i="1"/>
  <c r="W366" i="1"/>
  <c r="W367" i="1"/>
  <c r="W368" i="1"/>
  <c r="U366" i="1"/>
  <c r="U367" i="1"/>
  <c r="U368" i="1"/>
  <c r="B368" i="1"/>
  <c r="E365" i="1" s="1"/>
  <c r="B367" i="1"/>
  <c r="E364" i="1" s="1"/>
  <c r="A366" i="1"/>
  <c r="B366" i="1"/>
  <c r="E363" i="1" s="1"/>
  <c r="C369" i="1"/>
  <c r="D369" i="1"/>
  <c r="A364" i="1"/>
  <c r="A365" i="1"/>
  <c r="M369" i="1" l="1"/>
  <c r="S370" i="1"/>
  <c r="O369" i="1"/>
  <c r="G371" i="1"/>
  <c r="I369" i="1"/>
  <c r="I371" i="1"/>
  <c r="K369" i="1"/>
  <c r="K371" i="1"/>
  <c r="Q369" i="1"/>
  <c r="M371" i="1"/>
  <c r="S369" i="1"/>
  <c r="O371" i="1"/>
  <c r="G370" i="1"/>
  <c r="Q371" i="1"/>
  <c r="I370" i="1"/>
  <c r="S371" i="1"/>
  <c r="K370" i="1"/>
  <c r="M370" i="1"/>
  <c r="O370" i="1"/>
  <c r="Q370" i="1"/>
  <c r="G369" i="1"/>
  <c r="Y369" i="1"/>
  <c r="Y370" i="1"/>
  <c r="Y371" i="1"/>
  <c r="W369" i="1"/>
  <c r="W370" i="1"/>
  <c r="W371" i="1"/>
  <c r="U369" i="1"/>
  <c r="U370" i="1"/>
  <c r="U371" i="1"/>
  <c r="A369" i="1"/>
  <c r="B371" i="1"/>
  <c r="E368" i="1" s="1"/>
  <c r="D372" i="1"/>
  <c r="B369" i="1"/>
  <c r="E366" i="1" s="1"/>
  <c r="C372" i="1"/>
  <c r="B370" i="1"/>
  <c r="E367" i="1" s="1"/>
  <c r="A368" i="1"/>
  <c r="A367" i="1"/>
  <c r="K372" i="1" l="1"/>
  <c r="Q373" i="1"/>
  <c r="M372" i="1"/>
  <c r="S373" i="1"/>
  <c r="S372" i="1"/>
  <c r="O374" i="1"/>
  <c r="G373" i="1"/>
  <c r="Q374" i="1"/>
  <c r="I373" i="1"/>
  <c r="S374" i="1"/>
  <c r="K373" i="1"/>
  <c r="M373" i="1"/>
  <c r="O373" i="1"/>
  <c r="G372" i="1"/>
  <c r="G374" i="1"/>
  <c r="I372" i="1"/>
  <c r="O372" i="1"/>
  <c r="Q372" i="1"/>
  <c r="I374" i="1"/>
  <c r="K374" i="1"/>
  <c r="M374" i="1"/>
  <c r="Y372" i="1"/>
  <c r="Y373" i="1"/>
  <c r="Y374" i="1"/>
  <c r="W372" i="1"/>
  <c r="W373" i="1"/>
  <c r="W374" i="1"/>
  <c r="U372" i="1"/>
  <c r="U373" i="1"/>
  <c r="U374" i="1"/>
  <c r="C375" i="1"/>
  <c r="B374" i="1"/>
  <c r="E371" i="1" s="1"/>
  <c r="A372" i="1"/>
  <c r="B372" i="1"/>
  <c r="E369" i="1" s="1"/>
  <c r="B373" i="1"/>
  <c r="E370" i="1" s="1"/>
  <c r="D375" i="1"/>
  <c r="A371" i="1"/>
  <c r="A370" i="1"/>
  <c r="I375" i="1" l="1"/>
  <c r="O376" i="1"/>
  <c r="K375" i="1"/>
  <c r="Q376" i="1"/>
  <c r="K376" i="1"/>
  <c r="M376" i="1"/>
  <c r="S376" i="1"/>
  <c r="G375" i="1"/>
  <c r="G377" i="1"/>
  <c r="M375" i="1"/>
  <c r="I377" i="1"/>
  <c r="O375" i="1"/>
  <c r="K377" i="1"/>
  <c r="Q375" i="1"/>
  <c r="M377" i="1"/>
  <c r="G376" i="1"/>
  <c r="I376" i="1"/>
  <c r="O377" i="1"/>
  <c r="Q377" i="1"/>
  <c r="S375" i="1"/>
  <c r="Y375" i="1"/>
  <c r="Y376" i="1"/>
  <c r="Y377" i="1"/>
  <c r="W375" i="1"/>
  <c r="W376" i="1"/>
  <c r="W377" i="1"/>
  <c r="U375" i="1"/>
  <c r="U376" i="1"/>
  <c r="U377" i="1"/>
  <c r="A373" i="1"/>
  <c r="A374" i="1"/>
  <c r="C378" i="1"/>
  <c r="B377" i="1"/>
  <c r="E374" i="1" s="1"/>
  <c r="B376" i="1"/>
  <c r="E373" i="1" s="1"/>
  <c r="A375" i="1"/>
  <c r="D378" i="1"/>
  <c r="B375" i="1"/>
  <c r="E372" i="1" s="1"/>
  <c r="I378" i="1" l="1"/>
  <c r="O379" i="1"/>
  <c r="K378" i="1"/>
  <c r="Q379" i="1"/>
  <c r="M378" i="1"/>
  <c r="I380" i="1"/>
  <c r="O378" i="1"/>
  <c r="K380" i="1"/>
  <c r="Q378" i="1"/>
  <c r="M380" i="1"/>
  <c r="S378" i="1"/>
  <c r="O380" i="1"/>
  <c r="G379" i="1"/>
  <c r="Q380" i="1"/>
  <c r="I379" i="1"/>
  <c r="S380" i="1"/>
  <c r="K379" i="1"/>
  <c r="G378" i="1"/>
  <c r="M379" i="1"/>
  <c r="S379" i="1"/>
  <c r="G380" i="1"/>
  <c r="Y378" i="1"/>
  <c r="Y379" i="1"/>
  <c r="Y380" i="1"/>
  <c r="W378" i="1"/>
  <c r="W379" i="1"/>
  <c r="W380" i="1"/>
  <c r="U378" i="1"/>
  <c r="U379" i="1"/>
  <c r="U380" i="1"/>
  <c r="A376" i="1"/>
  <c r="A377" i="1"/>
  <c r="B379" i="1"/>
  <c r="E376" i="1" s="1"/>
  <c r="C381" i="1"/>
  <c r="A378" i="1"/>
  <c r="B380" i="1"/>
  <c r="E377" i="1" s="1"/>
  <c r="B378" i="1"/>
  <c r="E375" i="1" s="1"/>
  <c r="D381" i="1"/>
  <c r="G381" i="1" l="1"/>
  <c r="M382" i="1"/>
  <c r="S383" i="1"/>
  <c r="I381" i="1"/>
  <c r="O382" i="1"/>
  <c r="S381" i="1"/>
  <c r="O383" i="1"/>
  <c r="G382" i="1"/>
  <c r="Q383" i="1"/>
  <c r="I382" i="1"/>
  <c r="K382" i="1"/>
  <c r="Q382" i="1"/>
  <c r="S382" i="1"/>
  <c r="K381" i="1"/>
  <c r="G383" i="1"/>
  <c r="Q381" i="1"/>
  <c r="I383" i="1"/>
  <c r="K383" i="1"/>
  <c r="M383" i="1"/>
  <c r="M381" i="1"/>
  <c r="O381" i="1"/>
  <c r="Y381" i="1"/>
  <c r="Y382" i="1"/>
  <c r="Y383" i="1"/>
  <c r="W381" i="1"/>
  <c r="W382" i="1"/>
  <c r="W383" i="1"/>
  <c r="U381" i="1"/>
  <c r="U382" i="1"/>
  <c r="U383" i="1"/>
  <c r="A381" i="1"/>
  <c r="C384" i="1"/>
  <c r="D384" i="1"/>
  <c r="B381" i="1"/>
  <c r="E378" i="1" s="1"/>
  <c r="B382" i="1"/>
  <c r="E379" i="1" s="1"/>
  <c r="B383" i="1"/>
  <c r="E380" i="1" s="1"/>
  <c r="A380" i="1"/>
  <c r="A379" i="1"/>
  <c r="K385" i="1" l="1"/>
  <c r="Q386" i="1"/>
  <c r="G384" i="1"/>
  <c r="M385" i="1"/>
  <c r="S386" i="1"/>
  <c r="O385" i="1"/>
  <c r="Q385" i="1"/>
  <c r="I384" i="1"/>
  <c r="S385" i="1"/>
  <c r="K384" i="1"/>
  <c r="G386" i="1"/>
  <c r="M384" i="1"/>
  <c r="I386" i="1"/>
  <c r="O384" i="1"/>
  <c r="K386" i="1"/>
  <c r="Q384" i="1"/>
  <c r="M386" i="1"/>
  <c r="S384" i="1"/>
  <c r="G385" i="1"/>
  <c r="I385" i="1"/>
  <c r="O386" i="1"/>
  <c r="Y384" i="1"/>
  <c r="Y385" i="1"/>
  <c r="Y386" i="1"/>
  <c r="W384" i="1"/>
  <c r="W385" i="1"/>
  <c r="W386" i="1"/>
  <c r="U384" i="1"/>
  <c r="U385" i="1"/>
  <c r="U386" i="1"/>
  <c r="B386" i="1"/>
  <c r="E383" i="1" s="1"/>
  <c r="A384" i="1"/>
  <c r="B384" i="1"/>
  <c r="E381" i="1" s="1"/>
  <c r="B385" i="1"/>
  <c r="E382" i="1" s="1"/>
  <c r="C387" i="1"/>
  <c r="D387" i="1"/>
  <c r="A382" i="1"/>
  <c r="A383" i="1"/>
  <c r="I388" i="1" l="1"/>
  <c r="O389" i="1"/>
  <c r="K388" i="1"/>
  <c r="K387" i="1"/>
  <c r="G389" i="1"/>
  <c r="M387" i="1"/>
  <c r="I389" i="1"/>
  <c r="O387" i="1"/>
  <c r="K389" i="1"/>
  <c r="Q387" i="1"/>
  <c r="M389" i="1"/>
  <c r="S387" i="1"/>
  <c r="Q389" i="1"/>
  <c r="G388" i="1"/>
  <c r="S389" i="1"/>
  <c r="M388" i="1"/>
  <c r="O388" i="1"/>
  <c r="Q388" i="1"/>
  <c r="S388" i="1"/>
  <c r="G387" i="1"/>
  <c r="I387" i="1"/>
  <c r="Y387" i="1"/>
  <c r="Y388" i="1"/>
  <c r="Y389" i="1"/>
  <c r="W387" i="1"/>
  <c r="W388" i="1"/>
  <c r="W389" i="1"/>
  <c r="U387" i="1"/>
  <c r="U388" i="1"/>
  <c r="U389" i="1"/>
  <c r="B387" i="1"/>
  <c r="E384" i="1" s="1"/>
  <c r="B388" i="1"/>
  <c r="E385" i="1" s="1"/>
  <c r="B389" i="1"/>
  <c r="E386" i="1" s="1"/>
  <c r="D390" i="1"/>
  <c r="C390" i="1"/>
  <c r="A387" i="1"/>
  <c r="A385" i="1"/>
  <c r="A386" i="1"/>
  <c r="G391" i="1" l="1"/>
  <c r="M392" i="1"/>
  <c r="O390" i="1"/>
  <c r="I392" i="1"/>
  <c r="Q390" i="1"/>
  <c r="K392" i="1"/>
  <c r="S390" i="1"/>
  <c r="O392" i="1"/>
  <c r="I391" i="1"/>
  <c r="Q392" i="1"/>
  <c r="K391" i="1"/>
  <c r="M391" i="1"/>
  <c r="G390" i="1"/>
  <c r="O391" i="1"/>
  <c r="I390" i="1"/>
  <c r="K390" i="1"/>
  <c r="M390" i="1"/>
  <c r="Q391" i="1"/>
  <c r="S391" i="1"/>
  <c r="G392" i="1"/>
  <c r="Y390" i="1"/>
  <c r="Y391" i="1"/>
  <c r="Y392" i="1"/>
  <c r="W390" i="1"/>
  <c r="W391" i="1"/>
  <c r="W392" i="1"/>
  <c r="U390" i="1"/>
  <c r="U391" i="1"/>
  <c r="U392" i="1"/>
  <c r="A389" i="1"/>
  <c r="A388" i="1"/>
  <c r="C393" i="1"/>
  <c r="A390" i="1"/>
  <c r="B391" i="1"/>
  <c r="E388" i="1" s="1"/>
  <c r="D393" i="1"/>
  <c r="B390" i="1"/>
  <c r="E387" i="1" s="1"/>
  <c r="B392" i="1"/>
  <c r="E389" i="1" s="1"/>
  <c r="G394" i="1" l="1"/>
  <c r="M395" i="1"/>
  <c r="S393" i="1"/>
  <c r="O395" i="1"/>
  <c r="I394" i="1"/>
  <c r="Q395" i="1"/>
  <c r="K394" i="1"/>
  <c r="S395" i="1"/>
  <c r="M394" i="1"/>
  <c r="G393" i="1"/>
  <c r="O394" i="1"/>
  <c r="I393" i="1"/>
  <c r="Q394" i="1"/>
  <c r="K393" i="1"/>
  <c r="S394" i="1"/>
  <c r="O393" i="1"/>
  <c r="Q393" i="1"/>
  <c r="G395" i="1"/>
  <c r="I395" i="1"/>
  <c r="K395" i="1"/>
  <c r="M393" i="1"/>
  <c r="Y393" i="1"/>
  <c r="Y394" i="1"/>
  <c r="Y395" i="1"/>
  <c r="W393" i="1"/>
  <c r="W394" i="1"/>
  <c r="W395" i="1"/>
  <c r="U393" i="1"/>
  <c r="U394" i="1"/>
  <c r="U395" i="1"/>
  <c r="A392" i="1"/>
  <c r="A391" i="1"/>
  <c r="B395" i="1"/>
  <c r="E392" i="1" s="1"/>
  <c r="A393" i="1"/>
  <c r="C396" i="1"/>
  <c r="D396" i="1"/>
  <c r="B394" i="1"/>
  <c r="E391" i="1" s="1"/>
  <c r="B393" i="1"/>
  <c r="E390" i="1" s="1"/>
  <c r="S396" i="1" l="1"/>
  <c r="K398" i="1"/>
  <c r="I397" i="1"/>
  <c r="Q398" i="1"/>
  <c r="K397" i="1"/>
  <c r="S398" i="1"/>
  <c r="M397" i="1"/>
  <c r="G396" i="1"/>
  <c r="O397" i="1"/>
  <c r="I396" i="1"/>
  <c r="Q397" i="1"/>
  <c r="K396" i="1"/>
  <c r="S397" i="1"/>
  <c r="M396" i="1"/>
  <c r="G398" i="1"/>
  <c r="O398" i="1"/>
  <c r="O396" i="1"/>
  <c r="Q396" i="1"/>
  <c r="M398" i="1"/>
  <c r="G397" i="1"/>
  <c r="I398" i="1"/>
  <c r="Y396" i="1"/>
  <c r="Y397" i="1"/>
  <c r="Y398" i="1"/>
  <c r="W396" i="1"/>
  <c r="W397" i="1"/>
  <c r="W398" i="1"/>
  <c r="U396" i="1"/>
  <c r="U397" i="1"/>
  <c r="U398" i="1"/>
  <c r="A395" i="1"/>
  <c r="A394" i="1"/>
  <c r="B397" i="1"/>
  <c r="E394" i="1" s="1"/>
  <c r="B398" i="1"/>
  <c r="E395" i="1" s="1"/>
  <c r="B396" i="1"/>
  <c r="E393" i="1" s="1"/>
  <c r="A396" i="1"/>
  <c r="C399" i="1"/>
  <c r="D399" i="1"/>
  <c r="Q399" i="1" l="1"/>
  <c r="I401" i="1"/>
  <c r="K400" i="1"/>
  <c r="S401" i="1"/>
  <c r="M400" i="1"/>
  <c r="G399" i="1"/>
  <c r="O400" i="1"/>
  <c r="I399" i="1"/>
  <c r="Q400" i="1"/>
  <c r="K399" i="1"/>
  <c r="S400" i="1"/>
  <c r="M399" i="1"/>
  <c r="G401" i="1"/>
  <c r="O399" i="1"/>
  <c r="K401" i="1"/>
  <c r="S399" i="1"/>
  <c r="G400" i="1"/>
  <c r="I400" i="1"/>
  <c r="M401" i="1"/>
  <c r="O401" i="1"/>
  <c r="Q401" i="1"/>
  <c r="Y399" i="1"/>
  <c r="Y400" i="1"/>
  <c r="Y401" i="1"/>
  <c r="W399" i="1"/>
  <c r="W400" i="1"/>
  <c r="W401" i="1"/>
  <c r="U399" i="1"/>
  <c r="U400" i="1"/>
  <c r="U401" i="1"/>
  <c r="D402" i="1"/>
  <c r="C402" i="1"/>
  <c r="A399" i="1"/>
  <c r="B399" i="1"/>
  <c r="E396" i="1" s="1"/>
  <c r="B400" i="1"/>
  <c r="E397" i="1" s="1"/>
  <c r="B401" i="1"/>
  <c r="E398" i="1" s="1"/>
  <c r="A397" i="1"/>
  <c r="A398" i="1"/>
  <c r="O402" i="1" l="1"/>
  <c r="G404" i="1"/>
  <c r="M403" i="1"/>
  <c r="G402" i="1"/>
  <c r="O403" i="1"/>
  <c r="I402" i="1"/>
  <c r="Q403" i="1"/>
  <c r="K402" i="1"/>
  <c r="S403" i="1"/>
  <c r="M402" i="1"/>
  <c r="I404" i="1"/>
  <c r="Q402" i="1"/>
  <c r="K404" i="1"/>
  <c r="S402" i="1"/>
  <c r="M404" i="1"/>
  <c r="O404" i="1"/>
  <c r="Q404" i="1"/>
  <c r="S404" i="1"/>
  <c r="G403" i="1"/>
  <c r="I403" i="1"/>
  <c r="K403" i="1"/>
  <c r="Y402" i="1"/>
  <c r="Y403" i="1"/>
  <c r="Y404" i="1"/>
  <c r="W402" i="1"/>
  <c r="W403" i="1"/>
  <c r="W404" i="1"/>
  <c r="U402" i="1"/>
  <c r="U403" i="1"/>
  <c r="U404" i="1"/>
  <c r="A400" i="1"/>
  <c r="A401" i="1"/>
  <c r="B403" i="1"/>
  <c r="E400" i="1" s="1"/>
  <c r="C405" i="1"/>
  <c r="A402" i="1"/>
  <c r="B402" i="1"/>
  <c r="E399" i="1" s="1"/>
  <c r="D405" i="1"/>
  <c r="B404" i="1"/>
  <c r="E401" i="1" s="1"/>
  <c r="M405" i="1" l="1"/>
  <c r="G405" i="1"/>
  <c r="O406" i="1"/>
  <c r="I405" i="1"/>
  <c r="Q406" i="1"/>
  <c r="K405" i="1"/>
  <c r="S406" i="1"/>
  <c r="O405" i="1"/>
  <c r="G407" i="1"/>
  <c r="Q405" i="1"/>
  <c r="I407" i="1"/>
  <c r="S405" i="1"/>
  <c r="K407" i="1"/>
  <c r="G406" i="1"/>
  <c r="M407" i="1"/>
  <c r="I406" i="1"/>
  <c r="K406" i="1"/>
  <c r="M406" i="1"/>
  <c r="O407" i="1"/>
  <c r="Q407" i="1"/>
  <c r="Y405" i="1"/>
  <c r="Y406" i="1"/>
  <c r="Y407" i="1"/>
  <c r="W405" i="1"/>
  <c r="W406" i="1"/>
  <c r="W407" i="1"/>
  <c r="U405" i="1"/>
  <c r="U406" i="1"/>
  <c r="U407" i="1"/>
  <c r="A404" i="1"/>
  <c r="A403" i="1"/>
  <c r="C408" i="1"/>
  <c r="B405" i="1"/>
  <c r="E402" i="1" s="1"/>
  <c r="D408" i="1"/>
  <c r="A405" i="1"/>
  <c r="B407" i="1"/>
  <c r="E404" i="1" s="1"/>
  <c r="B406" i="1"/>
  <c r="E403" i="1" s="1"/>
  <c r="I408" i="1" l="1"/>
  <c r="O409" i="1"/>
  <c r="K408" i="1"/>
  <c r="Q409" i="1"/>
  <c r="M408" i="1"/>
  <c r="S409" i="1"/>
  <c r="O408" i="1"/>
  <c r="G410" i="1"/>
  <c r="Q408" i="1"/>
  <c r="I410" i="1"/>
  <c r="S408" i="1"/>
  <c r="K410" i="1"/>
  <c r="G409" i="1"/>
  <c r="M410" i="1"/>
  <c r="K409" i="1"/>
  <c r="M409" i="1"/>
  <c r="O410" i="1"/>
  <c r="Q410" i="1"/>
  <c r="S410" i="1"/>
  <c r="G408" i="1"/>
  <c r="I409" i="1"/>
  <c r="Y408" i="1"/>
  <c r="Y409" i="1"/>
  <c r="Y410" i="1"/>
  <c r="W408" i="1"/>
  <c r="W409" i="1"/>
  <c r="W410" i="1"/>
  <c r="U408" i="1"/>
  <c r="U409" i="1"/>
  <c r="U410" i="1"/>
  <c r="A406" i="1"/>
  <c r="A407" i="1"/>
  <c r="A408" i="1"/>
  <c r="B408" i="1"/>
  <c r="E405" i="1" s="1"/>
  <c r="B409" i="1"/>
  <c r="E406" i="1" s="1"/>
  <c r="D411" i="1"/>
  <c r="B410" i="1"/>
  <c r="E407" i="1" s="1"/>
  <c r="C411" i="1"/>
  <c r="G411" i="1" l="1"/>
  <c r="M412" i="1"/>
  <c r="S413" i="1"/>
  <c r="I411" i="1"/>
  <c r="O412" i="1"/>
  <c r="K411" i="1"/>
  <c r="Q412" i="1"/>
  <c r="M411" i="1"/>
  <c r="S412" i="1"/>
  <c r="O411" i="1"/>
  <c r="G413" i="1"/>
  <c r="Q411" i="1"/>
  <c r="I413" i="1"/>
  <c r="S411" i="1"/>
  <c r="K413" i="1"/>
  <c r="Q413" i="1"/>
  <c r="G412" i="1"/>
  <c r="I412" i="1"/>
  <c r="K412" i="1"/>
  <c r="M413" i="1"/>
  <c r="O413" i="1"/>
  <c r="Y411" i="1"/>
  <c r="Y412" i="1"/>
  <c r="Y413" i="1"/>
  <c r="W411" i="1"/>
  <c r="W412" i="1"/>
  <c r="W413" i="1"/>
  <c r="U411" i="1"/>
  <c r="U412" i="1"/>
  <c r="U413" i="1"/>
  <c r="B411" i="1"/>
  <c r="E408" i="1" s="1"/>
  <c r="D414" i="1"/>
  <c r="C414" i="1"/>
  <c r="B412" i="1"/>
  <c r="E409" i="1" s="1"/>
  <c r="B413" i="1"/>
  <c r="E410" i="1" s="1"/>
  <c r="A411" i="1"/>
  <c r="A409" i="1"/>
  <c r="A410" i="1"/>
  <c r="K415" i="1" l="1"/>
  <c r="Q416" i="1"/>
  <c r="G414" i="1"/>
  <c r="M415" i="1"/>
  <c r="S416" i="1"/>
  <c r="I414" i="1"/>
  <c r="O415" i="1"/>
  <c r="K414" i="1"/>
  <c r="Q415" i="1"/>
  <c r="M414" i="1"/>
  <c r="S415" i="1"/>
  <c r="O414" i="1"/>
  <c r="G416" i="1"/>
  <c r="Q414" i="1"/>
  <c r="I416" i="1"/>
  <c r="S414" i="1"/>
  <c r="G415" i="1"/>
  <c r="I415" i="1"/>
  <c r="K416" i="1"/>
  <c r="M416" i="1"/>
  <c r="O416" i="1"/>
  <c r="Y414" i="1"/>
  <c r="Y415" i="1"/>
  <c r="Y416" i="1"/>
  <c r="W414" i="1"/>
  <c r="W415" i="1"/>
  <c r="W416" i="1"/>
  <c r="U414" i="1"/>
  <c r="U415" i="1"/>
  <c r="U416" i="1"/>
  <c r="A412" i="1"/>
  <c r="A413" i="1"/>
  <c r="B414" i="1"/>
  <c r="E411" i="1" s="1"/>
  <c r="D417" i="1"/>
  <c r="B416" i="1"/>
  <c r="E413" i="1" s="1"/>
  <c r="B415" i="1"/>
  <c r="E412" i="1" s="1"/>
  <c r="A414" i="1"/>
  <c r="C417" i="1"/>
  <c r="I418" i="1" l="1"/>
  <c r="O419" i="1"/>
  <c r="K418" i="1"/>
  <c r="Q419" i="1"/>
  <c r="G417" i="1"/>
  <c r="M418" i="1"/>
  <c r="S419" i="1"/>
  <c r="I417" i="1"/>
  <c r="O418" i="1"/>
  <c r="K417" i="1"/>
  <c r="Q418" i="1"/>
  <c r="M417" i="1"/>
  <c r="S418" i="1"/>
  <c r="O417" i="1"/>
  <c r="G419" i="1"/>
  <c r="I419" i="1"/>
  <c r="K419" i="1"/>
  <c r="M419" i="1"/>
  <c r="Q417" i="1"/>
  <c r="S417" i="1"/>
  <c r="G418" i="1"/>
  <c r="Y417" i="1"/>
  <c r="Y418" i="1"/>
  <c r="Y419" i="1"/>
  <c r="W417" i="1"/>
  <c r="W418" i="1"/>
  <c r="W419" i="1"/>
  <c r="U417" i="1"/>
  <c r="U418" i="1"/>
  <c r="U419" i="1"/>
  <c r="B419" i="1"/>
  <c r="E416" i="1" s="1"/>
  <c r="B417" i="1"/>
  <c r="E414" i="1" s="1"/>
  <c r="A417" i="1"/>
  <c r="C420" i="1"/>
  <c r="B418" i="1"/>
  <c r="E415" i="1" s="1"/>
  <c r="D420" i="1"/>
  <c r="A416" i="1"/>
  <c r="A415" i="1"/>
  <c r="G421" i="1" l="1"/>
  <c r="M422" i="1"/>
  <c r="I421" i="1"/>
  <c r="O422" i="1"/>
  <c r="K421" i="1"/>
  <c r="Q422" i="1"/>
  <c r="G420" i="1"/>
  <c r="M421" i="1"/>
  <c r="I420" i="1"/>
  <c r="O421" i="1"/>
  <c r="K420" i="1"/>
  <c r="Q421" i="1"/>
  <c r="M420" i="1"/>
  <c r="S421" i="1"/>
  <c r="O420" i="1"/>
  <c r="Q420" i="1"/>
  <c r="S420" i="1"/>
  <c r="G422" i="1"/>
  <c r="I422" i="1"/>
  <c r="K422" i="1"/>
  <c r="Y420" i="1"/>
  <c r="Y421" i="1"/>
  <c r="Y422" i="1"/>
  <c r="W420" i="1"/>
  <c r="W421" i="1"/>
  <c r="W422" i="1"/>
  <c r="U420" i="1"/>
  <c r="U421" i="1"/>
  <c r="U422" i="1"/>
  <c r="A420" i="1"/>
  <c r="C423" i="1"/>
  <c r="B422" i="1"/>
  <c r="E419" i="1" s="1"/>
  <c r="B421" i="1"/>
  <c r="E418" i="1" s="1"/>
  <c r="D423" i="1"/>
  <c r="B420" i="1"/>
  <c r="E417" i="1" s="1"/>
  <c r="A419" i="1"/>
  <c r="A418" i="1"/>
  <c r="G424" i="1" l="1"/>
  <c r="M425" i="1"/>
  <c r="I424" i="1"/>
  <c r="O425" i="1"/>
  <c r="K424" i="1"/>
  <c r="Q425" i="1"/>
  <c r="G423" i="1"/>
  <c r="M424" i="1"/>
  <c r="S425" i="1"/>
  <c r="I423" i="1"/>
  <c r="O424" i="1"/>
  <c r="K423" i="1"/>
  <c r="Q424" i="1"/>
  <c r="M423" i="1"/>
  <c r="S424" i="1"/>
  <c r="Q423" i="1"/>
  <c r="S423" i="1"/>
  <c r="G425" i="1"/>
  <c r="I425" i="1"/>
  <c r="K425" i="1"/>
  <c r="O423" i="1"/>
  <c r="Y423" i="1"/>
  <c r="Y424" i="1"/>
  <c r="Y425" i="1"/>
  <c r="W423" i="1"/>
  <c r="W424" i="1"/>
  <c r="W425" i="1"/>
  <c r="U423" i="1"/>
  <c r="U424" i="1"/>
  <c r="U425" i="1"/>
  <c r="A423" i="1"/>
  <c r="C426" i="1"/>
  <c r="B425" i="1"/>
  <c r="E422" i="1" s="1"/>
  <c r="B423" i="1"/>
  <c r="E420" i="1" s="1"/>
  <c r="B424" i="1"/>
  <c r="E421" i="1" s="1"/>
  <c r="D426" i="1"/>
  <c r="A421" i="1"/>
  <c r="A422" i="1"/>
  <c r="S426" i="1" l="1"/>
  <c r="K428" i="1"/>
  <c r="G427" i="1"/>
  <c r="M428" i="1"/>
  <c r="I427" i="1"/>
  <c r="O428" i="1"/>
  <c r="K427" i="1"/>
  <c r="Q428" i="1"/>
  <c r="G426" i="1"/>
  <c r="M427" i="1"/>
  <c r="S428" i="1"/>
  <c r="I426" i="1"/>
  <c r="O427" i="1"/>
  <c r="K426" i="1"/>
  <c r="Q427" i="1"/>
  <c r="I428" i="1"/>
  <c r="M426" i="1"/>
  <c r="O426" i="1"/>
  <c r="Q426" i="1"/>
  <c r="S427" i="1"/>
  <c r="G428" i="1"/>
  <c r="Y426" i="1"/>
  <c r="Y427" i="1"/>
  <c r="Y428" i="1"/>
  <c r="W426" i="1"/>
  <c r="W427" i="1"/>
  <c r="W428" i="1"/>
  <c r="U426" i="1"/>
  <c r="U427" i="1"/>
  <c r="U428" i="1"/>
  <c r="B427" i="1"/>
  <c r="E424" i="1" s="1"/>
  <c r="B426" i="1"/>
  <c r="E423" i="1" s="1"/>
  <c r="C429" i="1"/>
  <c r="A426" i="1"/>
  <c r="B428" i="1"/>
  <c r="E425" i="1" s="1"/>
  <c r="D429" i="1"/>
  <c r="A424" i="1"/>
  <c r="A425" i="1"/>
  <c r="Q429" i="1" l="1"/>
  <c r="I431" i="1"/>
  <c r="S429" i="1"/>
  <c r="K431" i="1"/>
  <c r="G430" i="1"/>
  <c r="M431" i="1"/>
  <c r="I430" i="1"/>
  <c r="O431" i="1"/>
  <c r="K430" i="1"/>
  <c r="Q431" i="1"/>
  <c r="G429" i="1"/>
  <c r="M430" i="1"/>
  <c r="S431" i="1"/>
  <c r="I429" i="1"/>
  <c r="O430" i="1"/>
  <c r="K429" i="1"/>
  <c r="M429" i="1"/>
  <c r="O429" i="1"/>
  <c r="Q430" i="1"/>
  <c r="S430" i="1"/>
  <c r="G431" i="1"/>
  <c r="Y429" i="1"/>
  <c r="Y430" i="1"/>
  <c r="Y431" i="1"/>
  <c r="W429" i="1"/>
  <c r="W430" i="1"/>
  <c r="W431" i="1"/>
  <c r="U429" i="1"/>
  <c r="U430" i="1"/>
  <c r="U431" i="1"/>
  <c r="A428" i="1"/>
  <c r="A427" i="1"/>
  <c r="C432" i="1"/>
  <c r="B429" i="1"/>
  <c r="E426" i="1" s="1"/>
  <c r="A429" i="1"/>
  <c r="D432" i="1"/>
  <c r="B430" i="1"/>
  <c r="E427" i="1" s="1"/>
  <c r="B431" i="1"/>
  <c r="E428" i="1" s="1"/>
  <c r="O432" i="1" l="1"/>
  <c r="G434" i="1"/>
  <c r="Q432" i="1"/>
  <c r="I434" i="1"/>
  <c r="S432" i="1"/>
  <c r="K434" i="1"/>
  <c r="G433" i="1"/>
  <c r="M434" i="1"/>
  <c r="I433" i="1"/>
  <c r="O434" i="1"/>
  <c r="K433" i="1"/>
  <c r="Q434" i="1"/>
  <c r="G432" i="1"/>
  <c r="M433" i="1"/>
  <c r="S434" i="1"/>
  <c r="O433" i="1"/>
  <c r="Q433" i="1"/>
  <c r="S433" i="1"/>
  <c r="K432" i="1"/>
  <c r="M432" i="1"/>
  <c r="I432" i="1"/>
  <c r="Y432" i="1"/>
  <c r="Y433" i="1"/>
  <c r="Y434" i="1"/>
  <c r="W432" i="1"/>
  <c r="W433" i="1"/>
  <c r="W434" i="1"/>
  <c r="U432" i="1"/>
  <c r="U433" i="1"/>
  <c r="U434" i="1"/>
  <c r="A430" i="1"/>
  <c r="A431" i="1"/>
  <c r="B434" i="1"/>
  <c r="E431" i="1" s="1"/>
  <c r="A432" i="1"/>
  <c r="C435" i="1"/>
  <c r="D435" i="1"/>
  <c r="B432" i="1"/>
  <c r="E429" i="1" s="1"/>
  <c r="B433" i="1"/>
  <c r="E430" i="1" s="1"/>
  <c r="M435" i="1" l="1"/>
  <c r="S436" i="1"/>
  <c r="O435" i="1"/>
  <c r="G437" i="1"/>
  <c r="Q435" i="1"/>
  <c r="I437" i="1"/>
  <c r="S435" i="1"/>
  <c r="K437" i="1"/>
  <c r="G436" i="1"/>
  <c r="M437" i="1"/>
  <c r="I436" i="1"/>
  <c r="O437" i="1"/>
  <c r="K436" i="1"/>
  <c r="Q437" i="1"/>
  <c r="G435" i="1"/>
  <c r="I435" i="1"/>
  <c r="K435" i="1"/>
  <c r="M436" i="1"/>
  <c r="O436" i="1"/>
  <c r="Q436" i="1"/>
  <c r="Y435" i="1"/>
  <c r="Y436" i="1"/>
  <c r="Y437" i="1"/>
  <c r="W435" i="1"/>
  <c r="W436" i="1"/>
  <c r="W437" i="1"/>
  <c r="U435" i="1"/>
  <c r="U436" i="1"/>
  <c r="U437" i="1"/>
  <c r="B435" i="1"/>
  <c r="E432" i="1" s="1"/>
  <c r="C438" i="1"/>
  <c r="A435" i="1"/>
  <c r="B436" i="1"/>
  <c r="E433" i="1" s="1"/>
  <c r="D438" i="1"/>
  <c r="B437" i="1"/>
  <c r="E434" i="1" s="1"/>
  <c r="A433" i="1"/>
  <c r="A434" i="1"/>
  <c r="M438" i="1" l="1"/>
  <c r="S439" i="1"/>
  <c r="O438" i="1"/>
  <c r="G440" i="1"/>
  <c r="Q438" i="1"/>
  <c r="S438" i="1"/>
  <c r="K440" i="1"/>
  <c r="G439" i="1"/>
  <c r="M440" i="1"/>
  <c r="I439" i="1"/>
  <c r="K439" i="1"/>
  <c r="Q440" i="1"/>
  <c r="I438" i="1"/>
  <c r="K438" i="1"/>
  <c r="M439" i="1"/>
  <c r="O439" i="1"/>
  <c r="Q439" i="1"/>
  <c r="I440" i="1"/>
  <c r="O440" i="1"/>
  <c r="G438" i="1"/>
  <c r="S440" i="1"/>
  <c r="Y438" i="1"/>
  <c r="Y439" i="1"/>
  <c r="Y440" i="1"/>
  <c r="W438" i="1"/>
  <c r="W439" i="1"/>
  <c r="W440" i="1"/>
  <c r="U438" i="1"/>
  <c r="U439" i="1"/>
  <c r="U440" i="1"/>
  <c r="A437" i="1"/>
  <c r="A436" i="1"/>
  <c r="B439" i="1"/>
  <c r="E436" i="1" s="1"/>
  <c r="B440" i="1"/>
  <c r="E437" i="1" s="1"/>
  <c r="A438" i="1"/>
  <c r="B438" i="1"/>
  <c r="E435" i="1" s="1"/>
  <c r="D441" i="1"/>
  <c r="C441" i="1"/>
  <c r="K441" i="1" l="1"/>
  <c r="Q442" i="1"/>
  <c r="M441" i="1"/>
  <c r="S442" i="1"/>
  <c r="I442" i="1"/>
  <c r="O443" i="1"/>
  <c r="O441" i="1"/>
  <c r="M443" i="1"/>
  <c r="Q441" i="1"/>
  <c r="Q443" i="1"/>
  <c r="S441" i="1"/>
  <c r="S443" i="1"/>
  <c r="G442" i="1"/>
  <c r="K442" i="1"/>
  <c r="M442" i="1"/>
  <c r="O442" i="1"/>
  <c r="K443" i="1"/>
  <c r="G441" i="1"/>
  <c r="I441" i="1"/>
  <c r="G443" i="1"/>
  <c r="I443" i="1"/>
  <c r="Y441" i="1"/>
  <c r="Y442" i="1"/>
  <c r="Y443" i="1"/>
  <c r="W441" i="1"/>
  <c r="W442" i="1"/>
  <c r="W443" i="1"/>
  <c r="U441" i="1"/>
  <c r="U442" i="1"/>
  <c r="U443" i="1"/>
  <c r="B443" i="1"/>
  <c r="E440" i="1" s="1"/>
  <c r="C444" i="1"/>
  <c r="B441" i="1"/>
  <c r="E438" i="1" s="1"/>
  <c r="A441" i="1"/>
  <c r="D444" i="1"/>
  <c r="B442" i="1"/>
  <c r="E439" i="1" s="1"/>
  <c r="A440" i="1"/>
  <c r="A439" i="1"/>
  <c r="I444" i="1" l="1"/>
  <c r="O445" i="1"/>
  <c r="K444" i="1"/>
  <c r="Q445" i="1"/>
  <c r="G445" i="1"/>
  <c r="M446" i="1"/>
  <c r="M445" i="1"/>
  <c r="S445" i="1"/>
  <c r="G446" i="1"/>
  <c r="G444" i="1"/>
  <c r="I446" i="1"/>
  <c r="M444" i="1"/>
  <c r="K446" i="1"/>
  <c r="O444" i="1"/>
  <c r="O446" i="1"/>
  <c r="Q444" i="1"/>
  <c r="Q446" i="1"/>
  <c r="S444" i="1"/>
  <c r="I445" i="1"/>
  <c r="K445" i="1"/>
  <c r="S446" i="1"/>
  <c r="Y444" i="1"/>
  <c r="Y445" i="1"/>
  <c r="Y446" i="1"/>
  <c r="W444" i="1"/>
  <c r="W445" i="1"/>
  <c r="W446" i="1"/>
  <c r="U444" i="1"/>
  <c r="U445" i="1"/>
  <c r="U446" i="1"/>
  <c r="A443" i="1"/>
  <c r="A442" i="1"/>
  <c r="A444" i="1"/>
  <c r="B445" i="1"/>
  <c r="E442" i="1" s="1"/>
  <c r="C447" i="1"/>
  <c r="B444" i="1"/>
  <c r="E441" i="1" s="1"/>
  <c r="B446" i="1"/>
  <c r="E443" i="1" s="1"/>
  <c r="D447" i="1"/>
  <c r="G447" i="1" l="1"/>
  <c r="M448" i="1"/>
  <c r="S449" i="1"/>
  <c r="I447" i="1"/>
  <c r="O448" i="1"/>
  <c r="S447" i="1"/>
  <c r="K449" i="1"/>
  <c r="O447" i="1"/>
  <c r="O449" i="1"/>
  <c r="Q447" i="1"/>
  <c r="Q449" i="1"/>
  <c r="G448" i="1"/>
  <c r="I448" i="1"/>
  <c r="K448" i="1"/>
  <c r="Q448" i="1"/>
  <c r="S448" i="1"/>
  <c r="K447" i="1"/>
  <c r="M447" i="1"/>
  <c r="G449" i="1"/>
  <c r="I449" i="1"/>
  <c r="M449" i="1"/>
  <c r="Y447" i="1"/>
  <c r="Y448" i="1"/>
  <c r="Y449" i="1"/>
  <c r="W447" i="1"/>
  <c r="W448" i="1"/>
  <c r="W449" i="1"/>
  <c r="U447" i="1"/>
  <c r="U448" i="1"/>
  <c r="U449" i="1"/>
  <c r="D450" i="1"/>
  <c r="C450" i="1"/>
  <c r="A447" i="1"/>
  <c r="B448" i="1"/>
  <c r="E445" i="1" s="1"/>
  <c r="B449" i="1"/>
  <c r="E446" i="1" s="1"/>
  <c r="B447" i="1"/>
  <c r="E444" i="1" s="1"/>
  <c r="A446" i="1"/>
  <c r="A445" i="1"/>
  <c r="K451" i="1" l="1"/>
  <c r="Q452" i="1"/>
  <c r="G450" i="1"/>
  <c r="M451" i="1"/>
  <c r="Q450" i="1"/>
  <c r="I452" i="1"/>
  <c r="Q451" i="1"/>
  <c r="S451" i="1"/>
  <c r="I450" i="1"/>
  <c r="G452" i="1"/>
  <c r="K450" i="1"/>
  <c r="K452" i="1"/>
  <c r="M450" i="1"/>
  <c r="M452" i="1"/>
  <c r="O450" i="1"/>
  <c r="O452" i="1"/>
  <c r="S450" i="1"/>
  <c r="G451" i="1"/>
  <c r="I451" i="1"/>
  <c r="O451" i="1"/>
  <c r="Y450" i="1"/>
  <c r="Y451" i="1"/>
  <c r="Y452" i="1"/>
  <c r="W450" i="1"/>
  <c r="W451" i="1"/>
  <c r="W452" i="1"/>
  <c r="U450" i="1"/>
  <c r="U451" i="1"/>
  <c r="U452" i="1"/>
  <c r="A448" i="1"/>
  <c r="A449" i="1"/>
  <c r="B451" i="1"/>
  <c r="E448" i="1" s="1"/>
  <c r="C453" i="1"/>
  <c r="A450" i="1"/>
  <c r="D453" i="1"/>
  <c r="B452" i="1"/>
  <c r="E449" i="1" s="1"/>
  <c r="B450" i="1"/>
  <c r="E447" i="1" s="1"/>
  <c r="K454" i="1" l="1"/>
  <c r="Q455" i="1"/>
  <c r="G453" i="1"/>
  <c r="M454" i="1"/>
  <c r="S455" i="1"/>
  <c r="Q453" i="1"/>
  <c r="I455" i="1"/>
  <c r="S453" i="1"/>
  <c r="G454" i="1"/>
  <c r="I454" i="1"/>
  <c r="O454" i="1"/>
  <c r="Q454" i="1"/>
  <c r="S454" i="1"/>
  <c r="I453" i="1"/>
  <c r="G455" i="1"/>
  <c r="K453" i="1"/>
  <c r="M453" i="1"/>
  <c r="O453" i="1"/>
  <c r="K455" i="1"/>
  <c r="M455" i="1"/>
  <c r="O455" i="1"/>
  <c r="Y453" i="1"/>
  <c r="Y454" i="1"/>
  <c r="Y455" i="1"/>
  <c r="W453" i="1"/>
  <c r="W454" i="1"/>
  <c r="W455" i="1"/>
  <c r="U453" i="1"/>
  <c r="U454" i="1"/>
  <c r="U455" i="1"/>
  <c r="A452" i="1"/>
  <c r="A451" i="1"/>
  <c r="B454" i="1"/>
  <c r="E451" i="1" s="1"/>
  <c r="B453" i="1"/>
  <c r="E450" i="1" s="1"/>
  <c r="D456" i="1"/>
  <c r="A453" i="1"/>
  <c r="C456" i="1"/>
  <c r="B455" i="1"/>
  <c r="E452" i="1" s="1"/>
  <c r="I457" i="1" l="1"/>
  <c r="O458" i="1"/>
  <c r="K457" i="1"/>
  <c r="Q458" i="1"/>
  <c r="O456" i="1"/>
  <c r="G458" i="1"/>
  <c r="G456" i="1"/>
  <c r="S457" i="1"/>
  <c r="I456" i="1"/>
  <c r="I458" i="1"/>
  <c r="K456" i="1"/>
  <c r="K458" i="1"/>
  <c r="M456" i="1"/>
  <c r="M458" i="1"/>
  <c r="Q456" i="1"/>
  <c r="S458" i="1"/>
  <c r="S456" i="1"/>
  <c r="G457" i="1"/>
  <c r="O457" i="1"/>
  <c r="Q457" i="1"/>
  <c r="M457" i="1"/>
  <c r="Y456" i="1"/>
  <c r="Y457" i="1"/>
  <c r="Y458" i="1"/>
  <c r="W456" i="1"/>
  <c r="W457" i="1"/>
  <c r="W458" i="1"/>
  <c r="U456" i="1"/>
  <c r="U457" i="1"/>
  <c r="U458" i="1"/>
  <c r="C459" i="1"/>
  <c r="B456" i="1"/>
  <c r="E453" i="1" s="1"/>
  <c r="D459" i="1"/>
  <c r="A456" i="1"/>
  <c r="B457" i="1"/>
  <c r="E454" i="1" s="1"/>
  <c r="B458" i="1"/>
  <c r="E455" i="1" s="1"/>
  <c r="A454" i="1"/>
  <c r="A455" i="1"/>
  <c r="G460" i="1" l="1"/>
  <c r="M461" i="1"/>
  <c r="I460" i="1"/>
  <c r="O461" i="1"/>
  <c r="M459" i="1"/>
  <c r="S460" i="1"/>
  <c r="S459" i="1"/>
  <c r="K460" i="1"/>
  <c r="M460" i="1"/>
  <c r="O460" i="1"/>
  <c r="Q460" i="1"/>
  <c r="G459" i="1"/>
  <c r="G461" i="1"/>
  <c r="I459" i="1"/>
  <c r="I461" i="1"/>
  <c r="K459" i="1"/>
  <c r="O459" i="1"/>
  <c r="Q459" i="1"/>
  <c r="K461" i="1"/>
  <c r="Q461" i="1"/>
  <c r="S461" i="1"/>
  <c r="Y459" i="1"/>
  <c r="Y460" i="1"/>
  <c r="Y461" i="1"/>
  <c r="W459" i="1"/>
  <c r="W460" i="1"/>
  <c r="W461" i="1"/>
  <c r="U459" i="1"/>
  <c r="U460" i="1"/>
  <c r="U461" i="1"/>
  <c r="A457" i="1"/>
  <c r="A458" i="1"/>
  <c r="B459" i="1"/>
  <c r="E456" i="1" s="1"/>
  <c r="A459" i="1"/>
  <c r="D462" i="1"/>
  <c r="B461" i="1"/>
  <c r="E458" i="1" s="1"/>
  <c r="C462" i="1"/>
  <c r="B460" i="1"/>
  <c r="E457" i="1" s="1"/>
  <c r="S462" i="1" l="1"/>
  <c r="K464" i="1"/>
  <c r="G463" i="1"/>
  <c r="M464" i="1"/>
  <c r="K462" i="1"/>
  <c r="Q463" i="1"/>
  <c r="G462" i="1"/>
  <c r="G464" i="1"/>
  <c r="I462" i="1"/>
  <c r="I464" i="1"/>
  <c r="M462" i="1"/>
  <c r="O464" i="1"/>
  <c r="O462" i="1"/>
  <c r="Q464" i="1"/>
  <c r="Q462" i="1"/>
  <c r="S464" i="1"/>
  <c r="I463" i="1"/>
  <c r="K463" i="1"/>
  <c r="S463" i="1"/>
  <c r="M463" i="1"/>
  <c r="O463" i="1"/>
  <c r="Y462" i="1"/>
  <c r="Y463" i="1"/>
  <c r="Y464" i="1"/>
  <c r="W462" i="1"/>
  <c r="W463" i="1"/>
  <c r="W464" i="1"/>
  <c r="U462" i="1"/>
  <c r="U463" i="1"/>
  <c r="U464" i="1"/>
  <c r="A462" i="1"/>
  <c r="C465" i="1"/>
  <c r="B463" i="1"/>
  <c r="E460" i="1" s="1"/>
  <c r="B462" i="1"/>
  <c r="E459" i="1" s="1"/>
  <c r="B464" i="1"/>
  <c r="E461" i="1" s="1"/>
  <c r="D465" i="1"/>
  <c r="A460" i="1"/>
  <c r="A461" i="1"/>
  <c r="Q465" i="1" l="1"/>
  <c r="I467" i="1"/>
  <c r="S465" i="1"/>
  <c r="K467" i="1"/>
  <c r="I465" i="1"/>
  <c r="O466" i="1"/>
  <c r="I466" i="1"/>
  <c r="K466" i="1"/>
  <c r="M466" i="1"/>
  <c r="Q466" i="1"/>
  <c r="S466" i="1"/>
  <c r="G465" i="1"/>
  <c r="G467" i="1"/>
  <c r="K465" i="1"/>
  <c r="M467" i="1"/>
  <c r="M465" i="1"/>
  <c r="O465" i="1"/>
  <c r="G466" i="1"/>
  <c r="O467" i="1"/>
  <c r="Q467" i="1"/>
  <c r="Y465" i="1"/>
  <c r="Y466" i="1"/>
  <c r="Y467" i="1"/>
  <c r="W465" i="1"/>
  <c r="W466" i="1"/>
  <c r="W467" i="1"/>
  <c r="U465" i="1"/>
  <c r="U466" i="1"/>
  <c r="U467" i="1"/>
  <c r="B467" i="1"/>
  <c r="E464" i="1" s="1"/>
  <c r="A465" i="1"/>
  <c r="D468" i="1"/>
  <c r="C468" i="1"/>
  <c r="B465" i="1"/>
  <c r="E462" i="1" s="1"/>
  <c r="B466" i="1"/>
  <c r="E463" i="1" s="1"/>
  <c r="A464" i="1"/>
  <c r="A463" i="1"/>
  <c r="Q468" i="1" l="1"/>
  <c r="I470" i="1"/>
  <c r="S468" i="1"/>
  <c r="K470" i="1"/>
  <c r="I468" i="1"/>
  <c r="O469" i="1"/>
  <c r="K468" i="1"/>
  <c r="M470" i="1"/>
  <c r="M468" i="1"/>
  <c r="O470" i="1"/>
  <c r="O468" i="1"/>
  <c r="Q470" i="1"/>
  <c r="G469" i="1"/>
  <c r="S470" i="1"/>
  <c r="I469" i="1"/>
  <c r="K469" i="1"/>
  <c r="M469" i="1"/>
  <c r="G468" i="1"/>
  <c r="Q469" i="1"/>
  <c r="S469" i="1"/>
  <c r="G470" i="1"/>
  <c r="Y468" i="1"/>
  <c r="Y469" i="1"/>
  <c r="Y470" i="1"/>
  <c r="W468" i="1"/>
  <c r="W469" i="1"/>
  <c r="W470" i="1"/>
  <c r="U468" i="1"/>
  <c r="U469" i="1"/>
  <c r="U470" i="1"/>
  <c r="C471" i="1"/>
  <c r="D471" i="1"/>
  <c r="A468" i="1"/>
  <c r="B469" i="1"/>
  <c r="E466" i="1" s="1"/>
  <c r="B468" i="1"/>
  <c r="E465" i="1" s="1"/>
  <c r="B470" i="1"/>
  <c r="E467" i="1" s="1"/>
  <c r="A466" i="1"/>
  <c r="A467" i="1"/>
  <c r="O471" i="1" l="1"/>
  <c r="G473" i="1"/>
  <c r="Q471" i="1"/>
  <c r="I473" i="1"/>
  <c r="G471" i="1"/>
  <c r="M472" i="1"/>
  <c r="S473" i="1"/>
  <c r="K472" i="1"/>
  <c r="O472" i="1"/>
  <c r="Q472" i="1"/>
  <c r="S472" i="1"/>
  <c r="I471" i="1"/>
  <c r="K473" i="1"/>
  <c r="K471" i="1"/>
  <c r="M473" i="1"/>
  <c r="M471" i="1"/>
  <c r="O473" i="1"/>
  <c r="S471" i="1"/>
  <c r="G472" i="1"/>
  <c r="I472" i="1"/>
  <c r="Q473" i="1"/>
  <c r="Y471" i="1"/>
  <c r="Y472" i="1"/>
  <c r="Y473" i="1"/>
  <c r="W471" i="1"/>
  <c r="W472" i="1"/>
  <c r="W473" i="1"/>
  <c r="U471" i="1"/>
  <c r="U472" i="1"/>
  <c r="U473" i="1"/>
  <c r="A470" i="1"/>
  <c r="A469" i="1"/>
  <c r="A471" i="1"/>
  <c r="B473" i="1"/>
  <c r="E470" i="1" s="1"/>
  <c r="B472" i="1"/>
  <c r="E469" i="1" s="1"/>
  <c r="B471" i="1"/>
  <c r="E468" i="1" s="1"/>
  <c r="C474" i="1"/>
  <c r="D474" i="1"/>
  <c r="M474" i="1" l="1"/>
  <c r="S475" i="1"/>
  <c r="O474" i="1"/>
  <c r="G476" i="1"/>
  <c r="K475" i="1"/>
  <c r="Q476" i="1"/>
  <c r="K474" i="1"/>
  <c r="M476" i="1"/>
  <c r="Q474" i="1"/>
  <c r="O476" i="1"/>
  <c r="S474" i="1"/>
  <c r="S476" i="1"/>
  <c r="G475" i="1"/>
  <c r="I475" i="1"/>
  <c r="M475" i="1"/>
  <c r="O475" i="1"/>
  <c r="G474" i="1"/>
  <c r="I474" i="1"/>
  <c r="Q475" i="1"/>
  <c r="I476" i="1"/>
  <c r="K476" i="1"/>
  <c r="Y474" i="1"/>
  <c r="Y475" i="1"/>
  <c r="Y476" i="1"/>
  <c r="W474" i="1"/>
  <c r="W475" i="1"/>
  <c r="W476" i="1"/>
  <c r="U474" i="1"/>
  <c r="U475" i="1"/>
  <c r="U476" i="1"/>
  <c r="B475" i="1"/>
  <c r="E472" i="1" s="1"/>
  <c r="C477" i="1"/>
  <c r="B474" i="1"/>
  <c r="E471" i="1" s="1"/>
  <c r="B476" i="1"/>
  <c r="E473" i="1" s="1"/>
  <c r="D477" i="1"/>
  <c r="A474" i="1"/>
  <c r="A472" i="1"/>
  <c r="A473" i="1"/>
  <c r="K477" i="1" l="1"/>
  <c r="Q478" i="1"/>
  <c r="M477" i="1"/>
  <c r="S478" i="1"/>
  <c r="I478" i="1"/>
  <c r="O479" i="1"/>
  <c r="M478" i="1"/>
  <c r="O478" i="1"/>
  <c r="G479" i="1"/>
  <c r="G477" i="1"/>
  <c r="I479" i="1"/>
  <c r="I477" i="1"/>
  <c r="K479" i="1"/>
  <c r="O477" i="1"/>
  <c r="M479" i="1"/>
  <c r="Q477" i="1"/>
  <c r="Q479" i="1"/>
  <c r="G478" i="1"/>
  <c r="K478" i="1"/>
  <c r="S479" i="1"/>
  <c r="S477" i="1"/>
  <c r="Y477" i="1"/>
  <c r="Y478" i="1"/>
  <c r="Y479" i="1"/>
  <c r="W477" i="1"/>
  <c r="W478" i="1"/>
  <c r="W479" i="1"/>
  <c r="U477" i="1"/>
  <c r="U478" i="1"/>
  <c r="U479" i="1"/>
  <c r="A476" i="1"/>
  <c r="A475" i="1"/>
  <c r="A477" i="1"/>
  <c r="C480" i="1"/>
  <c r="B477" i="1"/>
  <c r="E474" i="1" s="1"/>
  <c r="B478" i="1"/>
  <c r="E475" i="1" s="1"/>
  <c r="B479" i="1"/>
  <c r="E476" i="1" s="1"/>
  <c r="D480" i="1"/>
  <c r="I480" i="1" l="1"/>
  <c r="O481" i="1"/>
  <c r="K480" i="1"/>
  <c r="Q481" i="1"/>
  <c r="G481" i="1"/>
  <c r="M482" i="1"/>
  <c r="O480" i="1"/>
  <c r="O482" i="1"/>
  <c r="Q480" i="1"/>
  <c r="Q482" i="1"/>
  <c r="S480" i="1"/>
  <c r="I481" i="1"/>
  <c r="K481" i="1"/>
  <c r="M481" i="1"/>
  <c r="S481" i="1"/>
  <c r="G480" i="1"/>
  <c r="M480" i="1"/>
  <c r="G482" i="1"/>
  <c r="I482" i="1"/>
  <c r="K482" i="1"/>
  <c r="Y480" i="1"/>
  <c r="Y481" i="1"/>
  <c r="Y482" i="1"/>
  <c r="W480" i="1"/>
  <c r="W481" i="1"/>
  <c r="W482" i="1"/>
  <c r="U480" i="1"/>
  <c r="U481" i="1"/>
  <c r="U482" i="1"/>
  <c r="C483" i="1"/>
  <c r="A480" i="1"/>
  <c r="B481" i="1"/>
  <c r="E478" i="1" s="1"/>
  <c r="B480" i="1"/>
  <c r="E477" i="1" s="1"/>
  <c r="D483" i="1"/>
  <c r="B482" i="1"/>
  <c r="E479" i="1" s="1"/>
  <c r="A479" i="1"/>
  <c r="A478" i="1"/>
  <c r="I483" i="1" l="1"/>
  <c r="O484" i="1"/>
  <c r="K483" i="1"/>
  <c r="Q484" i="1"/>
  <c r="G484" i="1"/>
  <c r="M485" i="1"/>
  <c r="S484" i="1"/>
  <c r="G485" i="1"/>
  <c r="G483" i="1"/>
  <c r="I485" i="1"/>
  <c r="M483" i="1"/>
  <c r="K485" i="1"/>
  <c r="O483" i="1"/>
  <c r="O485" i="1"/>
  <c r="Q483" i="1"/>
  <c r="Q485" i="1"/>
  <c r="S483" i="1"/>
  <c r="S485" i="1"/>
  <c r="M484" i="1"/>
  <c r="K484" i="1"/>
  <c r="I484" i="1"/>
  <c r="Y483" i="1"/>
  <c r="Y484" i="1"/>
  <c r="Y485" i="1"/>
  <c r="W483" i="1"/>
  <c r="W484" i="1"/>
  <c r="W485" i="1"/>
  <c r="U483" i="1"/>
  <c r="U484" i="1"/>
  <c r="U485" i="1"/>
  <c r="A481" i="1"/>
  <c r="A482" i="1"/>
  <c r="B483" i="1"/>
  <c r="E480" i="1" s="1"/>
  <c r="A483" i="1"/>
  <c r="C486" i="1"/>
  <c r="B484" i="1"/>
  <c r="E481" i="1" s="1"/>
  <c r="B485" i="1"/>
  <c r="E482" i="1" s="1"/>
  <c r="D486" i="1"/>
  <c r="G486" i="1" l="1"/>
  <c r="M487" i="1"/>
  <c r="S488" i="1"/>
  <c r="I486" i="1"/>
  <c r="O487" i="1"/>
  <c r="S486" i="1"/>
  <c r="K488" i="1"/>
  <c r="Q486" i="1"/>
  <c r="Q488" i="1"/>
  <c r="G487" i="1"/>
  <c r="I487" i="1"/>
  <c r="K487" i="1"/>
  <c r="Q487" i="1"/>
  <c r="S487" i="1"/>
  <c r="G488" i="1"/>
  <c r="K486" i="1"/>
  <c r="M486" i="1"/>
  <c r="O486" i="1"/>
  <c r="I488" i="1"/>
  <c r="M488" i="1"/>
  <c r="O488" i="1"/>
  <c r="Y486" i="1"/>
  <c r="Y487" i="1"/>
  <c r="Y488" i="1"/>
  <c r="W486" i="1"/>
  <c r="W487" i="1"/>
  <c r="W488" i="1"/>
  <c r="U486" i="1"/>
  <c r="U487" i="1"/>
  <c r="U488" i="1"/>
  <c r="A486" i="1"/>
  <c r="C489" i="1"/>
  <c r="B488" i="1"/>
  <c r="E485" i="1" s="1"/>
  <c r="B486" i="1"/>
  <c r="E483" i="1" s="1"/>
  <c r="B487" i="1"/>
  <c r="E484" i="1" s="1"/>
  <c r="D489" i="1"/>
  <c r="A484" i="1"/>
  <c r="A485" i="1"/>
  <c r="K490" i="1" l="1"/>
  <c r="Q491" i="1"/>
  <c r="G489" i="1"/>
  <c r="M490" i="1"/>
  <c r="S491" i="1"/>
  <c r="Q489" i="1"/>
  <c r="I491" i="1"/>
  <c r="S490" i="1"/>
  <c r="I489" i="1"/>
  <c r="G491" i="1"/>
  <c r="K489" i="1"/>
  <c r="K491" i="1"/>
  <c r="M489" i="1"/>
  <c r="M491" i="1"/>
  <c r="O489" i="1"/>
  <c r="O491" i="1"/>
  <c r="S489" i="1"/>
  <c r="G490" i="1"/>
  <c r="I490" i="1"/>
  <c r="O490" i="1"/>
  <c r="Q490" i="1"/>
  <c r="Y489" i="1"/>
  <c r="Y490" i="1"/>
  <c r="Y491" i="1"/>
  <c r="W489" i="1"/>
  <c r="W490" i="1"/>
  <c r="W491" i="1"/>
  <c r="U489" i="1"/>
  <c r="U490" i="1"/>
  <c r="U491" i="1"/>
  <c r="B491" i="1"/>
  <c r="E488" i="1" s="1"/>
  <c r="B490" i="1"/>
  <c r="E487" i="1" s="1"/>
  <c r="C492" i="1"/>
  <c r="A489" i="1"/>
  <c r="B489" i="1"/>
  <c r="E486" i="1" s="1"/>
  <c r="D492" i="1"/>
  <c r="A488" i="1"/>
  <c r="A487" i="1"/>
  <c r="I493" i="1" l="1"/>
  <c r="O494" i="1"/>
  <c r="K493" i="1"/>
  <c r="Q494" i="1"/>
  <c r="O492" i="1"/>
  <c r="G494" i="1"/>
  <c r="S492" i="1"/>
  <c r="G493" i="1"/>
  <c r="M493" i="1"/>
  <c r="O493" i="1"/>
  <c r="Q493" i="1"/>
  <c r="G492" i="1"/>
  <c r="S493" i="1"/>
  <c r="I492" i="1"/>
  <c r="I494" i="1"/>
  <c r="K492" i="1"/>
  <c r="M492" i="1"/>
  <c r="Q492" i="1"/>
  <c r="K494" i="1"/>
  <c r="M494" i="1"/>
  <c r="S494" i="1"/>
  <c r="Y492" i="1"/>
  <c r="Y493" i="1"/>
  <c r="Y494" i="1"/>
  <c r="W492" i="1"/>
  <c r="W493" i="1"/>
  <c r="W494" i="1"/>
  <c r="U492" i="1"/>
  <c r="U493" i="1"/>
  <c r="U494" i="1"/>
  <c r="A490" i="1"/>
  <c r="A491" i="1"/>
  <c r="C495" i="1"/>
  <c r="A492" i="1"/>
  <c r="B494" i="1"/>
  <c r="E491" i="1" s="1"/>
  <c r="B492" i="1"/>
  <c r="E489" i="1" s="1"/>
  <c r="B493" i="1"/>
  <c r="E490" i="1" s="1"/>
  <c r="D495" i="1"/>
  <c r="G496" i="1" l="1"/>
  <c r="M497" i="1"/>
  <c r="I496" i="1"/>
  <c r="O497" i="1"/>
  <c r="M495" i="1"/>
  <c r="S496" i="1"/>
  <c r="G495" i="1"/>
  <c r="G497" i="1"/>
  <c r="I495" i="1"/>
  <c r="I497" i="1"/>
  <c r="K495" i="1"/>
  <c r="K497" i="1"/>
  <c r="O495" i="1"/>
  <c r="Q497" i="1"/>
  <c r="Q495" i="1"/>
  <c r="S495" i="1"/>
  <c r="K496" i="1"/>
  <c r="M496" i="1"/>
  <c r="O496" i="1"/>
  <c r="Q496" i="1"/>
  <c r="Y495" i="1"/>
  <c r="Y496" i="1"/>
  <c r="Y497" i="1"/>
  <c r="W495" i="1"/>
  <c r="W496" i="1"/>
  <c r="W497" i="1"/>
  <c r="U495" i="1"/>
  <c r="U496" i="1"/>
  <c r="U497" i="1"/>
  <c r="A493" i="1"/>
  <c r="A494" i="1"/>
  <c r="D498" i="1"/>
  <c r="A495" i="1"/>
  <c r="C498" i="1"/>
  <c r="B497" i="1"/>
  <c r="E494" i="1" s="1"/>
  <c r="B495" i="1"/>
  <c r="E492" i="1" s="1"/>
  <c r="B496" i="1"/>
  <c r="E493" i="1" s="1"/>
  <c r="G499" i="1" l="1"/>
  <c r="M500" i="1"/>
  <c r="I499" i="1"/>
  <c r="O500" i="1"/>
  <c r="M498" i="1"/>
  <c r="S499" i="1"/>
  <c r="K499" i="1"/>
  <c r="M499" i="1"/>
  <c r="O499" i="1"/>
  <c r="Q499" i="1"/>
  <c r="G498" i="1"/>
  <c r="G500" i="1"/>
  <c r="I498" i="1"/>
  <c r="I500" i="1"/>
  <c r="K498" i="1"/>
  <c r="K500" i="1"/>
  <c r="Q498" i="1"/>
  <c r="S498" i="1"/>
  <c r="Q500" i="1"/>
  <c r="S500" i="1"/>
  <c r="O498" i="1"/>
  <c r="Y498" i="1"/>
  <c r="Y499" i="1"/>
  <c r="Y500" i="1"/>
  <c r="B499" i="1"/>
  <c r="E496" i="1" s="1"/>
  <c r="B500" i="1"/>
  <c r="E497" i="1" s="1"/>
  <c r="B498" i="1"/>
  <c r="E495" i="1" s="1"/>
  <c r="A498" i="1"/>
  <c r="D501" i="1"/>
  <c r="C501" i="1"/>
  <c r="A497" i="1"/>
  <c r="A496" i="1"/>
  <c r="S501" i="1" l="1"/>
  <c r="K503" i="1"/>
  <c r="G502" i="1"/>
  <c r="M503" i="1"/>
  <c r="K501" i="1"/>
  <c r="Q502" i="1"/>
  <c r="I501" i="1"/>
  <c r="I503" i="1"/>
  <c r="M501" i="1"/>
  <c r="O503" i="1"/>
  <c r="O501" i="1"/>
  <c r="Q503" i="1"/>
  <c r="Q501" i="1"/>
  <c r="S503" i="1"/>
  <c r="I502" i="1"/>
  <c r="K502" i="1"/>
  <c r="M502" i="1"/>
  <c r="G501" i="1"/>
  <c r="O502" i="1"/>
  <c r="S502" i="1"/>
  <c r="G503" i="1"/>
  <c r="Y501" i="1"/>
  <c r="Y502" i="1"/>
  <c r="Y503" i="1"/>
  <c r="B501" i="1"/>
  <c r="E498" i="1" s="1"/>
  <c r="B502" i="1"/>
  <c r="E499" i="1" s="1"/>
  <c r="D504" i="1"/>
  <c r="B503" i="1"/>
  <c r="E500" i="1" s="1"/>
  <c r="C504" i="1"/>
  <c r="A501" i="1"/>
  <c r="A500" i="1"/>
  <c r="A499" i="1"/>
  <c r="Q504" i="1" l="1"/>
  <c r="I506" i="1"/>
  <c r="S504" i="1"/>
  <c r="K506" i="1"/>
  <c r="I504" i="1"/>
  <c r="O505" i="1"/>
  <c r="K505" i="1"/>
  <c r="M505" i="1"/>
  <c r="Q505" i="1"/>
  <c r="S505" i="1"/>
  <c r="G504" i="1"/>
  <c r="G506" i="1"/>
  <c r="K504" i="1"/>
  <c r="M506" i="1"/>
  <c r="M504" i="1"/>
  <c r="O506" i="1"/>
  <c r="I505" i="1"/>
  <c r="Q506" i="1"/>
  <c r="S506" i="1"/>
  <c r="O504" i="1"/>
  <c r="G505" i="1"/>
  <c r="Y504" i="1"/>
  <c r="Y505" i="1"/>
  <c r="Y506" i="1"/>
  <c r="A502" i="1"/>
  <c r="A503" i="1"/>
  <c r="J30" i="11" a="1"/>
  <c r="J30" i="11" s="1"/>
  <c r="Y30" i="11" s="1"/>
  <c r="B7" i="11" a="1"/>
  <c r="B7" i="11" s="1"/>
  <c r="G6" i="11" a="1"/>
  <c r="G6" i="11" s="1"/>
  <c r="V6" i="11" s="1"/>
  <c r="J28" i="11" a="1"/>
  <c r="J28" i="11" s="1"/>
  <c r="Y28" i="11" s="1"/>
  <c r="F15" i="11" a="1"/>
  <c r="F15" i="11" s="1"/>
  <c r="U15" i="11" s="1"/>
  <c r="G14" i="11" a="1"/>
  <c r="G14" i="11" s="1"/>
  <c r="V14" i="11" s="1"/>
  <c r="F19" i="11" a="1"/>
  <c r="F19" i="11" s="1"/>
  <c r="U19" i="11" s="1"/>
  <c r="I29" i="11" a="1"/>
  <c r="I29" i="11" s="1"/>
  <c r="X29" i="11" s="1"/>
  <c r="I28" i="11" a="1"/>
  <c r="I28" i="11" s="1"/>
  <c r="X28" i="11" s="1"/>
  <c r="H29" i="11" a="1"/>
  <c r="H29" i="11" s="1"/>
  <c r="W29" i="11" s="1"/>
  <c r="E31" i="11" a="1"/>
  <c r="E31" i="11" s="1"/>
  <c r="T31" i="11" s="1"/>
  <c r="B28" i="11" a="1"/>
  <c r="B28" i="11" s="1"/>
  <c r="B6" i="11" a="1"/>
  <c r="B6" i="11" s="1"/>
  <c r="G30" i="11" a="1"/>
  <c r="G30" i="11" s="1"/>
  <c r="V30" i="11" s="1"/>
  <c r="G28" i="11" a="1"/>
  <c r="G28" i="11" s="1"/>
  <c r="V28" i="11" s="1"/>
  <c r="F31" i="11" a="1"/>
  <c r="F31" i="11" s="1"/>
  <c r="U31" i="11" s="1"/>
  <c r="C19" i="11" a="1"/>
  <c r="C19" i="11" s="1"/>
  <c r="R19" i="11" s="1"/>
  <c r="F13" i="11" a="1"/>
  <c r="F13" i="11" s="1"/>
  <c r="U13" i="11" s="1"/>
  <c r="H28" i="11" a="1"/>
  <c r="H28" i="11" s="1"/>
  <c r="W28" i="11" s="1"/>
  <c r="B29" i="11" a="1"/>
  <c r="B29" i="11" s="1"/>
  <c r="E28" i="11" a="1"/>
  <c r="E28" i="11" s="1"/>
  <c r="T28" i="11" s="1"/>
  <c r="I3" i="11" a="1"/>
  <c r="I3" i="11" s="1"/>
  <c r="X3" i="11" s="1"/>
  <c r="J5" i="11" a="1"/>
  <c r="J5" i="11" s="1"/>
  <c r="Y5" i="11" s="1"/>
  <c r="G29" i="11" a="1"/>
  <c r="G29" i="11" s="1"/>
  <c r="V29" i="11" s="1"/>
  <c r="C30" i="11" a="1"/>
  <c r="C30" i="11" s="1"/>
  <c r="R30" i="11" s="1"/>
  <c r="I30" i="11" a="1"/>
  <c r="I30" i="11" s="1"/>
  <c r="X30" i="11" s="1"/>
  <c r="I20" i="11" a="1"/>
  <c r="I20" i="11" s="1"/>
  <c r="X20" i="11" s="1"/>
  <c r="I23" i="11" a="1"/>
  <c r="I23" i="11" s="1"/>
  <c r="X23" i="11" s="1"/>
  <c r="H30" i="11" a="1"/>
  <c r="H30" i="11" s="1"/>
  <c r="W30" i="11" s="1"/>
  <c r="E23" i="11" a="1"/>
  <c r="E23" i="11" s="1"/>
  <c r="T23" i="11" s="1"/>
  <c r="I7" i="11" a="1"/>
  <c r="I7" i="11" s="1"/>
  <c r="X7" i="11" s="1"/>
  <c r="I27" i="11" a="1"/>
  <c r="I27" i="11" s="1"/>
  <c r="F4" i="11" a="1"/>
  <c r="F4" i="11" s="1"/>
  <c r="U4" i="11" s="1"/>
  <c r="H31" i="11" a="1"/>
  <c r="H31" i="11" s="1"/>
  <c r="W31" i="11" s="1"/>
  <c r="C27" i="11" a="1"/>
  <c r="C27" i="11" s="1"/>
  <c r="F23" i="11" a="1"/>
  <c r="F23" i="11" s="1"/>
  <c r="U23" i="11" s="1"/>
  <c r="H7" i="11" a="1"/>
  <c r="H7" i="11" s="1"/>
  <c r="W7" i="11" s="1"/>
  <c r="F3" i="11" a="1"/>
  <c r="F3" i="11" s="1"/>
  <c r="U3" i="11" s="1"/>
  <c r="J14" i="11" a="1"/>
  <c r="J14" i="11" s="1"/>
  <c r="Y14" i="11" s="1"/>
  <c r="F29" i="11" a="1"/>
  <c r="F29" i="11" s="1"/>
  <c r="U29" i="11" s="1"/>
  <c r="E20" i="11" a="1"/>
  <c r="E20" i="11" s="1"/>
  <c r="T20" i="11" s="1"/>
  <c r="F5" i="11" a="1"/>
  <c r="F5" i="11" s="1"/>
  <c r="U5" i="11" s="1"/>
  <c r="B27" i="11" a="1"/>
  <c r="B27" i="11" s="1"/>
  <c r="F27" i="11" a="1"/>
  <c r="F27" i="11" s="1"/>
  <c r="F7" i="11" a="1"/>
  <c r="F7" i="11" s="1"/>
  <c r="U7" i="11" s="1"/>
  <c r="D14" i="11" a="1"/>
  <c r="D14" i="11" s="1"/>
  <c r="S14" i="11" s="1"/>
  <c r="D3" i="11" a="1"/>
  <c r="D3" i="11" s="1"/>
  <c r="S3" i="11" s="1"/>
  <c r="H15" i="11" a="1"/>
  <c r="H15" i="11" s="1"/>
  <c r="W15" i="11" s="1"/>
  <c r="B11" i="11" a="1"/>
  <c r="B11" i="11" s="1"/>
  <c r="Q11" i="11" s="1"/>
  <c r="J21" i="11" a="1"/>
  <c r="J21" i="11" s="1"/>
  <c r="Y21" i="11" s="1"/>
  <c r="J27" i="11" a="1"/>
  <c r="J27" i="11" s="1"/>
  <c r="H6" i="11" a="1"/>
  <c r="H6" i="11" s="1"/>
  <c r="W6" i="11" s="1"/>
  <c r="I4" i="11" a="1"/>
  <c r="I4" i="11" s="1"/>
  <c r="X4" i="11" s="1"/>
  <c r="J23" i="11" a="1"/>
  <c r="J23" i="11" s="1"/>
  <c r="Y23" i="11" s="1"/>
  <c r="C14" i="11" a="1"/>
  <c r="C14" i="11" s="1"/>
  <c r="R14" i="11" s="1"/>
  <c r="D27" i="11" a="1"/>
  <c r="D27" i="11" s="1"/>
  <c r="B30" i="11" a="1"/>
  <c r="B30" i="11" s="1"/>
  <c r="B22" i="11" a="1"/>
  <c r="B22" i="11" s="1"/>
  <c r="B23" i="11" a="1"/>
  <c r="B23" i="11" s="1"/>
  <c r="D30" i="11" a="1"/>
  <c r="D30" i="11" s="1"/>
  <c r="S30" i="11" s="1"/>
  <c r="I22" i="11" a="1"/>
  <c r="I22" i="11" s="1"/>
  <c r="X22" i="11" s="1"/>
  <c r="E29" i="11" a="1"/>
  <c r="E29" i="11" s="1"/>
  <c r="T29" i="11" s="1"/>
  <c r="D11" i="11" a="1"/>
  <c r="D11" i="11" s="1"/>
  <c r="H19" i="11" a="1"/>
  <c r="H19" i="11" s="1"/>
  <c r="W19" i="11" s="1"/>
  <c r="B4" i="11" a="1"/>
  <c r="B4" i="11" s="1"/>
  <c r="H23" i="11" a="1"/>
  <c r="H23" i="11" s="1"/>
  <c r="W23" i="11" s="1"/>
  <c r="D22" i="11" a="1"/>
  <c r="D22" i="11" s="1"/>
  <c r="S22" i="11" s="1"/>
  <c r="G27" i="11" a="1"/>
  <c r="G27" i="11" s="1"/>
  <c r="G5" i="11" a="1"/>
  <c r="G5" i="11" s="1"/>
  <c r="V5" i="11" s="1"/>
  <c r="F28" i="11" a="1"/>
  <c r="F28" i="11" s="1"/>
  <c r="U28" i="11" s="1"/>
  <c r="G3" i="11" a="1"/>
  <c r="G3" i="11" s="1"/>
  <c r="V3" i="11" s="1"/>
  <c r="C12" i="11" a="1"/>
  <c r="C12" i="11" s="1"/>
  <c r="R12" i="11" s="1"/>
  <c r="I12" i="11" a="1"/>
  <c r="I12" i="11" s="1"/>
  <c r="X12" i="11" s="1"/>
  <c r="C7" i="11" a="1"/>
  <c r="C7" i="11" s="1"/>
  <c r="R7" i="11" s="1"/>
  <c r="B31" i="11" a="1"/>
  <c r="B31" i="11" s="1"/>
  <c r="G12" i="11" a="1"/>
  <c r="G12" i="11" s="1"/>
  <c r="V12" i="11" s="1"/>
  <c r="I5" i="11" a="1"/>
  <c r="I5" i="11" s="1"/>
  <c r="X5" i="11" s="1"/>
  <c r="F6" i="11" a="1"/>
  <c r="F6" i="11" s="1"/>
  <c r="U6" i="11" s="1"/>
  <c r="G13" i="11" a="1"/>
  <c r="G13" i="11" s="1"/>
  <c r="V13" i="11" s="1"/>
  <c r="G19" i="11" a="1"/>
  <c r="G19" i="11" s="1"/>
  <c r="V19" i="11" s="1"/>
  <c r="H13" i="11" a="1"/>
  <c r="H13" i="11" s="1"/>
  <c r="W13" i="11" s="1"/>
  <c r="H14" i="11" a="1"/>
  <c r="H14" i="11" s="1"/>
  <c r="W14" i="11" s="1"/>
  <c r="B5" i="11" a="1"/>
  <c r="B5" i="11" s="1"/>
  <c r="J19" i="11" a="1"/>
  <c r="J19" i="11" s="1"/>
  <c r="Y19" i="11" s="1"/>
  <c r="J13" i="11" a="1"/>
  <c r="J13" i="11" s="1"/>
  <c r="Y13" i="11" s="1"/>
  <c r="F21" i="11" a="1"/>
  <c r="F21" i="11" s="1"/>
  <c r="U21" i="11" s="1"/>
  <c r="H4" i="11" a="1"/>
  <c r="H4" i="11" s="1"/>
  <c r="W4" i="11" s="1"/>
  <c r="D21" i="11" a="1"/>
  <c r="D21" i="11" s="1"/>
  <c r="S21" i="11" s="1"/>
  <c r="J31" i="11" a="1"/>
  <c r="J31" i="11" s="1"/>
  <c r="Y31" i="11" s="1"/>
  <c r="E27" i="11" a="1"/>
  <c r="E27" i="11" s="1"/>
  <c r="G31" i="11" a="1"/>
  <c r="G31" i="11" s="1"/>
  <c r="V31" i="11" s="1"/>
  <c r="D6" i="11" a="1"/>
  <c r="D6" i="11" s="1"/>
  <c r="S6" i="11" s="1"/>
  <c r="J12" i="11" a="1"/>
  <c r="J12" i="11" s="1"/>
  <c r="Y12" i="11" s="1"/>
  <c r="D29" i="11" a="1"/>
  <c r="D29" i="11" s="1"/>
  <c r="S29" i="11" s="1"/>
  <c r="D13" i="11" a="1"/>
  <c r="D13" i="11" s="1"/>
  <c r="S13" i="11" s="1"/>
  <c r="J15" i="11" a="1"/>
  <c r="J15" i="11" s="1"/>
  <c r="Y15" i="11" s="1"/>
  <c r="H12" i="11" a="1"/>
  <c r="H12" i="11" s="1"/>
  <c r="W12" i="11" s="1"/>
  <c r="E3" i="11" a="1"/>
  <c r="E3" i="11" s="1"/>
  <c r="T3" i="11" s="1"/>
  <c r="C29" i="11" a="1"/>
  <c r="C29" i="11" s="1"/>
  <c r="R29" i="11" s="1"/>
  <c r="E30" i="11" a="1"/>
  <c r="E30" i="11" s="1"/>
  <c r="T30" i="11" s="1"/>
  <c r="I19" i="11" a="1"/>
  <c r="I19" i="11" s="1"/>
  <c r="X19" i="11" s="1"/>
  <c r="J11" i="11" a="1"/>
  <c r="J11" i="11" s="1"/>
  <c r="Y11" i="11" s="1"/>
  <c r="I14" i="11" a="1"/>
  <c r="I14" i="11" s="1"/>
  <c r="X14" i="11" s="1"/>
  <c r="J20" i="11" a="1"/>
  <c r="J20" i="11" s="1"/>
  <c r="Y20" i="11" s="1"/>
  <c r="B15" i="11" a="1"/>
  <c r="B15" i="11" s="1"/>
  <c r="B3" i="11" a="1"/>
  <c r="B3" i="11" s="1"/>
  <c r="I31" i="11" a="1"/>
  <c r="I31" i="11" s="1"/>
  <c r="X31" i="11" s="1"/>
  <c r="F30" i="11" a="1"/>
  <c r="F30" i="11" s="1"/>
  <c r="U30" i="11" s="1"/>
  <c r="D5" i="11" a="1"/>
  <c r="D5" i="11" s="1"/>
  <c r="S5" i="11" s="1"/>
  <c r="H27" i="11" a="1"/>
  <c r="H27" i="11" s="1"/>
  <c r="C5" i="11" a="1"/>
  <c r="C5" i="11" s="1"/>
  <c r="R5" i="11" s="1"/>
  <c r="G22" i="11" a="1"/>
  <c r="G22" i="11" s="1"/>
  <c r="V22" i="11" s="1"/>
  <c r="E6" i="11" a="1"/>
  <c r="E6" i="11" s="1"/>
  <c r="T6" i="11" s="1"/>
  <c r="J22" i="11" a="1"/>
  <c r="J22" i="11" s="1"/>
  <c r="Y22" i="11" s="1"/>
  <c r="D23" i="11" a="1"/>
  <c r="D23" i="11" s="1"/>
  <c r="S23" i="11" s="1"/>
  <c r="G11" i="11" a="1"/>
  <c r="G11" i="11" s="1"/>
  <c r="V11" i="11" s="1"/>
  <c r="C3" i="11" a="1"/>
  <c r="C3" i="11" s="1"/>
  <c r="R3" i="11" s="1"/>
  <c r="E12" i="11" a="1"/>
  <c r="E12" i="11" s="1"/>
  <c r="T12" i="11" s="1"/>
  <c r="I11" i="11" a="1"/>
  <c r="I11" i="11" s="1"/>
  <c r="X11" i="11" s="1"/>
  <c r="C28" i="11" a="1"/>
  <c r="C28" i="11" s="1"/>
  <c r="R28" i="11" s="1"/>
  <c r="E15" i="11" a="1"/>
  <c r="E15" i="11" s="1"/>
  <c r="T15" i="11" s="1"/>
  <c r="E7" i="11" a="1"/>
  <c r="E7" i="11" s="1"/>
  <c r="T7" i="11" s="1"/>
  <c r="D28" i="11" a="1"/>
  <c r="D28" i="11" s="1"/>
  <c r="S28" i="11" s="1"/>
  <c r="J6" i="11" a="1"/>
  <c r="J6" i="11" s="1"/>
  <c r="Y6" i="11" s="1"/>
  <c r="H5" i="11" a="1"/>
  <c r="H5" i="11" s="1"/>
  <c r="W5" i="11" s="1"/>
  <c r="I21" i="11" a="1"/>
  <c r="I21" i="11" s="1"/>
  <c r="X21" i="11" s="1"/>
  <c r="D4" i="11" a="1"/>
  <c r="D4" i="11" s="1"/>
  <c r="S4" i="11" s="1"/>
  <c r="F12" i="11" a="1"/>
  <c r="F12" i="11" s="1"/>
  <c r="U12" i="11" s="1"/>
  <c r="E14" i="11" a="1"/>
  <c r="E14" i="11" s="1"/>
  <c r="T14" i="11" s="1"/>
  <c r="J29" i="11" a="1"/>
  <c r="J29" i="11" s="1"/>
  <c r="Y29" i="11" s="1"/>
  <c r="G7" i="11" a="1"/>
  <c r="G7" i="11" s="1"/>
  <c r="V7" i="11" s="1"/>
  <c r="C11" i="11" a="1"/>
  <c r="C11" i="11" s="1"/>
  <c r="R11" i="11" s="1"/>
  <c r="D12" i="11" a="1"/>
  <c r="D12" i="11" s="1"/>
  <c r="S12" i="11" s="1"/>
  <c r="E19" i="11" a="1"/>
  <c r="E19" i="11" s="1"/>
  <c r="T19" i="11" s="1"/>
  <c r="J4" i="11" a="1"/>
  <c r="J4" i="11" s="1"/>
  <c r="Y4" i="11" s="1"/>
  <c r="C31" i="11" a="1"/>
  <c r="C31" i="11" s="1"/>
  <c r="R31" i="11" s="1"/>
  <c r="H22" i="11" a="1"/>
  <c r="H22" i="11" s="1"/>
  <c r="W22" i="11" s="1"/>
  <c r="D20" i="11" a="1"/>
  <c r="D20" i="11" s="1"/>
  <c r="S20" i="11" s="1"/>
  <c r="I13" i="11" a="1"/>
  <c r="I13" i="11" s="1"/>
  <c r="X13" i="11" s="1"/>
  <c r="I6" i="11" a="1"/>
  <c r="I6" i="11" s="1"/>
  <c r="X6" i="11" s="1"/>
  <c r="D31" i="11" a="1"/>
  <c r="D31" i="11" s="1"/>
  <c r="S31" i="11" s="1"/>
  <c r="B20" i="11" a="1"/>
  <c r="B20" i="11" s="1"/>
  <c r="I15" i="11" a="1"/>
  <c r="I15" i="11" s="1"/>
  <c r="X15" i="11" s="1"/>
  <c r="F11" i="11" a="1"/>
  <c r="F11" i="11" s="1"/>
  <c r="U11" i="11" s="1"/>
  <c r="H21" i="11" a="1"/>
  <c r="H21" i="11" s="1"/>
  <c r="W21" i="11" s="1"/>
  <c r="D19" i="11" a="1"/>
  <c r="D19" i="11" s="1"/>
  <c r="S19" i="11" s="1"/>
  <c r="B21" i="11" a="1"/>
  <c r="B21" i="11" s="1"/>
  <c r="C15" i="11" a="1"/>
  <c r="C15" i="11" s="1"/>
  <c r="R15" i="11" s="1"/>
  <c r="C13" i="11" a="1"/>
  <c r="C13" i="11" s="1"/>
  <c r="R13" i="11" s="1"/>
  <c r="E4" i="11" a="1"/>
  <c r="E4" i="11" s="1"/>
  <c r="T4" i="11" s="1"/>
  <c r="E21" i="11" a="1"/>
  <c r="E21" i="11" s="1"/>
  <c r="T21" i="11" s="1"/>
  <c r="B12" i="11" a="1"/>
  <c r="B12" i="11" s="1"/>
  <c r="C22" i="11" a="1"/>
  <c r="C22" i="11" s="1"/>
  <c r="R22" i="11" s="1"/>
  <c r="G23" i="11" a="1"/>
  <c r="G23" i="11" s="1"/>
  <c r="V23" i="11" s="1"/>
  <c r="H11" i="11" a="1"/>
  <c r="H11" i="11" s="1"/>
  <c r="W11" i="11" s="1"/>
  <c r="B13" i="11" a="1"/>
  <c r="B13" i="11" s="1"/>
  <c r="C6" i="11" a="1"/>
  <c r="C6" i="11" s="1"/>
  <c r="R6" i="11" s="1"/>
  <c r="J7" i="11" a="1"/>
  <c r="J7" i="11" s="1"/>
  <c r="Y7" i="11" s="1"/>
  <c r="B14" i="11" a="1"/>
  <c r="B14" i="11" s="1"/>
  <c r="F14" i="11" a="1"/>
  <c r="F14" i="11" s="1"/>
  <c r="U14" i="11" s="1"/>
  <c r="D15" i="11" a="1"/>
  <c r="D15" i="11" s="1"/>
  <c r="S15" i="11" s="1"/>
  <c r="E22" i="11" a="1"/>
  <c r="E22" i="11" s="1"/>
  <c r="T22" i="11" s="1"/>
  <c r="F20" i="11" a="1"/>
  <c r="F20" i="11" s="1"/>
  <c r="U20" i="11" s="1"/>
  <c r="H20" i="11" a="1"/>
  <c r="H20" i="11" s="1"/>
  <c r="W20" i="11" s="1"/>
  <c r="C23" i="11" a="1"/>
  <c r="C23" i="11" s="1"/>
  <c r="R23" i="11" s="1"/>
  <c r="G4" i="11" a="1"/>
  <c r="G4" i="11" s="1"/>
  <c r="V4" i="11" s="1"/>
  <c r="D7" i="11" a="1"/>
  <c r="D7" i="11" s="1"/>
  <c r="S7" i="11" s="1"/>
  <c r="G20" i="11" a="1"/>
  <c r="G20" i="11" s="1"/>
  <c r="V20" i="11" s="1"/>
  <c r="H3" i="11" a="1"/>
  <c r="H3" i="11" s="1"/>
  <c r="W3" i="11" s="1"/>
  <c r="J3" i="11" a="1"/>
  <c r="J3" i="11" s="1"/>
  <c r="Y3" i="11" s="1"/>
  <c r="E13" i="11" a="1"/>
  <c r="E13" i="11" s="1"/>
  <c r="T13" i="11" s="1"/>
  <c r="E11" i="11" a="1"/>
  <c r="E11" i="11" s="1"/>
  <c r="T11" i="11" s="1"/>
  <c r="C4" i="11" a="1"/>
  <c r="C4" i="11" s="1"/>
  <c r="R4" i="11" s="1"/>
  <c r="G21" i="11" a="1"/>
  <c r="G21" i="11" s="1"/>
  <c r="V21" i="11" s="1"/>
  <c r="F22" i="11" a="1"/>
  <c r="F22" i="11" s="1"/>
  <c r="U22" i="11" s="1"/>
  <c r="B19" i="11" a="1"/>
  <c r="B19" i="11" s="1"/>
  <c r="E5" i="11" a="1"/>
  <c r="E5" i="11" s="1"/>
  <c r="T5" i="11" s="1"/>
  <c r="G15" i="11" a="1"/>
  <c r="G15" i="11" s="1"/>
  <c r="V15" i="11" s="1"/>
  <c r="C20" i="11" a="1"/>
  <c r="C20" i="11" s="1"/>
  <c r="R20" i="11" s="1"/>
  <c r="C21" i="11" a="1"/>
  <c r="C21" i="11" s="1"/>
  <c r="R21" i="11" s="1"/>
  <c r="B506" i="1"/>
  <c r="E503" i="1" s="1"/>
  <c r="A504" i="1"/>
  <c r="C507" i="1"/>
  <c r="B504" i="1"/>
  <c r="E501" i="1" s="1"/>
  <c r="D507" i="1"/>
  <c r="B505" i="1"/>
  <c r="E502" i="1" s="1"/>
  <c r="O507" i="1" l="1"/>
  <c r="G509" i="1"/>
  <c r="Q507" i="1"/>
  <c r="I509" i="1"/>
  <c r="G507" i="1"/>
  <c r="M508" i="1"/>
  <c r="S509" i="1"/>
  <c r="K507" i="1"/>
  <c r="M509" i="1"/>
  <c r="M507" i="1"/>
  <c r="O509" i="1"/>
  <c r="S507" i="1"/>
  <c r="Q509" i="1"/>
  <c r="G508" i="1"/>
  <c r="I508" i="1"/>
  <c r="K508" i="1"/>
  <c r="O508" i="1"/>
  <c r="I507" i="1"/>
  <c r="Q508" i="1"/>
  <c r="S508" i="1"/>
  <c r="K509" i="1"/>
  <c r="Y507" i="1"/>
  <c r="Y508" i="1"/>
  <c r="Y509" i="1"/>
  <c r="Q20" i="11"/>
  <c r="M20" i="11"/>
  <c r="W27" i="11"/>
  <c r="H33" i="11"/>
  <c r="D510" i="1"/>
  <c r="B507" i="1"/>
  <c r="E504" i="1" s="1"/>
  <c r="B509" i="1"/>
  <c r="E506" i="1" s="1"/>
  <c r="C510" i="1"/>
  <c r="B508" i="1"/>
  <c r="E505" i="1" s="1"/>
  <c r="A507" i="1"/>
  <c r="M6" i="11"/>
  <c r="Q6" i="11"/>
  <c r="Q13" i="11"/>
  <c r="M13" i="11"/>
  <c r="U27" i="11"/>
  <c r="F33" i="11"/>
  <c r="Q28" i="11"/>
  <c r="M28" i="11"/>
  <c r="AB28" i="11" s="1"/>
  <c r="Q31" i="11"/>
  <c r="M31" i="11"/>
  <c r="AB31" i="11" s="1"/>
  <c r="Q23" i="11"/>
  <c r="M23" i="11"/>
  <c r="Q27" i="11"/>
  <c r="B33" i="11"/>
  <c r="M27" i="11"/>
  <c r="AB27" i="11" s="1"/>
  <c r="Q3" i="11"/>
  <c r="M3" i="11"/>
  <c r="T27" i="11"/>
  <c r="E33" i="11"/>
  <c r="Q22" i="11"/>
  <c r="M22" i="11"/>
  <c r="Q15" i="11"/>
  <c r="M15" i="11"/>
  <c r="Q30" i="11"/>
  <c r="M30" i="11"/>
  <c r="AB30" i="11" s="1"/>
  <c r="Q12" i="11"/>
  <c r="M12" i="11"/>
  <c r="S27" i="11"/>
  <c r="D33" i="11"/>
  <c r="V27" i="11"/>
  <c r="G33" i="11"/>
  <c r="Q29" i="11"/>
  <c r="M29" i="11"/>
  <c r="AB29" i="11" s="1"/>
  <c r="A505" i="1"/>
  <c r="A506" i="1"/>
  <c r="Q21" i="11"/>
  <c r="M21" i="11"/>
  <c r="Q5" i="11"/>
  <c r="M5" i="11"/>
  <c r="J33" i="11"/>
  <c r="Y27" i="11"/>
  <c r="C33" i="11"/>
  <c r="R27" i="11"/>
  <c r="Q7" i="11"/>
  <c r="M7" i="11"/>
  <c r="Q4" i="11"/>
  <c r="M4" i="11"/>
  <c r="Q19" i="11"/>
  <c r="M19" i="11"/>
  <c r="I33" i="11"/>
  <c r="X27" i="11"/>
  <c r="Q14" i="11"/>
  <c r="M14" i="11"/>
  <c r="M11" i="11"/>
  <c r="S11" i="11"/>
  <c r="M510" i="1" l="1"/>
  <c r="S511" i="1"/>
  <c r="O510" i="1"/>
  <c r="G512" i="1"/>
  <c r="K511" i="1"/>
  <c r="Q512" i="1"/>
  <c r="M511" i="1"/>
  <c r="O511" i="1"/>
  <c r="Q511" i="1"/>
  <c r="G510" i="1"/>
  <c r="I512" i="1"/>
  <c r="I510" i="1"/>
  <c r="K512" i="1"/>
  <c r="K510" i="1"/>
  <c r="M512" i="1"/>
  <c r="Q510" i="1"/>
  <c r="O512" i="1"/>
  <c r="S510" i="1"/>
  <c r="G511" i="1"/>
  <c r="I511" i="1"/>
  <c r="Y510" i="1"/>
  <c r="Y511" i="1"/>
  <c r="Y512" i="1"/>
  <c r="A508" i="1"/>
  <c r="A509" i="1"/>
  <c r="AB33" i="11"/>
  <c r="G35" i="11" s="1"/>
  <c r="E9" i="12" s="1"/>
  <c r="C513" i="1"/>
  <c r="B510" i="1"/>
  <c r="E507" i="1" s="1"/>
  <c r="B511" i="1"/>
  <c r="E508" i="1" s="1"/>
  <c r="A510" i="1"/>
  <c r="D513" i="1"/>
  <c r="B512" i="1"/>
  <c r="E509" i="1" s="1"/>
  <c r="M513" i="1" l="1"/>
  <c r="S514" i="1"/>
  <c r="O513" i="1"/>
  <c r="G515" i="1"/>
  <c r="K514" i="1"/>
  <c r="Q515" i="1"/>
  <c r="Q513" i="1"/>
  <c r="O515" i="1"/>
  <c r="S513" i="1"/>
  <c r="S515" i="1"/>
  <c r="G514" i="1"/>
  <c r="I514" i="1"/>
  <c r="M514" i="1"/>
  <c r="O514" i="1"/>
  <c r="Q514" i="1"/>
  <c r="G513" i="1"/>
  <c r="I513" i="1"/>
  <c r="K513" i="1"/>
  <c r="I515" i="1"/>
  <c r="K515" i="1"/>
  <c r="M515" i="1"/>
  <c r="Y513" i="1"/>
  <c r="Y514" i="1"/>
  <c r="Y515" i="1"/>
  <c r="A511" i="1"/>
  <c r="A512" i="1"/>
  <c r="B515" i="1"/>
  <c r="E512" i="1" s="1"/>
  <c r="D516" i="1"/>
  <c r="B514" i="1"/>
  <c r="E511" i="1" s="1"/>
  <c r="B513" i="1"/>
  <c r="E510" i="1" s="1"/>
  <c r="C516" i="1"/>
  <c r="A513" i="1"/>
  <c r="K516" i="1" l="1"/>
  <c r="Q517" i="1"/>
  <c r="M516" i="1"/>
  <c r="S517" i="1"/>
  <c r="I517" i="1"/>
  <c r="O518" i="1"/>
  <c r="O517" i="1"/>
  <c r="G518" i="1"/>
  <c r="G516" i="1"/>
  <c r="I518" i="1"/>
  <c r="I516" i="1"/>
  <c r="K518" i="1"/>
  <c r="O516" i="1"/>
  <c r="M518" i="1"/>
  <c r="Q516" i="1"/>
  <c r="Q518" i="1"/>
  <c r="S516" i="1"/>
  <c r="S518" i="1"/>
  <c r="G517" i="1"/>
  <c r="K517" i="1"/>
  <c r="M517" i="1"/>
  <c r="Y516" i="1"/>
  <c r="Y517" i="1"/>
  <c r="Y518" i="1"/>
  <c r="A514" i="1"/>
  <c r="A515" i="1"/>
  <c r="A516" i="1"/>
  <c r="D519" i="1"/>
  <c r="B518" i="1"/>
  <c r="E515" i="1" s="1"/>
  <c r="C519" i="1"/>
  <c r="B516" i="1"/>
  <c r="E513" i="1" s="1"/>
  <c r="B517" i="1"/>
  <c r="E514" i="1" s="1"/>
  <c r="I519" i="1" l="1"/>
  <c r="O520" i="1"/>
  <c r="K519" i="1"/>
  <c r="Q520" i="1"/>
  <c r="G520" i="1"/>
  <c r="M521" i="1"/>
  <c r="Q519" i="1"/>
  <c r="Q521" i="1"/>
  <c r="S519" i="1"/>
  <c r="S521" i="1"/>
  <c r="I520" i="1"/>
  <c r="K520" i="1"/>
  <c r="M520" i="1"/>
  <c r="S520" i="1"/>
  <c r="G521" i="1"/>
  <c r="M519" i="1"/>
  <c r="O519" i="1"/>
  <c r="I521" i="1"/>
  <c r="K521" i="1"/>
  <c r="O521" i="1"/>
  <c r="G519" i="1"/>
  <c r="Y519" i="1"/>
  <c r="Y520" i="1"/>
  <c r="Y521" i="1"/>
  <c r="B521" i="1"/>
  <c r="E518" i="1" s="1"/>
  <c r="D522" i="1"/>
  <c r="B519" i="1"/>
  <c r="E516" i="1" s="1"/>
  <c r="B520" i="1"/>
  <c r="E517" i="1" s="1"/>
  <c r="A519" i="1"/>
  <c r="C522" i="1"/>
  <c r="A517" i="1"/>
  <c r="A518" i="1"/>
  <c r="G522" i="1" l="1"/>
  <c r="M523" i="1"/>
  <c r="S524" i="1"/>
  <c r="I522" i="1"/>
  <c r="O523" i="1"/>
  <c r="S522" i="1"/>
  <c r="K524" i="1"/>
  <c r="S523" i="1"/>
  <c r="G524" i="1"/>
  <c r="K522" i="1"/>
  <c r="I524" i="1"/>
  <c r="M522" i="1"/>
  <c r="M524" i="1"/>
  <c r="O522" i="1"/>
  <c r="O524" i="1"/>
  <c r="Q522" i="1"/>
  <c r="Q524" i="1"/>
  <c r="G523" i="1"/>
  <c r="I523" i="1"/>
  <c r="K523" i="1"/>
  <c r="Q523" i="1"/>
  <c r="Y522" i="1"/>
  <c r="Y523" i="1"/>
  <c r="Y524" i="1"/>
  <c r="B523" i="1"/>
  <c r="E520" i="1" s="1"/>
  <c r="D525" i="1"/>
  <c r="B522" i="1"/>
  <c r="E519" i="1" s="1"/>
  <c r="B524" i="1"/>
  <c r="E521" i="1" s="1"/>
  <c r="C525" i="1"/>
  <c r="A522" i="1"/>
  <c r="A521" i="1"/>
  <c r="A520" i="1"/>
  <c r="K526" i="1" l="1"/>
  <c r="Q527" i="1"/>
  <c r="G525" i="1"/>
  <c r="M526" i="1"/>
  <c r="Q525" i="1"/>
  <c r="I527" i="1"/>
  <c r="S525" i="1"/>
  <c r="G526" i="1"/>
  <c r="I526" i="1"/>
  <c r="O526" i="1"/>
  <c r="Q526" i="1"/>
  <c r="S526" i="1"/>
  <c r="I525" i="1"/>
  <c r="G527" i="1"/>
  <c r="O525" i="1"/>
  <c r="K527" i="1"/>
  <c r="M527" i="1"/>
  <c r="O527" i="1"/>
  <c r="K525" i="1"/>
  <c r="M525" i="1"/>
  <c r="Y525" i="1"/>
  <c r="Y526" i="1"/>
  <c r="Y527" i="1"/>
  <c r="A523" i="1"/>
  <c r="A524" i="1"/>
  <c r="D528" i="1"/>
  <c r="B527" i="1"/>
  <c r="E524" i="1" s="1"/>
  <c r="C528" i="1"/>
  <c r="A525" i="1"/>
  <c r="B525" i="1"/>
  <c r="E522" i="1" s="1"/>
  <c r="B526" i="1"/>
  <c r="E523" i="1" s="1"/>
  <c r="K529" i="1" l="1"/>
  <c r="Q530" i="1"/>
  <c r="G528" i="1"/>
  <c r="Q528" i="1"/>
  <c r="I530" i="1"/>
  <c r="I528" i="1"/>
  <c r="S529" i="1"/>
  <c r="K528" i="1"/>
  <c r="G530" i="1"/>
  <c r="M528" i="1"/>
  <c r="K530" i="1"/>
  <c r="O528" i="1"/>
  <c r="M530" i="1"/>
  <c r="S528" i="1"/>
  <c r="O530" i="1"/>
  <c r="G529" i="1"/>
  <c r="S530" i="1"/>
  <c r="I529" i="1"/>
  <c r="M529" i="1"/>
  <c r="O529" i="1"/>
  <c r="Q529" i="1"/>
  <c r="Y528" i="1"/>
  <c r="Y529" i="1"/>
  <c r="Y530" i="1"/>
  <c r="A526" i="1"/>
  <c r="A527" i="1"/>
  <c r="B528" i="1"/>
  <c r="E525" i="1" s="1"/>
  <c r="C531" i="1"/>
  <c r="B530" i="1"/>
  <c r="E527" i="1" s="1"/>
  <c r="B529" i="1"/>
  <c r="E526" i="1" s="1"/>
  <c r="A528" i="1"/>
  <c r="D531" i="1"/>
  <c r="I532" i="1" l="1"/>
  <c r="O533" i="1"/>
  <c r="O531" i="1"/>
  <c r="G533" i="1"/>
  <c r="Q531" i="1"/>
  <c r="M533" i="1"/>
  <c r="S531" i="1"/>
  <c r="Q533" i="1"/>
  <c r="G532" i="1"/>
  <c r="S533" i="1"/>
  <c r="K532" i="1"/>
  <c r="M532" i="1"/>
  <c r="O532" i="1"/>
  <c r="G531" i="1"/>
  <c r="Q532" i="1"/>
  <c r="S532" i="1"/>
  <c r="I533" i="1"/>
  <c r="K533" i="1"/>
  <c r="K531" i="1"/>
  <c r="M531" i="1"/>
  <c r="I531" i="1"/>
  <c r="Y531" i="1"/>
  <c r="Y532" i="1"/>
  <c r="Y533" i="1"/>
  <c r="A529" i="1"/>
  <c r="A530" i="1"/>
  <c r="B531" i="1"/>
  <c r="E528" i="1" s="1"/>
  <c r="C534" i="1"/>
  <c r="A531" i="1"/>
  <c r="B532" i="1"/>
  <c r="E529" i="1" s="1"/>
  <c r="B533" i="1"/>
  <c r="E530" i="1" s="1"/>
  <c r="D534" i="1"/>
  <c r="G535" i="1" l="1"/>
  <c r="M536" i="1"/>
  <c r="M534" i="1"/>
  <c r="S535" i="1"/>
  <c r="K535" i="1"/>
  <c r="M535" i="1"/>
  <c r="O535" i="1"/>
  <c r="G534" i="1"/>
  <c r="Q535" i="1"/>
  <c r="I534" i="1"/>
  <c r="G536" i="1"/>
  <c r="K534" i="1"/>
  <c r="I536" i="1"/>
  <c r="O534" i="1"/>
  <c r="K536" i="1"/>
  <c r="Q534" i="1"/>
  <c r="S534" i="1"/>
  <c r="I535" i="1"/>
  <c r="O536" i="1"/>
  <c r="Q536" i="1"/>
  <c r="S536" i="1"/>
  <c r="Y534" i="1"/>
  <c r="Y535" i="1"/>
  <c r="Y536" i="1"/>
  <c r="A534" i="1"/>
  <c r="B535" i="1"/>
  <c r="E532" i="1" s="1"/>
  <c r="C537" i="1"/>
  <c r="B534" i="1"/>
  <c r="E531" i="1" s="1"/>
  <c r="B536" i="1"/>
  <c r="E533" i="1" s="1"/>
  <c r="D537" i="1"/>
  <c r="A532" i="1"/>
  <c r="A533" i="1"/>
  <c r="S537" i="1" l="1"/>
  <c r="K539" i="1"/>
  <c r="K537" i="1"/>
  <c r="Q538" i="1"/>
  <c r="G537" i="1"/>
  <c r="S538" i="1"/>
  <c r="I537" i="1"/>
  <c r="G539" i="1"/>
  <c r="M537" i="1"/>
  <c r="I539" i="1"/>
  <c r="O537" i="1"/>
  <c r="M539" i="1"/>
  <c r="Q537" i="1"/>
  <c r="O539" i="1"/>
  <c r="G538" i="1"/>
  <c r="Q539" i="1"/>
  <c r="I538" i="1"/>
  <c r="S539" i="1"/>
  <c r="M538" i="1"/>
  <c r="O538" i="1"/>
  <c r="K538" i="1"/>
  <c r="Y537" i="1"/>
  <c r="Y538" i="1"/>
  <c r="Y539" i="1"/>
  <c r="B538" i="1"/>
  <c r="E535" i="1" s="1"/>
  <c r="C540" i="1"/>
  <c r="B537" i="1"/>
  <c r="E534" i="1" s="1"/>
  <c r="B539" i="1"/>
  <c r="E536" i="1" s="1"/>
  <c r="D540" i="1"/>
  <c r="A537" i="1"/>
  <c r="A535" i="1"/>
  <c r="A536" i="1"/>
  <c r="Q540" i="1" l="1"/>
  <c r="I542" i="1"/>
  <c r="I540" i="1"/>
  <c r="O540" i="1"/>
  <c r="K542" i="1"/>
  <c r="S540" i="1"/>
  <c r="M542" i="1"/>
  <c r="G541" i="1"/>
  <c r="O542" i="1"/>
  <c r="I541" i="1"/>
  <c r="Q542" i="1"/>
  <c r="K541" i="1"/>
  <c r="M541" i="1"/>
  <c r="O541" i="1"/>
  <c r="G540" i="1"/>
  <c r="K540" i="1"/>
  <c r="M540" i="1"/>
  <c r="Q541" i="1"/>
  <c r="S541" i="1"/>
  <c r="G542" i="1"/>
  <c r="Y540" i="1"/>
  <c r="Y541" i="1"/>
  <c r="Y542" i="1"/>
  <c r="A538" i="1"/>
  <c r="A539" i="1"/>
  <c r="B540" i="1"/>
  <c r="E537" i="1" s="1"/>
  <c r="C543" i="1"/>
  <c r="D543" i="1"/>
  <c r="A540" i="1"/>
  <c r="B541" i="1"/>
  <c r="E538" i="1" s="1"/>
  <c r="B542" i="1"/>
  <c r="E539" i="1" s="1"/>
  <c r="Q543" i="1" l="1"/>
  <c r="G544" i="1"/>
  <c r="M545" i="1"/>
  <c r="I544" i="1"/>
  <c r="O545" i="1"/>
  <c r="K544" i="1"/>
  <c r="Q545" i="1"/>
  <c r="M544" i="1"/>
  <c r="S545" i="1"/>
  <c r="G543" i="1"/>
  <c r="O544" i="1"/>
  <c r="I543" i="1"/>
  <c r="Q544" i="1"/>
  <c r="K543" i="1"/>
  <c r="S544" i="1"/>
  <c r="S543" i="1"/>
  <c r="G545" i="1"/>
  <c r="I545" i="1"/>
  <c r="K545" i="1"/>
  <c r="M543" i="1"/>
  <c r="O543" i="1"/>
  <c r="Y543" i="1"/>
  <c r="Y544" i="1"/>
  <c r="Y545" i="1"/>
  <c r="A541" i="1"/>
  <c r="A542" i="1"/>
  <c r="D546" i="1"/>
  <c r="C546" i="1"/>
  <c r="B543" i="1"/>
  <c r="E540" i="1" s="1"/>
  <c r="B544" i="1"/>
  <c r="E541" i="1" s="1"/>
  <c r="B545" i="1"/>
  <c r="E542" i="1" s="1"/>
  <c r="A543" i="1"/>
  <c r="S546" i="1" l="1"/>
  <c r="K548" i="1"/>
  <c r="G547" i="1"/>
  <c r="M548" i="1"/>
  <c r="I547" i="1"/>
  <c r="O548" i="1"/>
  <c r="K547" i="1"/>
  <c r="Q548" i="1"/>
  <c r="G546" i="1"/>
  <c r="M547" i="1"/>
  <c r="S548" i="1"/>
  <c r="I546" i="1"/>
  <c r="O547" i="1"/>
  <c r="K546" i="1"/>
  <c r="Q547" i="1"/>
  <c r="M546" i="1"/>
  <c r="O546" i="1"/>
  <c r="Q546" i="1"/>
  <c r="I548" i="1"/>
  <c r="S547" i="1"/>
  <c r="G548" i="1"/>
  <c r="Y546" i="1"/>
  <c r="Y547" i="1"/>
  <c r="Y548" i="1"/>
  <c r="A544" i="1"/>
  <c r="A545" i="1"/>
  <c r="B547" i="1"/>
  <c r="E544" i="1" s="1"/>
  <c r="B546" i="1"/>
  <c r="E543" i="1" s="1"/>
  <c r="C549" i="1"/>
  <c r="A546" i="1"/>
  <c r="B548" i="1"/>
  <c r="E545" i="1" s="1"/>
  <c r="D549" i="1"/>
  <c r="Q549" i="1" l="1"/>
  <c r="I551" i="1"/>
  <c r="S549" i="1"/>
  <c r="K551" i="1"/>
  <c r="G550" i="1"/>
  <c r="M551" i="1"/>
  <c r="I550" i="1"/>
  <c r="O551" i="1"/>
  <c r="K550" i="1"/>
  <c r="Q551" i="1"/>
  <c r="G549" i="1"/>
  <c r="M550" i="1"/>
  <c r="S551" i="1"/>
  <c r="I549" i="1"/>
  <c r="O550" i="1"/>
  <c r="K549" i="1"/>
  <c r="M549" i="1"/>
  <c r="O549" i="1"/>
  <c r="Q550" i="1"/>
  <c r="S550" i="1"/>
  <c r="G551" i="1"/>
  <c r="Y549" i="1"/>
  <c r="Y550" i="1"/>
  <c r="Y551" i="1"/>
  <c r="B550" i="1"/>
  <c r="E547" i="1" s="1"/>
  <c r="B549" i="1"/>
  <c r="E546" i="1" s="1"/>
  <c r="A549" i="1"/>
  <c r="D552" i="1"/>
  <c r="B551" i="1"/>
  <c r="E548" i="1" s="1"/>
  <c r="C552" i="1"/>
  <c r="A548" i="1"/>
  <c r="A547" i="1"/>
  <c r="O552" i="1" l="1"/>
  <c r="G554" i="1"/>
  <c r="Q552" i="1"/>
  <c r="I554" i="1"/>
  <c r="S552" i="1"/>
  <c r="K554" i="1"/>
  <c r="G553" i="1"/>
  <c r="M554" i="1"/>
  <c r="I553" i="1"/>
  <c r="O554" i="1"/>
  <c r="K553" i="1"/>
  <c r="Q554" i="1"/>
  <c r="G552" i="1"/>
  <c r="M553" i="1"/>
  <c r="S554" i="1"/>
  <c r="Q553" i="1"/>
  <c r="S553" i="1"/>
  <c r="I552" i="1"/>
  <c r="K552" i="1"/>
  <c r="M552" i="1"/>
  <c r="O553" i="1"/>
  <c r="Y552" i="1"/>
  <c r="Y553" i="1"/>
  <c r="Y554" i="1"/>
  <c r="B554" i="1"/>
  <c r="E551" i="1" s="1"/>
  <c r="B553" i="1"/>
  <c r="E550" i="1" s="1"/>
  <c r="A552" i="1"/>
  <c r="B552" i="1"/>
  <c r="E549" i="1" s="1"/>
  <c r="D555" i="1"/>
  <c r="C555" i="1"/>
  <c r="A551" i="1"/>
  <c r="A550" i="1"/>
  <c r="M555" i="1" l="1"/>
  <c r="S556" i="1"/>
  <c r="O555" i="1"/>
  <c r="G557" i="1"/>
  <c r="Q555" i="1"/>
  <c r="I557" i="1"/>
  <c r="S555" i="1"/>
  <c r="K557" i="1"/>
  <c r="G556" i="1"/>
  <c r="M557" i="1"/>
  <c r="I556" i="1"/>
  <c r="O557" i="1"/>
  <c r="K556" i="1"/>
  <c r="Q557" i="1"/>
  <c r="G555" i="1"/>
  <c r="I555" i="1"/>
  <c r="K555" i="1"/>
  <c r="M556" i="1"/>
  <c r="O556" i="1"/>
  <c r="Q556" i="1"/>
  <c r="Y555" i="1"/>
  <c r="Y556" i="1"/>
  <c r="Y557" i="1"/>
  <c r="A555" i="1"/>
  <c r="B555" i="1"/>
  <c r="E552" i="1" s="1"/>
  <c r="B556" i="1"/>
  <c r="E553" i="1" s="1"/>
  <c r="B557" i="1"/>
  <c r="E554" i="1" s="1"/>
  <c r="C558" i="1"/>
  <c r="D558" i="1"/>
  <c r="A553" i="1"/>
  <c r="A554" i="1"/>
  <c r="M558" i="1" l="1"/>
  <c r="S559" i="1"/>
  <c r="O558" i="1"/>
  <c r="G560" i="1"/>
  <c r="Q558" i="1"/>
  <c r="I560" i="1"/>
  <c r="S558" i="1"/>
  <c r="K560" i="1"/>
  <c r="G559" i="1"/>
  <c r="M560" i="1"/>
  <c r="I559" i="1"/>
  <c r="O560" i="1"/>
  <c r="K559" i="1"/>
  <c r="Q560" i="1"/>
  <c r="K558" i="1"/>
  <c r="M559" i="1"/>
  <c r="O559" i="1"/>
  <c r="Q559" i="1"/>
  <c r="S560" i="1"/>
  <c r="G558" i="1"/>
  <c r="I558" i="1"/>
  <c r="Y558" i="1"/>
  <c r="Y559" i="1"/>
  <c r="Y560" i="1"/>
  <c r="C561" i="1"/>
  <c r="D561" i="1"/>
  <c r="B558" i="1"/>
  <c r="E555" i="1" s="1"/>
  <c r="B559" i="1"/>
  <c r="E556" i="1" s="1"/>
  <c r="B560" i="1"/>
  <c r="E557" i="1" s="1"/>
  <c r="A558" i="1"/>
  <c r="A556" i="1"/>
  <c r="A557" i="1"/>
  <c r="K561" i="1" l="1"/>
  <c r="Q562" i="1"/>
  <c r="M561" i="1"/>
  <c r="S562" i="1"/>
  <c r="O561" i="1"/>
  <c r="Q561" i="1"/>
  <c r="I563" i="1"/>
  <c r="S561" i="1"/>
  <c r="G562" i="1"/>
  <c r="M563" i="1"/>
  <c r="I562" i="1"/>
  <c r="O563" i="1"/>
  <c r="G563" i="1"/>
  <c r="K563" i="1"/>
  <c r="Q563" i="1"/>
  <c r="S563" i="1"/>
  <c r="G561" i="1"/>
  <c r="I561" i="1"/>
  <c r="K562" i="1"/>
  <c r="M562" i="1"/>
  <c r="O562" i="1"/>
  <c r="Y561" i="1"/>
  <c r="Y562" i="1"/>
  <c r="Y563" i="1"/>
  <c r="A559" i="1"/>
  <c r="A560" i="1"/>
  <c r="B562" i="1"/>
  <c r="E559" i="1" s="1"/>
  <c r="B561" i="1"/>
  <c r="E558" i="1" s="1"/>
  <c r="B563" i="1"/>
  <c r="E560" i="1" s="1"/>
  <c r="D564" i="1"/>
  <c r="A561" i="1"/>
  <c r="C564" i="1"/>
  <c r="I564" i="1" l="1"/>
  <c r="O565" i="1"/>
  <c r="K564" i="1"/>
  <c r="Q565" i="1"/>
  <c r="G565" i="1"/>
  <c r="M566" i="1"/>
  <c r="K565" i="1"/>
  <c r="M565" i="1"/>
  <c r="S565" i="1"/>
  <c r="G566" i="1"/>
  <c r="G564" i="1"/>
  <c r="I566" i="1"/>
  <c r="M564" i="1"/>
  <c r="K566" i="1"/>
  <c r="O564" i="1"/>
  <c r="O566" i="1"/>
  <c r="Q564" i="1"/>
  <c r="S564" i="1"/>
  <c r="I565" i="1"/>
  <c r="Q566" i="1"/>
  <c r="S566" i="1"/>
  <c r="Y564" i="1"/>
  <c r="Y565" i="1"/>
  <c r="Y566" i="1"/>
  <c r="A562" i="1"/>
  <c r="A563" i="1"/>
  <c r="A564" i="1"/>
  <c r="B565" i="1"/>
  <c r="B564" i="1"/>
  <c r="B566" i="1"/>
  <c r="D567" i="1"/>
  <c r="C567" i="1"/>
  <c r="G567" i="1" l="1"/>
  <c r="M568" i="1"/>
  <c r="S569" i="1"/>
  <c r="I567" i="1"/>
  <c r="O568" i="1"/>
  <c r="S567" i="1"/>
  <c r="K569" i="1"/>
  <c r="M567" i="1"/>
  <c r="M569" i="1"/>
  <c r="O567" i="1"/>
  <c r="O569" i="1"/>
  <c r="Q567" i="1"/>
  <c r="Q569" i="1"/>
  <c r="G568" i="1"/>
  <c r="I568" i="1"/>
  <c r="K568" i="1"/>
  <c r="Q568" i="1"/>
  <c r="K567" i="1"/>
  <c r="S568" i="1"/>
  <c r="G569" i="1"/>
  <c r="I569" i="1"/>
  <c r="Y567" i="1"/>
  <c r="Y568" i="1"/>
  <c r="Y569" i="1"/>
  <c r="D570" i="1"/>
  <c r="C570" i="1"/>
  <c r="E563" i="1"/>
  <c r="E566" i="1"/>
  <c r="E561" i="1"/>
  <c r="E564" i="1"/>
  <c r="E562" i="1"/>
  <c r="E565" i="1"/>
  <c r="A565" i="1"/>
  <c r="A566" i="1"/>
  <c r="K571" i="1" l="1"/>
  <c r="Q572" i="1"/>
  <c r="G570" i="1"/>
  <c r="M571" i="1"/>
  <c r="Q570" i="1"/>
  <c r="I572" i="1"/>
  <c r="O571" i="1"/>
  <c r="Q571" i="1"/>
  <c r="S571" i="1"/>
  <c r="I570" i="1"/>
  <c r="G572" i="1"/>
  <c r="K570" i="1"/>
  <c r="K572" i="1"/>
  <c r="M570" i="1"/>
  <c r="M572" i="1"/>
  <c r="O570" i="1"/>
  <c r="O572" i="1"/>
  <c r="G571" i="1"/>
  <c r="I571" i="1"/>
  <c r="S570" i="1"/>
  <c r="Y570" i="1"/>
  <c r="Y571" i="1"/>
  <c r="Y572" i="1"/>
  <c r="C573" i="1"/>
  <c r="D573" i="1"/>
  <c r="C4" i="5" a="1"/>
  <c r="C4" i="5" s="1"/>
  <c r="C4" i="8" a="1"/>
  <c r="C4" i="8" s="1"/>
  <c r="C8" i="7" a="1"/>
  <c r="C8" i="7" s="1"/>
  <c r="C5" i="2" a="1"/>
  <c r="C5" i="2" s="1"/>
  <c r="C6" i="10" a="1"/>
  <c r="C6" i="10" s="1"/>
  <c r="D4" i="5" a="1"/>
  <c r="D4" i="5" s="1"/>
  <c r="B8" i="8" a="1"/>
  <c r="B8" i="8" s="1"/>
  <c r="C5" i="14" a="1"/>
  <c r="C5" i="14" s="1"/>
  <c r="C3" i="9" a="1"/>
  <c r="C3" i="9" s="1"/>
  <c r="C7" i="5" a="1"/>
  <c r="C7" i="5" s="1"/>
  <c r="D7" i="2" a="1"/>
  <c r="D7" i="2" s="1"/>
  <c r="C5" i="15" a="1"/>
  <c r="C5" i="15" s="1"/>
  <c r="C6" i="15" a="1"/>
  <c r="C6" i="15" s="1"/>
  <c r="C8" i="13" a="1"/>
  <c r="C8" i="13" s="1"/>
  <c r="C6" i="2" a="1"/>
  <c r="C6" i="2" s="1"/>
  <c r="C7" i="15" a="1"/>
  <c r="C7" i="15" s="1"/>
  <c r="C4" i="13" a="1"/>
  <c r="C4" i="13" s="1"/>
  <c r="D6" i="15" a="1"/>
  <c r="D6" i="15" s="1"/>
  <c r="C6" i="13" a="1"/>
  <c r="C6" i="13" s="1"/>
  <c r="D6" i="8" a="1"/>
  <c r="D6" i="8" s="1"/>
  <c r="D6" i="7" a="1"/>
  <c r="D6" i="7" s="1"/>
  <c r="C4" i="6" a="1"/>
  <c r="C4" i="6" s="1"/>
  <c r="C7" i="9" a="1"/>
  <c r="C7" i="9" s="1"/>
  <c r="B4" i="4" a="1"/>
  <c r="B4" i="4" s="1"/>
  <c r="D8" i="15" a="1"/>
  <c r="D8" i="15" s="1"/>
  <c r="D8" i="4" a="1"/>
  <c r="D8" i="4" s="1"/>
  <c r="B4" i="5" a="1"/>
  <c r="B4" i="5" s="1"/>
  <c r="B5" i="6" a="1"/>
  <c r="B5" i="6" s="1"/>
  <c r="B7" i="14" a="1"/>
  <c r="B7" i="14" s="1"/>
  <c r="B6" i="7" a="1"/>
  <c r="B6" i="7" s="1"/>
  <c r="D8" i="14" a="1"/>
  <c r="D8" i="14" s="1"/>
  <c r="C7" i="2" a="1"/>
  <c r="C7" i="2" s="1"/>
  <c r="D6" i="13" a="1"/>
  <c r="D6" i="13" s="1"/>
  <c r="B4" i="9" a="1"/>
  <c r="B4" i="9" s="1"/>
  <c r="C7" i="3" a="1"/>
  <c r="C7" i="3" s="1"/>
  <c r="D8" i="8" a="1"/>
  <c r="D8" i="8" s="1"/>
  <c r="C8" i="14" a="1"/>
  <c r="C8" i="14" s="1"/>
  <c r="D3" i="13" a="1"/>
  <c r="D3" i="13" s="1"/>
  <c r="C8" i="6" a="1"/>
  <c r="C8" i="6" s="1"/>
  <c r="C7" i="7" a="1"/>
  <c r="C7" i="7" s="1"/>
  <c r="D4" i="8" a="1"/>
  <c r="D4" i="8" s="1"/>
  <c r="C6" i="5" a="1"/>
  <c r="C6" i="5" s="1"/>
  <c r="C7" i="14" a="1"/>
  <c r="C7" i="14" s="1"/>
  <c r="B4" i="15" a="1"/>
  <c r="B4" i="15" s="1"/>
  <c r="C8" i="5" a="1"/>
  <c r="C8" i="5" s="1"/>
  <c r="B5" i="13" a="1"/>
  <c r="B5" i="13" s="1"/>
  <c r="C5" i="4" a="1"/>
  <c r="C5" i="4" s="1"/>
  <c r="C6" i="6" a="1"/>
  <c r="C6" i="6" s="1"/>
  <c r="B3" i="3" a="1"/>
  <c r="B3" i="3" s="1"/>
  <c r="D7" i="13" a="1"/>
  <c r="D7" i="13" s="1"/>
  <c r="D7" i="15" a="1"/>
  <c r="D7" i="15" s="1"/>
  <c r="B8" i="6" a="1"/>
  <c r="B8" i="6" s="1"/>
  <c r="D7" i="7" a="1"/>
  <c r="D7" i="7" s="1"/>
  <c r="C3" i="4" a="1"/>
  <c r="C3" i="4" s="1"/>
  <c r="D7" i="5" a="1"/>
  <c r="D7" i="5" s="1"/>
  <c r="D3" i="5" a="1"/>
  <c r="D3" i="5" s="1"/>
  <c r="D5" i="9" a="1"/>
  <c r="D5" i="9" s="1"/>
  <c r="B5" i="7" a="1"/>
  <c r="B5" i="7" s="1"/>
  <c r="C7" i="10" a="1"/>
  <c r="C7" i="10" s="1"/>
  <c r="B8" i="14" a="1"/>
  <c r="B8" i="14" s="1"/>
  <c r="D5" i="4" a="1"/>
  <c r="D5" i="4" s="1"/>
  <c r="C4" i="3" a="1"/>
  <c r="C4" i="3" s="1"/>
  <c r="B3" i="9" a="1"/>
  <c r="B3" i="9" s="1"/>
  <c r="B4" i="3" a="1"/>
  <c r="B4" i="3" s="1"/>
  <c r="D3" i="14" a="1"/>
  <c r="D3" i="14" s="1"/>
  <c r="D4" i="4" a="1"/>
  <c r="D4" i="4" s="1"/>
  <c r="D4" i="2" a="1"/>
  <c r="D4" i="2" s="1"/>
  <c r="C6" i="7" a="1"/>
  <c r="C6" i="7" s="1"/>
  <c r="B6" i="10" a="1"/>
  <c r="B6" i="10" s="1"/>
  <c r="B5" i="14" a="1"/>
  <c r="B5" i="14" s="1"/>
  <c r="C4" i="14" a="1"/>
  <c r="C4" i="14" s="1"/>
  <c r="D3" i="7" a="1"/>
  <c r="D3" i="7" s="1"/>
  <c r="D4" i="15" a="1"/>
  <c r="D4" i="15" s="1"/>
  <c r="C8" i="15" a="1"/>
  <c r="C8" i="15" s="1"/>
  <c r="B5" i="9" a="1"/>
  <c r="B5" i="9" s="1"/>
  <c r="C3" i="7" a="1"/>
  <c r="C3" i="7" s="1"/>
  <c r="B7" i="8" a="1"/>
  <c r="B7" i="8" s="1"/>
  <c r="C6" i="9" a="1"/>
  <c r="C6" i="9" s="1"/>
  <c r="B8" i="9" a="1"/>
  <c r="B8" i="9" s="1"/>
  <c r="D8" i="3" a="1"/>
  <c r="D8" i="3" s="1"/>
  <c r="D5" i="6" a="1"/>
  <c r="D5" i="6" s="1"/>
  <c r="D3" i="4" a="1"/>
  <c r="D3" i="4" s="1"/>
  <c r="C3" i="14" a="1"/>
  <c r="C3" i="14" s="1"/>
  <c r="D3" i="9" a="1"/>
  <c r="D3" i="9" s="1"/>
  <c r="B8" i="7" a="1"/>
  <c r="B8" i="7" s="1"/>
  <c r="C4" i="2" a="1"/>
  <c r="C4" i="2" s="1"/>
  <c r="C8" i="2" a="1"/>
  <c r="C8" i="2" s="1"/>
  <c r="D3" i="15" a="1"/>
  <c r="D3" i="15" s="1"/>
  <c r="C3" i="3" a="1"/>
  <c r="C3" i="3" s="1"/>
  <c r="B3" i="14" a="1"/>
  <c r="B3" i="14" s="1"/>
  <c r="C5" i="3" a="1"/>
  <c r="C5" i="3" s="1"/>
  <c r="D8" i="9" a="1"/>
  <c r="D8" i="9" s="1"/>
  <c r="D4" i="3" a="1"/>
  <c r="D4" i="3" s="1"/>
  <c r="B3" i="7" a="1"/>
  <c r="B3" i="7" s="1"/>
  <c r="D3" i="10" a="1"/>
  <c r="D3" i="10" s="1"/>
  <c r="D7" i="3" a="1"/>
  <c r="D7" i="3" s="1"/>
  <c r="B4" i="2" a="1"/>
  <c r="B4" i="2" s="1"/>
  <c r="B7" i="6" a="1"/>
  <c r="B7" i="6" s="1"/>
  <c r="C4" i="7" a="1"/>
  <c r="C4" i="7" s="1"/>
  <c r="D7" i="9" a="1"/>
  <c r="D7" i="9" s="1"/>
  <c r="D5" i="13" a="1"/>
  <c r="D5" i="13" s="1"/>
  <c r="B4" i="14" a="1"/>
  <c r="B4" i="14" s="1"/>
  <c r="B6" i="4" a="1"/>
  <c r="B6" i="4" s="1"/>
  <c r="C5" i="6" a="1"/>
  <c r="C5" i="6" s="1"/>
  <c r="D5" i="8" a="1"/>
  <c r="D5" i="8" s="1"/>
  <c r="C8" i="4" a="1"/>
  <c r="C8" i="4" s="1"/>
  <c r="B6" i="9" a="1"/>
  <c r="B6" i="9" s="1"/>
  <c r="D8" i="6" a="1"/>
  <c r="D8" i="6" s="1"/>
  <c r="B5" i="3" a="1"/>
  <c r="B5" i="3" s="1"/>
  <c r="B5" i="5" a="1"/>
  <c r="B5" i="5" s="1"/>
  <c r="B5" i="2" a="1"/>
  <c r="B5" i="2" s="1"/>
  <c r="D3" i="8" a="1"/>
  <c r="D3" i="8" s="1"/>
  <c r="B8" i="13" a="1"/>
  <c r="B8" i="13" s="1"/>
  <c r="D3" i="2" a="1"/>
  <c r="D3" i="2" s="1"/>
  <c r="C3" i="6" a="1"/>
  <c r="C3" i="6" s="1"/>
  <c r="B8" i="3" a="1"/>
  <c r="B8" i="3" s="1"/>
  <c r="B4" i="13" a="1"/>
  <c r="B4" i="13" s="1"/>
  <c r="B5" i="8" a="1"/>
  <c r="B5" i="8" s="1"/>
  <c r="D5" i="14" a="1"/>
  <c r="D5" i="14" s="1"/>
  <c r="D4" i="6" a="1"/>
  <c r="D4" i="6" s="1"/>
  <c r="B5" i="4" a="1"/>
  <c r="B5" i="4" s="1"/>
  <c r="D6" i="10" a="1"/>
  <c r="D6" i="10" s="1"/>
  <c r="D6" i="14" a="1"/>
  <c r="D6" i="14" s="1"/>
  <c r="D4" i="9" a="1"/>
  <c r="D4" i="9" s="1"/>
  <c r="B3" i="15" a="1"/>
  <c r="B3" i="15" s="1"/>
  <c r="C7" i="6" a="1"/>
  <c r="C7" i="6" s="1"/>
  <c r="C4" i="4" a="1"/>
  <c r="C4" i="4" s="1"/>
  <c r="B6" i="13" a="1"/>
  <c r="B6" i="13" s="1"/>
  <c r="B5" i="10" a="1"/>
  <c r="B5" i="10" s="1"/>
  <c r="C5" i="13" a="1"/>
  <c r="C5" i="13" s="1"/>
  <c r="C5" i="8" a="1"/>
  <c r="C5" i="8" s="1"/>
  <c r="D7" i="6" a="1"/>
  <c r="D7" i="6" s="1"/>
  <c r="C5" i="9" a="1"/>
  <c r="C5" i="9" s="1"/>
  <c r="B7" i="3" a="1"/>
  <c r="B7" i="3" s="1"/>
  <c r="C3" i="15" a="1"/>
  <c r="C3" i="15" s="1"/>
  <c r="C6" i="4" a="1"/>
  <c r="C6" i="4" s="1"/>
  <c r="C4" i="10" a="1"/>
  <c r="C4" i="10" s="1"/>
  <c r="D3" i="3" a="1"/>
  <c r="D3" i="3" s="1"/>
  <c r="D4" i="14" a="1"/>
  <c r="D4" i="14" s="1"/>
  <c r="D7" i="4" a="1"/>
  <c r="D7" i="4" s="1"/>
  <c r="D5" i="10" a="1"/>
  <c r="D5" i="10" s="1"/>
  <c r="D4" i="10" a="1"/>
  <c r="D4" i="10" s="1"/>
  <c r="B6" i="15" a="1"/>
  <c r="B6" i="15" s="1"/>
  <c r="G6" i="15" s="1"/>
  <c r="B8" i="10" a="1"/>
  <c r="B8" i="10" s="1"/>
  <c r="C5" i="10" a="1"/>
  <c r="C5" i="10" s="1"/>
  <c r="B5" i="15" a="1"/>
  <c r="B5" i="15" s="1"/>
  <c r="C5" i="5" a="1"/>
  <c r="C5" i="5" s="1"/>
  <c r="B7" i="13" a="1"/>
  <c r="B7" i="13" s="1"/>
  <c r="C8" i="8" a="1"/>
  <c r="C8" i="8" s="1"/>
  <c r="B4" i="6" a="1"/>
  <c r="B4" i="6" s="1"/>
  <c r="B3" i="6" a="1"/>
  <c r="B3" i="6" s="1"/>
  <c r="D6" i="4" a="1"/>
  <c r="D6" i="4" s="1"/>
  <c r="B7" i="2" a="1"/>
  <c r="B7" i="2" s="1"/>
  <c r="G7" i="2" s="1"/>
  <c r="J18" i="12" s="1"/>
  <c r="C8" i="9" a="1"/>
  <c r="C8" i="9" s="1"/>
  <c r="D7" i="14" a="1"/>
  <c r="D7" i="14" s="1"/>
  <c r="B4" i="8" a="1"/>
  <c r="B4" i="8" s="1"/>
  <c r="C6" i="3" a="1"/>
  <c r="C6" i="3" s="1"/>
  <c r="B3" i="8" a="1"/>
  <c r="B3" i="8" s="1"/>
  <c r="D6" i="9" a="1"/>
  <c r="D6" i="9" s="1"/>
  <c r="B3" i="5" a="1"/>
  <c r="B3" i="5" s="1"/>
  <c r="D8" i="2" a="1"/>
  <c r="D8" i="2" s="1"/>
  <c r="D8" i="7" a="1"/>
  <c r="D8" i="7" s="1"/>
  <c r="C6" i="14" a="1"/>
  <c r="C6" i="14" s="1"/>
  <c r="D8" i="5" a="1"/>
  <c r="D8" i="5" s="1"/>
  <c r="D7" i="10" a="1"/>
  <c r="D7" i="10" s="1"/>
  <c r="B4" i="7" a="1"/>
  <c r="B4" i="7" s="1"/>
  <c r="B7" i="15" a="1"/>
  <c r="B7" i="15" s="1"/>
  <c r="B6" i="5" a="1"/>
  <c r="B6" i="5" s="1"/>
  <c r="C6" i="8" a="1"/>
  <c r="C6" i="8" s="1"/>
  <c r="B7" i="4" a="1"/>
  <c r="B7" i="4" s="1"/>
  <c r="B7" i="5" a="1"/>
  <c r="B7" i="5" s="1"/>
  <c r="D5" i="2" a="1"/>
  <c r="D5" i="2" s="1"/>
  <c r="B6" i="8" a="1"/>
  <c r="B6" i="8" s="1"/>
  <c r="C7" i="4" a="1"/>
  <c r="C7" i="4" s="1"/>
  <c r="C7" i="13" a="1"/>
  <c r="C7" i="13" s="1"/>
  <c r="B6" i="2" a="1"/>
  <c r="B6" i="2" s="1"/>
  <c r="B6" i="3" a="1"/>
  <c r="B6" i="3" s="1"/>
  <c r="B8" i="4" a="1"/>
  <c r="B8" i="4" s="1"/>
  <c r="D6" i="3" a="1"/>
  <c r="D6" i="3" s="1"/>
  <c r="D7" i="8" a="1"/>
  <c r="D7" i="8" s="1"/>
  <c r="B3" i="10" a="1"/>
  <c r="B3" i="10" s="1"/>
  <c r="C3" i="8" a="1"/>
  <c r="C3" i="8" s="1"/>
  <c r="C4" i="15" a="1"/>
  <c r="C4" i="15" s="1"/>
  <c r="D4" i="7" a="1"/>
  <c r="D4" i="7" s="1"/>
  <c r="C3" i="13" a="1"/>
  <c r="C3" i="13" s="1"/>
  <c r="B3" i="4" a="1"/>
  <c r="B3" i="4" s="1"/>
  <c r="D5" i="15" a="1"/>
  <c r="D5" i="15" s="1"/>
  <c r="B4" i="10" a="1"/>
  <c r="B4" i="10" s="1"/>
  <c r="D6" i="5" a="1"/>
  <c r="D6" i="5" s="1"/>
  <c r="B3" i="2" a="1"/>
  <c r="B3" i="2" s="1"/>
  <c r="B6" i="14" a="1"/>
  <c r="B6" i="14" s="1"/>
  <c r="C3" i="10" a="1"/>
  <c r="C3" i="10" s="1"/>
  <c r="C3" i="2" a="1"/>
  <c r="C3" i="2" s="1"/>
  <c r="D4" i="13" a="1"/>
  <c r="D4" i="13" s="1"/>
  <c r="D5" i="7" a="1"/>
  <c r="D5" i="7" s="1"/>
  <c r="D5" i="5" a="1"/>
  <c r="D5" i="5" s="1"/>
  <c r="B3" i="13" a="1"/>
  <c r="B3" i="13" s="1"/>
  <c r="C5" i="7" a="1"/>
  <c r="C5" i="7" s="1"/>
  <c r="C4" i="9" a="1"/>
  <c r="C4" i="9" s="1"/>
  <c r="B8" i="15" a="1"/>
  <c r="B8" i="15" s="1"/>
  <c r="B7" i="10" a="1"/>
  <c r="B7" i="10" s="1"/>
  <c r="B8" i="5" a="1"/>
  <c r="B8" i="5" s="1"/>
  <c r="C3" i="5" a="1"/>
  <c r="C3" i="5" s="1"/>
  <c r="D6" i="6" a="1"/>
  <c r="D6" i="6" s="1"/>
  <c r="B6" i="6" a="1"/>
  <c r="B6" i="6" s="1"/>
  <c r="D8" i="10" a="1"/>
  <c r="D8" i="10" s="1"/>
  <c r="D5" i="3" a="1"/>
  <c r="D5" i="3" s="1"/>
  <c r="D3" i="6" a="1"/>
  <c r="D3" i="6" s="1"/>
  <c r="C8" i="3" a="1"/>
  <c r="C8" i="3" s="1"/>
  <c r="C8" i="10" a="1"/>
  <c r="C8" i="10" s="1"/>
  <c r="B7" i="9" a="1"/>
  <c r="B7" i="9" s="1"/>
  <c r="B8" i="2" a="1"/>
  <c r="B8" i="2" s="1"/>
  <c r="B7" i="7" a="1"/>
  <c r="B7" i="7" s="1"/>
  <c r="D6" i="2" a="1"/>
  <c r="D6" i="2" s="1"/>
  <c r="C7" i="8" a="1"/>
  <c r="C7" i="8" s="1"/>
  <c r="D8" i="13" a="1"/>
  <c r="D8" i="13" s="1"/>
  <c r="K574" i="1" l="1"/>
  <c r="Q575" i="1"/>
  <c r="G573" i="1"/>
  <c r="M574" i="1"/>
  <c r="S575" i="1"/>
  <c r="Q573" i="1"/>
  <c r="I575" i="1"/>
  <c r="O573" i="1"/>
  <c r="O575" i="1"/>
  <c r="S573" i="1"/>
  <c r="G574" i="1"/>
  <c r="I574" i="1"/>
  <c r="O574" i="1"/>
  <c r="Q574" i="1"/>
  <c r="S574" i="1"/>
  <c r="I573" i="1"/>
  <c r="K573" i="1"/>
  <c r="M573" i="1"/>
  <c r="G575" i="1"/>
  <c r="K575" i="1"/>
  <c r="M575" i="1"/>
  <c r="G8" i="15"/>
  <c r="G3" i="8"/>
  <c r="N26" i="12" s="1"/>
  <c r="G7" i="7"/>
  <c r="J29" i="12" s="1"/>
  <c r="G6" i="13"/>
  <c r="V28" i="12" s="1"/>
  <c r="Y573" i="1"/>
  <c r="Y574" i="1"/>
  <c r="Y575" i="1"/>
  <c r="G7" i="5"/>
  <c r="V18" i="12" s="1"/>
  <c r="G8" i="7"/>
  <c r="J30" i="12" s="1"/>
  <c r="G7" i="9"/>
  <c r="R29" i="12" s="1"/>
  <c r="G6" i="10"/>
  <c r="J39" i="12" s="1"/>
  <c r="G4" i="4"/>
  <c r="R16" i="12" s="1"/>
  <c r="G8" i="4"/>
  <c r="R19" i="12" s="1"/>
  <c r="G7" i="3"/>
  <c r="N18" i="12" s="1"/>
  <c r="G8" i="5"/>
  <c r="V19" i="12" s="1"/>
  <c r="G6" i="5"/>
  <c r="V17" i="12" s="1"/>
  <c r="G4" i="5"/>
  <c r="V16" i="12" s="1"/>
  <c r="G3" i="6"/>
  <c r="Z15" i="12" s="1"/>
  <c r="G8" i="2"/>
  <c r="J19" i="12" s="1"/>
  <c r="G7" i="10"/>
  <c r="J40" i="12" s="1"/>
  <c r="G8" i="14"/>
  <c r="N41" i="12" s="1"/>
  <c r="G3" i="5"/>
  <c r="V15" i="12" s="1"/>
  <c r="G6" i="6"/>
  <c r="Z17" i="12" s="1"/>
  <c r="G6" i="8"/>
  <c r="N28" i="12" s="1"/>
  <c r="G4" i="9"/>
  <c r="R27" i="12" s="1"/>
  <c r="G3" i="7"/>
  <c r="J26" i="12" s="1"/>
  <c r="G4" i="13"/>
  <c r="V27" i="12" s="1"/>
  <c r="G6" i="7"/>
  <c r="J28" i="12" s="1"/>
  <c r="G4" i="3"/>
  <c r="N16" i="12" s="1"/>
  <c r="G7" i="8"/>
  <c r="N29" i="12" s="1"/>
  <c r="G7" i="14"/>
  <c r="N40" i="12" s="1"/>
  <c r="G3" i="10"/>
  <c r="G3" i="15"/>
  <c r="G4" i="6"/>
  <c r="Z16" i="12" s="1"/>
  <c r="G6" i="9"/>
  <c r="R28" i="12" s="1"/>
  <c r="G7" i="4"/>
  <c r="R18" i="12" s="1"/>
  <c r="G4" i="7"/>
  <c r="J27" i="12" s="1"/>
  <c r="G3" i="4"/>
  <c r="R15" i="12" s="1"/>
  <c r="G6" i="4"/>
  <c r="R17" i="12" s="1"/>
  <c r="G8" i="8"/>
  <c r="N30" i="12" s="1"/>
  <c r="G4" i="8"/>
  <c r="N27" i="12" s="1"/>
  <c r="G3" i="14"/>
  <c r="N37" i="12" s="1"/>
  <c r="G4" i="14"/>
  <c r="N38" i="12" s="1"/>
  <c r="G3" i="13"/>
  <c r="V26" i="12" s="1"/>
  <c r="G7" i="13"/>
  <c r="V29" i="12" s="1"/>
  <c r="G8" i="3"/>
  <c r="N19" i="12" s="1"/>
  <c r="G8" i="6"/>
  <c r="Z19" i="12" s="1"/>
  <c r="G4" i="15"/>
  <c r="G7" i="6"/>
  <c r="Z18" i="12" s="1"/>
  <c r="G3" i="9"/>
  <c r="R26" i="12" s="1"/>
  <c r="G6" i="3"/>
  <c r="N17" i="12" s="1"/>
  <c r="G4" i="10"/>
  <c r="G8" i="13"/>
  <c r="V30" i="12" s="1"/>
  <c r="G3" i="2"/>
  <c r="J15" i="12" s="1"/>
  <c r="G8" i="10"/>
  <c r="G3" i="3"/>
  <c r="N15" i="12" s="1"/>
  <c r="G7" i="15"/>
  <c r="G6" i="14"/>
  <c r="N39" i="12" s="1"/>
  <c r="G4" i="2"/>
  <c r="J16" i="12" s="1"/>
  <c r="G8" i="9"/>
  <c r="R30" i="12" s="1"/>
  <c r="G6" i="2"/>
  <c r="J17" i="12" s="1"/>
  <c r="C576" i="1"/>
  <c r="D576" i="1"/>
  <c r="I577" i="1" l="1"/>
  <c r="O578" i="1"/>
  <c r="K577" i="1"/>
  <c r="Q578" i="1"/>
  <c r="O576" i="1"/>
  <c r="G578" i="1"/>
  <c r="Q577" i="1"/>
  <c r="G576" i="1"/>
  <c r="S577" i="1"/>
  <c r="I576" i="1"/>
  <c r="I578" i="1"/>
  <c r="K576" i="1"/>
  <c r="K578" i="1"/>
  <c r="M576" i="1"/>
  <c r="M578" i="1"/>
  <c r="Q576" i="1"/>
  <c r="S578" i="1"/>
  <c r="S576" i="1"/>
  <c r="O577" i="1"/>
  <c r="G577" i="1"/>
  <c r="M577" i="1"/>
  <c r="Y576" i="1"/>
  <c r="Y577" i="1"/>
  <c r="Y578" i="1"/>
  <c r="Z28" i="12"/>
  <c r="Z29" i="12"/>
  <c r="G2" i="15"/>
  <c r="G2" i="5"/>
  <c r="G2" i="10"/>
  <c r="G2" i="6"/>
  <c r="G2" i="4"/>
  <c r="G2" i="14"/>
  <c r="G2" i="13"/>
  <c r="G2" i="3"/>
  <c r="Z26" i="12"/>
  <c r="J37" i="12"/>
  <c r="Z27" i="12"/>
  <c r="J38" i="12"/>
  <c r="G2" i="2"/>
  <c r="Z30" i="12"/>
  <c r="J41" i="12"/>
  <c r="C579" i="1"/>
  <c r="D579" i="1"/>
  <c r="G2" i="9"/>
  <c r="G2" i="7"/>
  <c r="G2" i="8"/>
  <c r="G580" i="1" l="1"/>
  <c r="M581" i="1"/>
  <c r="I580" i="1"/>
  <c r="O581" i="1"/>
  <c r="M579" i="1"/>
  <c r="S580" i="1"/>
  <c r="Q579" i="1"/>
  <c r="S581" i="1"/>
  <c r="S579" i="1"/>
  <c r="K580" i="1"/>
  <c r="M580" i="1"/>
  <c r="O580" i="1"/>
  <c r="Q580" i="1"/>
  <c r="G579" i="1"/>
  <c r="G581" i="1"/>
  <c r="I579" i="1"/>
  <c r="K579" i="1"/>
  <c r="O579" i="1"/>
  <c r="I581" i="1"/>
  <c r="K581" i="1"/>
  <c r="Q581" i="1"/>
  <c r="Y579" i="1"/>
  <c r="Y580" i="1"/>
  <c r="Y581" i="1"/>
  <c r="T2" i="1"/>
  <c r="N25" i="12" s="1"/>
  <c r="F18" i="12" s="1"/>
  <c r="R2" i="1"/>
  <c r="J25" i="12" s="1"/>
  <c r="F17" i="12" s="1"/>
  <c r="V2" i="1"/>
  <c r="R25" i="12" s="1"/>
  <c r="F19" i="12" s="1"/>
  <c r="H2" i="1"/>
  <c r="J14" i="12" s="1"/>
  <c r="F12" i="12" s="1"/>
  <c r="J2" i="1"/>
  <c r="F13" i="12" s="1"/>
  <c r="X2" i="1"/>
  <c r="F20" i="12" s="1"/>
  <c r="AB2" i="1"/>
  <c r="J36" i="12" s="1"/>
  <c r="F22" i="12" s="1"/>
  <c r="L2" i="1"/>
  <c r="R14" i="12" s="1"/>
  <c r="F14" i="12" s="1"/>
  <c r="P2" i="1"/>
  <c r="F16" i="12" s="1"/>
  <c r="Z2" i="1"/>
  <c r="Z25" i="12" s="1"/>
  <c r="F21" i="12" s="1"/>
  <c r="N2" i="1"/>
  <c r="AD2" i="1"/>
  <c r="N36" i="12" s="1"/>
  <c r="F23" i="12" s="1"/>
  <c r="C582" i="1"/>
  <c r="D582" i="1"/>
  <c r="F15" i="12" l="1"/>
  <c r="V14" i="12"/>
  <c r="S582" i="1"/>
  <c r="K584" i="1"/>
  <c r="G583" i="1"/>
  <c r="M584" i="1"/>
  <c r="K582" i="1"/>
  <c r="Q583" i="1"/>
  <c r="S583" i="1"/>
  <c r="G582" i="1"/>
  <c r="G584" i="1"/>
  <c r="I582" i="1"/>
  <c r="I584" i="1"/>
  <c r="M582" i="1"/>
  <c r="O584" i="1"/>
  <c r="O582" i="1"/>
  <c r="Q584" i="1"/>
  <c r="Q582" i="1"/>
  <c r="S584" i="1"/>
  <c r="I583" i="1"/>
  <c r="K583" i="1"/>
  <c r="M583" i="1"/>
  <c r="O583" i="1"/>
  <c r="V25" i="12"/>
  <c r="Z14" i="12"/>
  <c r="N14" i="12"/>
  <c r="Y582" i="1"/>
  <c r="Y583" i="1"/>
  <c r="Y584" i="1"/>
  <c r="F1" i="1"/>
  <c r="E8" i="12" s="1"/>
  <c r="C585" i="1"/>
  <c r="D585" i="1"/>
  <c r="Q585" i="1" l="1"/>
  <c r="I587" i="1"/>
  <c r="S585" i="1"/>
  <c r="K587" i="1"/>
  <c r="I585" i="1"/>
  <c r="O586" i="1"/>
  <c r="G586" i="1"/>
  <c r="I586" i="1"/>
  <c r="K586" i="1"/>
  <c r="M586" i="1"/>
  <c r="Q586" i="1"/>
  <c r="S586" i="1"/>
  <c r="G585" i="1"/>
  <c r="G587" i="1"/>
  <c r="K585" i="1"/>
  <c r="M585" i="1"/>
  <c r="O585" i="1"/>
  <c r="M587" i="1"/>
  <c r="O587" i="1"/>
  <c r="Q587" i="1"/>
  <c r="D37" i="12"/>
  <c r="D41" i="12"/>
  <c r="D39" i="12"/>
  <c r="D38" i="12"/>
  <c r="F39" i="12"/>
  <c r="F38" i="12"/>
  <c r="F37" i="12"/>
  <c r="F41" i="12"/>
  <c r="Y585" i="1"/>
  <c r="Y586" i="1"/>
  <c r="Y587" i="1"/>
  <c r="C588" i="1"/>
  <c r="D588" i="1"/>
  <c r="Q588" i="1" l="1"/>
  <c r="I590" i="1"/>
  <c r="S588" i="1"/>
  <c r="K590" i="1"/>
  <c r="I588" i="1"/>
  <c r="O589" i="1"/>
  <c r="G588" i="1"/>
  <c r="G590" i="1"/>
  <c r="K588" i="1"/>
  <c r="M590" i="1"/>
  <c r="M588" i="1"/>
  <c r="O590" i="1"/>
  <c r="O588" i="1"/>
  <c r="Q590" i="1"/>
  <c r="G589" i="1"/>
  <c r="S590" i="1"/>
  <c r="I589" i="1"/>
  <c r="K589" i="1"/>
  <c r="M589" i="1"/>
  <c r="Q589" i="1"/>
  <c r="S589" i="1"/>
  <c r="Y588" i="1"/>
  <c r="Y589" i="1"/>
  <c r="Y590" i="1"/>
  <c r="C591" i="1"/>
  <c r="D591" i="1"/>
  <c r="O591" i="1" l="1"/>
  <c r="G593" i="1"/>
  <c r="Q591" i="1"/>
  <c r="I593" i="1"/>
  <c r="G591" i="1"/>
  <c r="M592" i="1"/>
  <c r="S593" i="1"/>
  <c r="I592" i="1"/>
  <c r="K592" i="1"/>
  <c r="O592" i="1"/>
  <c r="Q592" i="1"/>
  <c r="S592" i="1"/>
  <c r="I591" i="1"/>
  <c r="K593" i="1"/>
  <c r="K591" i="1"/>
  <c r="M593" i="1"/>
  <c r="S591" i="1"/>
  <c r="G592" i="1"/>
  <c r="O593" i="1"/>
  <c r="Q593" i="1"/>
  <c r="M591" i="1"/>
  <c r="Y591" i="1"/>
  <c r="Y592" i="1"/>
  <c r="Y593" i="1"/>
  <c r="C594" i="1"/>
  <c r="D594" i="1"/>
  <c r="M594" i="1" l="1"/>
  <c r="S595" i="1"/>
  <c r="O594" i="1"/>
  <c r="G596" i="1"/>
  <c r="K595" i="1"/>
  <c r="Q596" i="1"/>
  <c r="I594" i="1"/>
  <c r="K596" i="1"/>
  <c r="K594" i="1"/>
  <c r="M596" i="1"/>
  <c r="Q594" i="1"/>
  <c r="O596" i="1"/>
  <c r="S594" i="1"/>
  <c r="S596" i="1"/>
  <c r="G595" i="1"/>
  <c r="I595" i="1"/>
  <c r="M595" i="1"/>
  <c r="G594" i="1"/>
  <c r="O595" i="1"/>
  <c r="Q595" i="1"/>
  <c r="I596" i="1"/>
  <c r="C597" i="1"/>
  <c r="D597" i="1"/>
  <c r="K597" i="1" l="1"/>
  <c r="Q598" i="1"/>
  <c r="M597" i="1"/>
  <c r="S598" i="1"/>
  <c r="I598" i="1"/>
  <c r="O599" i="1"/>
  <c r="K598" i="1"/>
  <c r="M598" i="1"/>
  <c r="O598" i="1"/>
  <c r="G599" i="1"/>
  <c r="G597" i="1"/>
  <c r="I599" i="1"/>
  <c r="I597" i="1"/>
  <c r="K599" i="1"/>
  <c r="O597" i="1"/>
  <c r="M599" i="1"/>
  <c r="G598" i="1"/>
  <c r="Q599" i="1"/>
  <c r="S599" i="1"/>
  <c r="Q597" i="1"/>
  <c r="S597" i="1"/>
  <c r="D600" i="1"/>
  <c r="C600" i="1"/>
  <c r="I600" i="1" l="1"/>
  <c r="O601" i="1"/>
  <c r="K600" i="1"/>
  <c r="Q601" i="1"/>
  <c r="G601" i="1"/>
  <c r="M602" i="1"/>
  <c r="M600" i="1"/>
  <c r="K602" i="1"/>
  <c r="O600" i="1"/>
  <c r="O602" i="1"/>
  <c r="Q600" i="1"/>
  <c r="Q602" i="1"/>
  <c r="S600" i="1"/>
  <c r="I601" i="1"/>
  <c r="K601" i="1"/>
  <c r="M601" i="1"/>
  <c r="G600" i="1"/>
  <c r="S601" i="1"/>
  <c r="G602" i="1"/>
  <c r="I602" i="1"/>
  <c r="C603" i="1"/>
  <c r="D603" i="1"/>
  <c r="I603" i="1" l="1"/>
  <c r="O604" i="1"/>
  <c r="K603" i="1"/>
  <c r="Q604" i="1"/>
  <c r="G604" i="1"/>
  <c r="M605" i="1"/>
  <c r="M604" i="1"/>
  <c r="S604" i="1"/>
  <c r="G605" i="1"/>
  <c r="G603" i="1"/>
  <c r="I605" i="1"/>
  <c r="M603" i="1"/>
  <c r="K605" i="1"/>
  <c r="O603" i="1"/>
  <c r="O605" i="1"/>
  <c r="Q603" i="1"/>
  <c r="Q605" i="1"/>
  <c r="S605" i="1"/>
  <c r="S603" i="1"/>
  <c r="I604" i="1"/>
  <c r="K604" i="1"/>
  <c r="D606" i="1"/>
  <c r="C606" i="1"/>
  <c r="G606" i="1" l="1"/>
  <c r="M607" i="1"/>
  <c r="S608" i="1"/>
  <c r="I606" i="1"/>
  <c r="O607" i="1"/>
  <c r="S606" i="1"/>
  <c r="K608" i="1"/>
  <c r="O606" i="1"/>
  <c r="O608" i="1"/>
  <c r="Q606" i="1"/>
  <c r="Q608" i="1"/>
  <c r="G607" i="1"/>
  <c r="I607" i="1"/>
  <c r="K607" i="1"/>
  <c r="Q607" i="1"/>
  <c r="S607" i="1"/>
  <c r="K606" i="1"/>
  <c r="M606" i="1"/>
  <c r="G608" i="1"/>
  <c r="I608" i="1"/>
  <c r="M608" i="1"/>
  <c r="D609" i="1"/>
  <c r="C609" i="1"/>
  <c r="K610" i="1" l="1"/>
  <c r="Q611" i="1"/>
  <c r="G609" i="1"/>
  <c r="M610" i="1"/>
  <c r="S611" i="1"/>
  <c r="Q609" i="1"/>
  <c r="I611" i="1"/>
  <c r="Q610" i="1"/>
  <c r="S610" i="1"/>
  <c r="I609" i="1"/>
  <c r="G611" i="1"/>
  <c r="K609" i="1"/>
  <c r="K611" i="1"/>
  <c r="M609" i="1"/>
  <c r="M611" i="1"/>
  <c r="O609" i="1"/>
  <c r="O611" i="1"/>
  <c r="S609" i="1"/>
  <c r="G610" i="1"/>
  <c r="I610" i="1"/>
  <c r="O610" i="1"/>
  <c r="C612" i="1"/>
  <c r="D612" i="1"/>
  <c r="I613" i="1" l="1"/>
  <c r="O614" i="1"/>
  <c r="K613" i="1"/>
  <c r="Q614" i="1"/>
  <c r="O612" i="1"/>
  <c r="G614" i="1"/>
  <c r="Q612" i="1"/>
  <c r="S614" i="1"/>
  <c r="S612" i="1"/>
  <c r="G613" i="1"/>
  <c r="M613" i="1"/>
  <c r="O613" i="1"/>
  <c r="Q613" i="1"/>
  <c r="G612" i="1"/>
  <c r="S613" i="1"/>
  <c r="K612" i="1"/>
  <c r="M612" i="1"/>
  <c r="I614" i="1"/>
  <c r="K614" i="1"/>
  <c r="M614" i="1"/>
  <c r="I612" i="1"/>
  <c r="C615" i="1"/>
  <c r="D615" i="1"/>
  <c r="G616" i="1" l="1"/>
  <c r="M617" i="1"/>
  <c r="I616" i="1"/>
  <c r="O617" i="1"/>
  <c r="M615" i="1"/>
  <c r="S616" i="1"/>
  <c r="Q616" i="1"/>
  <c r="G615" i="1"/>
  <c r="G617" i="1"/>
  <c r="I615" i="1"/>
  <c r="I617" i="1"/>
  <c r="K615" i="1"/>
  <c r="K617" i="1"/>
  <c r="O615" i="1"/>
  <c r="Q617" i="1"/>
  <c r="Q615" i="1"/>
  <c r="S615" i="1"/>
  <c r="K616" i="1"/>
  <c r="M616" i="1"/>
  <c r="O616" i="1"/>
  <c r="C618" i="1"/>
  <c r="D618" i="1"/>
  <c r="G619" i="1" l="1"/>
  <c r="M620" i="1"/>
  <c r="I619" i="1"/>
  <c r="O620" i="1"/>
  <c r="M618" i="1"/>
  <c r="S619" i="1"/>
  <c r="S618" i="1"/>
  <c r="K619" i="1"/>
  <c r="M619" i="1"/>
  <c r="O619" i="1"/>
  <c r="Q619" i="1"/>
  <c r="G618" i="1"/>
  <c r="G620" i="1"/>
  <c r="I618" i="1"/>
  <c r="I620" i="1"/>
  <c r="Q618" i="1"/>
  <c r="K620" i="1"/>
  <c r="Q620" i="1"/>
  <c r="S620" i="1"/>
  <c r="K618" i="1"/>
  <c r="O618" i="1"/>
  <c r="C621" i="1"/>
  <c r="D621" i="1"/>
  <c r="S621" i="1" l="1"/>
  <c r="K623" i="1"/>
  <c r="G622" i="1"/>
  <c r="M623" i="1"/>
  <c r="K621" i="1"/>
  <c r="Q622" i="1"/>
  <c r="G621" i="1"/>
  <c r="G623" i="1"/>
  <c r="I621" i="1"/>
  <c r="I623" i="1"/>
  <c r="M621" i="1"/>
  <c r="O623" i="1"/>
  <c r="O621" i="1"/>
  <c r="Q623" i="1"/>
  <c r="Q621" i="1"/>
  <c r="S623" i="1"/>
  <c r="I622" i="1"/>
  <c r="K622" i="1"/>
  <c r="M622" i="1"/>
  <c r="O622" i="1"/>
  <c r="S622" i="1"/>
  <c r="C624" i="1"/>
  <c r="D624" i="1"/>
  <c r="Q624" i="1" l="1"/>
  <c r="I626" i="1"/>
  <c r="S624" i="1"/>
  <c r="K626" i="1"/>
  <c r="I624" i="1"/>
  <c r="O625" i="1"/>
  <c r="I625" i="1"/>
  <c r="K625" i="1"/>
  <c r="M625" i="1"/>
  <c r="Q625" i="1"/>
  <c r="S625" i="1"/>
  <c r="G624" i="1"/>
  <c r="G626" i="1"/>
  <c r="K624" i="1"/>
  <c r="M626" i="1"/>
  <c r="O626" i="1"/>
  <c r="Q626" i="1"/>
  <c r="S626" i="1"/>
  <c r="M624" i="1"/>
  <c r="O624" i="1"/>
  <c r="G625" i="1"/>
  <c r="C627" i="1"/>
  <c r="D627" i="1"/>
  <c r="O627" i="1" l="1"/>
  <c r="G629" i="1"/>
  <c r="Q627" i="1"/>
  <c r="I629" i="1"/>
  <c r="G627" i="1"/>
  <c r="M628" i="1"/>
  <c r="S629" i="1"/>
  <c r="I627" i="1"/>
  <c r="K629" i="1"/>
  <c r="K627" i="1"/>
  <c r="M629" i="1"/>
  <c r="M627" i="1"/>
  <c r="O629" i="1"/>
  <c r="S627" i="1"/>
  <c r="Q629" i="1"/>
  <c r="G628" i="1"/>
  <c r="I628" i="1"/>
  <c r="K628" i="1"/>
  <c r="O628" i="1"/>
  <c r="Q628" i="1"/>
  <c r="S628" i="1"/>
  <c r="C630" i="1"/>
  <c r="D630" i="1"/>
  <c r="M630" i="1" l="1"/>
  <c r="S631" i="1"/>
  <c r="O630" i="1"/>
  <c r="G632" i="1"/>
  <c r="K631" i="1"/>
  <c r="Q632" i="1"/>
  <c r="I631" i="1"/>
  <c r="M631" i="1"/>
  <c r="O631" i="1"/>
  <c r="Q631" i="1"/>
  <c r="G630" i="1"/>
  <c r="I632" i="1"/>
  <c r="I630" i="1"/>
  <c r="K632" i="1"/>
  <c r="K630" i="1"/>
  <c r="M632" i="1"/>
  <c r="Q630" i="1"/>
  <c r="S630" i="1"/>
  <c r="G631" i="1"/>
  <c r="O632" i="1"/>
  <c r="C633" i="1"/>
  <c r="D633" i="1"/>
  <c r="M633" i="1" l="1"/>
  <c r="S634" i="1"/>
  <c r="O633" i="1"/>
  <c r="G635" i="1"/>
  <c r="K634" i="1"/>
  <c r="Q635" i="1"/>
  <c r="K633" i="1"/>
  <c r="M635" i="1"/>
  <c r="Q633" i="1"/>
  <c r="O635" i="1"/>
  <c r="S633" i="1"/>
  <c r="S635" i="1"/>
  <c r="G634" i="1"/>
  <c r="I634" i="1"/>
  <c r="M634" i="1"/>
  <c r="O634" i="1"/>
  <c r="G633" i="1"/>
  <c r="I633" i="1"/>
  <c r="Q634" i="1"/>
  <c r="I635" i="1"/>
  <c r="K635" i="1"/>
  <c r="C636" i="1"/>
  <c r="D636" i="1"/>
  <c r="K636" i="1" l="1"/>
  <c r="Q637" i="1"/>
  <c r="M636" i="1"/>
  <c r="S637" i="1"/>
  <c r="I637" i="1"/>
  <c r="O638" i="1"/>
  <c r="M637" i="1"/>
  <c r="O637" i="1"/>
  <c r="G638" i="1"/>
  <c r="G636" i="1"/>
  <c r="I638" i="1"/>
  <c r="I636" i="1"/>
  <c r="K638" i="1"/>
  <c r="O636" i="1"/>
  <c r="M638" i="1"/>
  <c r="Q636" i="1"/>
  <c r="Q638" i="1"/>
  <c r="S636" i="1"/>
  <c r="G637" i="1"/>
  <c r="K637" i="1"/>
  <c r="S638" i="1"/>
  <c r="D639" i="1"/>
  <c r="C639" i="1"/>
  <c r="I639" i="1" l="1"/>
  <c r="O640" i="1"/>
  <c r="K639" i="1"/>
  <c r="Q640" i="1"/>
  <c r="G640" i="1"/>
  <c r="M641" i="1"/>
  <c r="O639" i="1"/>
  <c r="O641" i="1"/>
  <c r="Q639" i="1"/>
  <c r="Q641" i="1"/>
  <c r="S639" i="1"/>
  <c r="S641" i="1"/>
  <c r="I640" i="1"/>
  <c r="K640" i="1"/>
  <c r="M640" i="1"/>
  <c r="S640" i="1"/>
  <c r="M639" i="1"/>
  <c r="G641" i="1"/>
  <c r="I641" i="1"/>
  <c r="K641" i="1"/>
  <c r="G639" i="1"/>
  <c r="C642" i="1"/>
  <c r="D642" i="1"/>
  <c r="G642" i="1" l="1"/>
  <c r="M643" i="1"/>
  <c r="S644" i="1"/>
  <c r="I642" i="1"/>
  <c r="O643" i="1"/>
  <c r="S642" i="1"/>
  <c r="K644" i="1"/>
  <c r="Q643" i="1"/>
  <c r="S643" i="1"/>
  <c r="G644" i="1"/>
  <c r="K642" i="1"/>
  <c r="I644" i="1"/>
  <c r="M642" i="1"/>
  <c r="M644" i="1"/>
  <c r="O642" i="1"/>
  <c r="O644" i="1"/>
  <c r="Q642" i="1"/>
  <c r="Q644" i="1"/>
  <c r="G643" i="1"/>
  <c r="I643" i="1"/>
  <c r="K643" i="1"/>
  <c r="D645" i="1"/>
  <c r="C645" i="1"/>
  <c r="K646" i="1" l="1"/>
  <c r="Q647" i="1"/>
  <c r="G645" i="1"/>
  <c r="M646" i="1"/>
  <c r="Q645" i="1"/>
  <c r="I647" i="1"/>
  <c r="O645" i="1"/>
  <c r="O647" i="1"/>
  <c r="S645" i="1"/>
  <c r="G646" i="1"/>
  <c r="I646" i="1"/>
  <c r="O646" i="1"/>
  <c r="Q646" i="1"/>
  <c r="S646" i="1"/>
  <c r="G647" i="1"/>
  <c r="K647" i="1"/>
  <c r="M647" i="1"/>
  <c r="I645" i="1"/>
  <c r="K645" i="1"/>
  <c r="M645" i="1"/>
  <c r="D648" i="1"/>
  <c r="C648" i="1"/>
  <c r="K649" i="1" l="1"/>
  <c r="Q650" i="1"/>
  <c r="G648" i="1"/>
  <c r="M649" i="1"/>
  <c r="S650" i="1"/>
  <c r="Q648" i="1"/>
  <c r="I650" i="1"/>
  <c r="S649" i="1"/>
  <c r="I648" i="1"/>
  <c r="G650" i="1"/>
  <c r="K648" i="1"/>
  <c r="K650" i="1"/>
  <c r="M648" i="1"/>
  <c r="M650" i="1"/>
  <c r="O648" i="1"/>
  <c r="O650" i="1"/>
  <c r="S648" i="1"/>
  <c r="G649" i="1"/>
  <c r="I649" i="1"/>
  <c r="O649" i="1"/>
  <c r="Q649" i="1"/>
  <c r="D651" i="1"/>
  <c r="C651" i="1"/>
  <c r="I652" i="1" l="1"/>
  <c r="O653" i="1"/>
  <c r="K652" i="1"/>
  <c r="Q653" i="1"/>
  <c r="O651" i="1"/>
  <c r="G653" i="1"/>
  <c r="S651" i="1"/>
  <c r="G652" i="1"/>
  <c r="M652" i="1"/>
  <c r="O652" i="1"/>
  <c r="Q652" i="1"/>
  <c r="G651" i="1"/>
  <c r="S652" i="1"/>
  <c r="I651" i="1"/>
  <c r="I653" i="1"/>
  <c r="M653" i="1"/>
  <c r="S653" i="1"/>
  <c r="K651" i="1"/>
  <c r="M651" i="1"/>
  <c r="Q651" i="1"/>
  <c r="K653" i="1"/>
  <c r="D654" i="1"/>
  <c r="C654" i="1"/>
  <c r="G655" i="1" l="1"/>
  <c r="M656" i="1"/>
  <c r="I655" i="1"/>
  <c r="M654" i="1"/>
  <c r="G654" i="1"/>
  <c r="S655" i="1"/>
  <c r="I654" i="1"/>
  <c r="G656" i="1"/>
  <c r="K654" i="1"/>
  <c r="I656" i="1"/>
  <c r="O654" i="1"/>
  <c r="K656" i="1"/>
  <c r="Q654" i="1"/>
  <c r="O656" i="1"/>
  <c r="S654" i="1"/>
  <c r="Q656" i="1"/>
  <c r="K655" i="1"/>
  <c r="S656" i="1"/>
  <c r="M655" i="1"/>
  <c r="O655" i="1"/>
  <c r="Q655" i="1"/>
  <c r="C657" i="1"/>
  <c r="D657" i="1"/>
  <c r="S657" i="1" l="1"/>
  <c r="K659" i="1"/>
  <c r="M657" i="1"/>
  <c r="G659" i="1"/>
  <c r="O657" i="1"/>
  <c r="I659" i="1"/>
  <c r="Q657" i="1"/>
  <c r="M659" i="1"/>
  <c r="G658" i="1"/>
  <c r="O659" i="1"/>
  <c r="I658" i="1"/>
  <c r="Q659" i="1"/>
  <c r="K658" i="1"/>
  <c r="S659" i="1"/>
  <c r="M658" i="1"/>
  <c r="S658" i="1"/>
  <c r="G657" i="1"/>
  <c r="I657" i="1"/>
  <c r="K657" i="1"/>
  <c r="O658" i="1"/>
  <c r="Q658" i="1"/>
  <c r="C660" i="1"/>
  <c r="D660" i="1"/>
  <c r="Q660" i="1" l="1"/>
  <c r="I662" i="1"/>
  <c r="O660" i="1"/>
  <c r="K662" i="1"/>
  <c r="S660" i="1"/>
  <c r="M662" i="1"/>
  <c r="G661" i="1"/>
  <c r="O662" i="1"/>
  <c r="I661" i="1"/>
  <c r="Q662" i="1"/>
  <c r="K661" i="1"/>
  <c r="M661" i="1"/>
  <c r="G660" i="1"/>
  <c r="O661" i="1"/>
  <c r="I660" i="1"/>
  <c r="K660" i="1"/>
  <c r="M660" i="1"/>
  <c r="Q661" i="1"/>
  <c r="S661" i="1"/>
  <c r="G662" i="1"/>
  <c r="D663" i="1"/>
  <c r="C663" i="1"/>
  <c r="Q663" i="1" l="1"/>
  <c r="I665" i="1"/>
  <c r="G664" i="1"/>
  <c r="O665" i="1"/>
  <c r="I664" i="1"/>
  <c r="Q665" i="1"/>
  <c r="K664" i="1"/>
  <c r="S665" i="1"/>
  <c r="M664" i="1"/>
  <c r="G663" i="1"/>
  <c r="O664" i="1"/>
  <c r="I663" i="1"/>
  <c r="Q664" i="1"/>
  <c r="K663" i="1"/>
  <c r="S664" i="1"/>
  <c r="G665" i="1"/>
  <c r="K665" i="1"/>
  <c r="M665" i="1"/>
  <c r="M663" i="1"/>
  <c r="O663" i="1"/>
  <c r="S663" i="1"/>
  <c r="C666" i="1"/>
  <c r="D666" i="1"/>
  <c r="O666" i="1" l="1"/>
  <c r="G668" i="1"/>
  <c r="I667" i="1"/>
  <c r="Q668" i="1"/>
  <c r="K667" i="1"/>
  <c r="S668" i="1"/>
  <c r="M667" i="1"/>
  <c r="G666" i="1"/>
  <c r="O667" i="1"/>
  <c r="I666" i="1"/>
  <c r="Q667" i="1"/>
  <c r="K666" i="1"/>
  <c r="S667" i="1"/>
  <c r="M666" i="1"/>
  <c r="I668" i="1"/>
  <c r="Q666" i="1"/>
  <c r="S666" i="1"/>
  <c r="G667" i="1"/>
  <c r="K668" i="1"/>
  <c r="M668" i="1"/>
  <c r="O668" i="1"/>
  <c r="C669" i="1"/>
  <c r="D669" i="1"/>
  <c r="M669" i="1" l="1"/>
  <c r="S670" i="1"/>
  <c r="K670" i="1"/>
  <c r="S671" i="1"/>
  <c r="M670" i="1"/>
  <c r="G669" i="1"/>
  <c r="O670" i="1"/>
  <c r="I669" i="1"/>
  <c r="Q670" i="1"/>
  <c r="K669" i="1"/>
  <c r="G671" i="1"/>
  <c r="O669" i="1"/>
  <c r="I671" i="1"/>
  <c r="Q669" i="1"/>
  <c r="K671" i="1"/>
  <c r="G670" i="1"/>
  <c r="I670" i="1"/>
  <c r="M671" i="1"/>
  <c r="O671" i="1"/>
  <c r="Q671" i="1"/>
  <c r="S669" i="1"/>
  <c r="C672" i="1"/>
  <c r="D672" i="1"/>
  <c r="K672" i="1" l="1"/>
  <c r="Q673" i="1"/>
  <c r="M673" i="1"/>
  <c r="G672" i="1"/>
  <c r="O673" i="1"/>
  <c r="I672" i="1"/>
  <c r="S673" i="1"/>
  <c r="M672" i="1"/>
  <c r="G674" i="1"/>
  <c r="O672" i="1"/>
  <c r="I674" i="1"/>
  <c r="Q672" i="1"/>
  <c r="K674" i="1"/>
  <c r="S672" i="1"/>
  <c r="M674" i="1"/>
  <c r="S674" i="1"/>
  <c r="G673" i="1"/>
  <c r="I673" i="1"/>
  <c r="K673" i="1"/>
  <c r="O674" i="1"/>
  <c r="Q674" i="1"/>
  <c r="C675" i="1"/>
  <c r="D675" i="1"/>
  <c r="I675" i="1" l="1"/>
  <c r="O676" i="1"/>
  <c r="G675" i="1"/>
  <c r="Q676" i="1"/>
  <c r="K675" i="1"/>
  <c r="S676" i="1"/>
  <c r="M675" i="1"/>
  <c r="G677" i="1"/>
  <c r="O675" i="1"/>
  <c r="I677" i="1"/>
  <c r="Q675" i="1"/>
  <c r="K677" i="1"/>
  <c r="S675" i="1"/>
  <c r="M677" i="1"/>
  <c r="G676" i="1"/>
  <c r="O677" i="1"/>
  <c r="I676" i="1"/>
  <c r="K676" i="1"/>
  <c r="M676" i="1"/>
  <c r="Q677" i="1"/>
  <c r="C678" i="1"/>
  <c r="D678" i="1"/>
  <c r="K678" i="1" l="1"/>
  <c r="Q679" i="1"/>
  <c r="M678" i="1"/>
  <c r="S679" i="1"/>
  <c r="O678" i="1"/>
  <c r="G680" i="1"/>
  <c r="Q678" i="1"/>
  <c r="I680" i="1"/>
  <c r="S678" i="1"/>
  <c r="K680" i="1"/>
  <c r="G679" i="1"/>
  <c r="M680" i="1"/>
  <c r="I679" i="1"/>
  <c r="O680" i="1"/>
  <c r="Q680" i="1"/>
  <c r="S680" i="1"/>
  <c r="G678" i="1"/>
  <c r="I678" i="1"/>
  <c r="K679" i="1"/>
  <c r="M679" i="1"/>
  <c r="O679" i="1"/>
  <c r="C681" i="1"/>
  <c r="D681" i="1"/>
  <c r="I681" i="1" l="1"/>
  <c r="O682" i="1"/>
  <c r="K681" i="1"/>
  <c r="Q682" i="1"/>
  <c r="M681" i="1"/>
  <c r="S682" i="1"/>
  <c r="O681" i="1"/>
  <c r="G683" i="1"/>
  <c r="Q681" i="1"/>
  <c r="I683" i="1"/>
  <c r="S681" i="1"/>
  <c r="K683" i="1"/>
  <c r="G682" i="1"/>
  <c r="M683" i="1"/>
  <c r="G681" i="1"/>
  <c r="I682" i="1"/>
  <c r="K682" i="1"/>
  <c r="M682" i="1"/>
  <c r="O683" i="1"/>
  <c r="Q683" i="1"/>
  <c r="S683" i="1"/>
  <c r="C684" i="1"/>
  <c r="D684" i="1"/>
  <c r="G684" i="1" l="1"/>
  <c r="M685" i="1"/>
  <c r="S686" i="1"/>
  <c r="I684" i="1"/>
  <c r="O685" i="1"/>
  <c r="K684" i="1"/>
  <c r="Q685" i="1"/>
  <c r="M684" i="1"/>
  <c r="S685" i="1"/>
  <c r="O684" i="1"/>
  <c r="G686" i="1"/>
  <c r="Q684" i="1"/>
  <c r="I686" i="1"/>
  <c r="S684" i="1"/>
  <c r="K686" i="1"/>
  <c r="I685" i="1"/>
  <c r="K685" i="1"/>
  <c r="M686" i="1"/>
  <c r="O686" i="1"/>
  <c r="Q686" i="1"/>
  <c r="G685" i="1"/>
  <c r="C687" i="1"/>
  <c r="D687" i="1"/>
  <c r="K688" i="1" l="1"/>
  <c r="Q689" i="1"/>
  <c r="G687" i="1"/>
  <c r="M688" i="1"/>
  <c r="S689" i="1"/>
  <c r="I687" i="1"/>
  <c r="O688" i="1"/>
  <c r="K687" i="1"/>
  <c r="Q688" i="1"/>
  <c r="M687" i="1"/>
  <c r="S688" i="1"/>
  <c r="O687" i="1"/>
  <c r="G689" i="1"/>
  <c r="Q687" i="1"/>
  <c r="I689" i="1"/>
  <c r="O689" i="1"/>
  <c r="S687" i="1"/>
  <c r="G688" i="1"/>
  <c r="I688" i="1"/>
  <c r="K689" i="1"/>
  <c r="M689" i="1"/>
  <c r="C690" i="1"/>
  <c r="D690" i="1"/>
  <c r="I691" i="1" l="1"/>
  <c r="O692" i="1"/>
  <c r="K691" i="1"/>
  <c r="Q692" i="1"/>
  <c r="G690" i="1"/>
  <c r="M691" i="1"/>
  <c r="I690" i="1"/>
  <c r="O691" i="1"/>
  <c r="K690" i="1"/>
  <c r="Q691" i="1"/>
  <c r="M690" i="1"/>
  <c r="S691" i="1"/>
  <c r="O690" i="1"/>
  <c r="G692" i="1"/>
  <c r="Q690" i="1"/>
  <c r="S690" i="1"/>
  <c r="G691" i="1"/>
  <c r="I692" i="1"/>
  <c r="K692" i="1"/>
  <c r="M692" i="1"/>
  <c r="C693" i="1"/>
  <c r="D693" i="1"/>
  <c r="I694" i="1" l="1"/>
  <c r="O695" i="1"/>
  <c r="K694" i="1"/>
  <c r="Q695" i="1"/>
  <c r="G693" i="1"/>
  <c r="M694" i="1"/>
  <c r="S695" i="1"/>
  <c r="I693" i="1"/>
  <c r="O694" i="1"/>
  <c r="K693" i="1"/>
  <c r="Q694" i="1"/>
  <c r="M693" i="1"/>
  <c r="S694" i="1"/>
  <c r="O693" i="1"/>
  <c r="G695" i="1"/>
  <c r="I695" i="1"/>
  <c r="K695" i="1"/>
  <c r="M695" i="1"/>
  <c r="Q693" i="1"/>
  <c r="S693" i="1"/>
  <c r="G694" i="1"/>
  <c r="D696" i="1"/>
  <c r="C696" i="1"/>
  <c r="G697" i="1" l="1"/>
  <c r="M698" i="1"/>
  <c r="I697" i="1"/>
  <c r="O698" i="1"/>
  <c r="K697" i="1"/>
  <c r="Q698" i="1"/>
  <c r="G696" i="1"/>
  <c r="M697" i="1"/>
  <c r="S698" i="1"/>
  <c r="I696" i="1"/>
  <c r="O697" i="1"/>
  <c r="K696" i="1"/>
  <c r="Q697" i="1"/>
  <c r="M696" i="1"/>
  <c r="S697" i="1"/>
  <c r="O696" i="1"/>
  <c r="Q696" i="1"/>
  <c r="S696" i="1"/>
  <c r="G698" i="1"/>
  <c r="I698" i="1"/>
  <c r="K698" i="1"/>
  <c r="D699" i="1"/>
  <c r="C699" i="1"/>
  <c r="S699" i="1" l="1"/>
  <c r="K701" i="1"/>
  <c r="G700" i="1"/>
  <c r="M701" i="1"/>
  <c r="I700" i="1"/>
  <c r="O701" i="1"/>
  <c r="K700" i="1"/>
  <c r="Q701" i="1"/>
  <c r="G699" i="1"/>
  <c r="M700" i="1"/>
  <c r="S701" i="1"/>
  <c r="I699" i="1"/>
  <c r="O700" i="1"/>
  <c r="K699" i="1"/>
  <c r="Q700" i="1"/>
  <c r="O699" i="1"/>
  <c r="Q699" i="1"/>
  <c r="S700" i="1"/>
  <c r="G701" i="1"/>
  <c r="I701" i="1"/>
  <c r="M699" i="1"/>
  <c r="D702" i="1"/>
  <c r="C702" i="1"/>
  <c r="Q702" i="1" l="1"/>
  <c r="I704" i="1"/>
  <c r="S702" i="1"/>
  <c r="K704" i="1"/>
  <c r="G703" i="1"/>
  <c r="M704" i="1"/>
  <c r="I703" i="1"/>
  <c r="O704" i="1"/>
  <c r="K703" i="1"/>
  <c r="Q704" i="1"/>
  <c r="G702" i="1"/>
  <c r="M703" i="1"/>
  <c r="S704" i="1"/>
  <c r="I702" i="1"/>
  <c r="O703" i="1"/>
  <c r="G704" i="1"/>
  <c r="K702" i="1"/>
  <c r="M702" i="1"/>
  <c r="O702" i="1"/>
  <c r="Q703" i="1"/>
  <c r="S703" i="1"/>
  <c r="C705" i="1"/>
  <c r="D705" i="1"/>
  <c r="O705" i="1" l="1"/>
  <c r="G707" i="1"/>
  <c r="Q705" i="1"/>
  <c r="I707" i="1"/>
  <c r="S705" i="1"/>
  <c r="K707" i="1"/>
  <c r="G706" i="1"/>
  <c r="M707" i="1"/>
  <c r="I706" i="1"/>
  <c r="O707" i="1"/>
  <c r="K706" i="1"/>
  <c r="Q707" i="1"/>
  <c r="G705" i="1"/>
  <c r="M706" i="1"/>
  <c r="I705" i="1"/>
  <c r="K705" i="1"/>
  <c r="M705" i="1"/>
  <c r="O706" i="1"/>
  <c r="Q706" i="1"/>
  <c r="S706" i="1"/>
  <c r="C708" i="1"/>
  <c r="D708" i="1"/>
  <c r="O708" i="1" l="1"/>
  <c r="G710" i="1"/>
  <c r="Q708" i="1"/>
  <c r="I710" i="1"/>
  <c r="S708" i="1"/>
  <c r="K710" i="1"/>
  <c r="G709" i="1"/>
  <c r="M710" i="1"/>
  <c r="I709" i="1"/>
  <c r="O710" i="1"/>
  <c r="K709" i="1"/>
  <c r="Q710" i="1"/>
  <c r="G708" i="1"/>
  <c r="M709" i="1"/>
  <c r="S710" i="1"/>
  <c r="O709" i="1"/>
  <c r="Q709" i="1"/>
  <c r="S709" i="1"/>
  <c r="I708" i="1"/>
  <c r="K708" i="1"/>
  <c r="M708" i="1"/>
  <c r="C711" i="1"/>
  <c r="D711" i="1"/>
  <c r="M711" i="1" l="1"/>
  <c r="S712" i="1"/>
  <c r="O711" i="1"/>
  <c r="G713" i="1"/>
  <c r="Q711" i="1"/>
  <c r="I713" i="1"/>
  <c r="S711" i="1"/>
  <c r="K713" i="1"/>
  <c r="G712" i="1"/>
  <c r="M713" i="1"/>
  <c r="I712" i="1"/>
  <c r="O713" i="1"/>
  <c r="K712" i="1"/>
  <c r="Q713" i="1"/>
  <c r="G711" i="1"/>
  <c r="I711" i="1"/>
  <c r="K711" i="1"/>
  <c r="M712" i="1"/>
  <c r="O712" i="1"/>
  <c r="Q712" i="1"/>
  <c r="S713" i="1"/>
  <c r="C714" i="1"/>
  <c r="D714" i="1"/>
  <c r="K714" i="1" l="1"/>
  <c r="Q715" i="1"/>
  <c r="M714" i="1"/>
  <c r="S715" i="1"/>
  <c r="O714" i="1"/>
  <c r="G716" i="1"/>
  <c r="Q714" i="1"/>
  <c r="I716" i="1"/>
  <c r="S714" i="1"/>
  <c r="K716" i="1"/>
  <c r="G715" i="1"/>
  <c r="M716" i="1"/>
  <c r="I715" i="1"/>
  <c r="O716" i="1"/>
  <c r="G714" i="1"/>
  <c r="I714" i="1"/>
  <c r="K715" i="1"/>
  <c r="M715" i="1"/>
  <c r="O715" i="1"/>
  <c r="Q716" i="1"/>
  <c r="S716" i="1"/>
  <c r="C717" i="1"/>
  <c r="D717" i="1"/>
  <c r="I717" i="1" l="1"/>
  <c r="O718" i="1"/>
  <c r="K717" i="1"/>
  <c r="Q718" i="1"/>
  <c r="M717" i="1"/>
  <c r="S718" i="1"/>
  <c r="O717" i="1"/>
  <c r="G719" i="1"/>
  <c r="Q717" i="1"/>
  <c r="I719" i="1"/>
  <c r="S717" i="1"/>
  <c r="K719" i="1"/>
  <c r="G718" i="1"/>
  <c r="M719" i="1"/>
  <c r="M718" i="1"/>
  <c r="O719" i="1"/>
  <c r="Q719" i="1"/>
  <c r="S719" i="1"/>
  <c r="G717" i="1"/>
  <c r="I718" i="1"/>
  <c r="K718" i="1"/>
  <c r="C720" i="1"/>
  <c r="D720" i="1"/>
  <c r="G720" i="1" l="1"/>
  <c r="M721" i="1"/>
  <c r="I720" i="1"/>
  <c r="O721" i="1"/>
  <c r="K720" i="1"/>
  <c r="Q721" i="1"/>
  <c r="M720" i="1"/>
  <c r="S721" i="1"/>
  <c r="O720" i="1"/>
  <c r="G722" i="1"/>
  <c r="Q720" i="1"/>
  <c r="I722" i="1"/>
  <c r="S720" i="1"/>
  <c r="K722" i="1"/>
  <c r="G721" i="1"/>
  <c r="I721" i="1"/>
  <c r="K721" i="1"/>
  <c r="M722" i="1"/>
  <c r="O722" i="1"/>
  <c r="Q722" i="1"/>
  <c r="D723" i="1"/>
  <c r="C723" i="1"/>
  <c r="G723" i="1" l="1"/>
  <c r="M724" i="1"/>
  <c r="S725" i="1"/>
  <c r="I723" i="1"/>
  <c r="O724" i="1"/>
  <c r="K723" i="1"/>
  <c r="Q724" i="1"/>
  <c r="M723" i="1"/>
  <c r="S724" i="1"/>
  <c r="O723" i="1"/>
  <c r="G725" i="1"/>
  <c r="Q723" i="1"/>
  <c r="I725" i="1"/>
  <c r="S723" i="1"/>
  <c r="K725" i="1"/>
  <c r="G724" i="1"/>
  <c r="I724" i="1"/>
  <c r="K724" i="1"/>
  <c r="M725" i="1"/>
  <c r="O725" i="1"/>
  <c r="Q725" i="1"/>
  <c r="C726" i="1"/>
  <c r="D726" i="1"/>
  <c r="K727" i="1" l="1"/>
  <c r="Q728" i="1"/>
  <c r="G726" i="1"/>
  <c r="M727" i="1"/>
  <c r="S728" i="1"/>
  <c r="I726" i="1"/>
  <c r="O727" i="1"/>
  <c r="K726" i="1"/>
  <c r="Q727" i="1"/>
  <c r="M726" i="1"/>
  <c r="S727" i="1"/>
  <c r="O726" i="1"/>
  <c r="G728" i="1"/>
  <c r="Q726" i="1"/>
  <c r="I728" i="1"/>
  <c r="M728" i="1"/>
  <c r="O728" i="1"/>
  <c r="S726" i="1"/>
  <c r="G727" i="1"/>
  <c r="I727" i="1"/>
  <c r="K728" i="1"/>
  <c r="C729" i="1"/>
  <c r="D729" i="1"/>
  <c r="I730" i="1" l="1"/>
  <c r="O731" i="1"/>
  <c r="K730" i="1"/>
  <c r="Q731" i="1"/>
  <c r="G729" i="1"/>
  <c r="M730" i="1"/>
  <c r="S731" i="1"/>
  <c r="I729" i="1"/>
  <c r="O730" i="1"/>
  <c r="K729" i="1"/>
  <c r="Q730" i="1"/>
  <c r="M729" i="1"/>
  <c r="S730" i="1"/>
  <c r="O729" i="1"/>
  <c r="G731" i="1"/>
  <c r="Q729" i="1"/>
  <c r="S729" i="1"/>
  <c r="G730" i="1"/>
  <c r="I731" i="1"/>
  <c r="K731" i="1"/>
  <c r="M731" i="1"/>
  <c r="D732" i="1"/>
  <c r="C732" i="1"/>
  <c r="G733" i="1" l="1"/>
  <c r="M734" i="1"/>
  <c r="I733" i="1"/>
  <c r="O734" i="1"/>
  <c r="K733" i="1"/>
  <c r="Q734" i="1"/>
  <c r="G732" i="1"/>
  <c r="M733" i="1"/>
  <c r="S734" i="1"/>
  <c r="I732" i="1"/>
  <c r="O733" i="1"/>
  <c r="K732" i="1"/>
  <c r="Q733" i="1"/>
  <c r="M732" i="1"/>
  <c r="S733" i="1"/>
  <c r="S732" i="1"/>
  <c r="G734" i="1"/>
  <c r="I734" i="1"/>
  <c r="K734" i="1"/>
  <c r="O732" i="1"/>
  <c r="Q732" i="1"/>
  <c r="C735" i="1"/>
  <c r="D735" i="1"/>
  <c r="S735" i="1" l="1"/>
  <c r="K737" i="1"/>
  <c r="G736" i="1"/>
  <c r="M737" i="1"/>
  <c r="K736" i="1"/>
  <c r="Q737" i="1"/>
  <c r="G735" i="1"/>
  <c r="M736" i="1"/>
  <c r="O736" i="1"/>
  <c r="Q736" i="1"/>
  <c r="S736" i="1"/>
  <c r="I735" i="1"/>
  <c r="G737" i="1"/>
  <c r="K735" i="1"/>
  <c r="I737" i="1"/>
  <c r="M735" i="1"/>
  <c r="O737" i="1"/>
  <c r="O735" i="1"/>
  <c r="Q735" i="1"/>
  <c r="I736" i="1"/>
  <c r="C738" i="1"/>
  <c r="D738" i="1"/>
  <c r="S738" i="1" l="1"/>
  <c r="K740" i="1"/>
  <c r="G739" i="1"/>
  <c r="M740" i="1"/>
  <c r="K739" i="1"/>
  <c r="Q740" i="1"/>
  <c r="M738" i="1"/>
  <c r="O740" i="1"/>
  <c r="O738" i="1"/>
  <c r="S740" i="1"/>
  <c r="Q738" i="1"/>
  <c r="I739" i="1"/>
  <c r="M739" i="1"/>
  <c r="O739" i="1"/>
  <c r="Q739" i="1"/>
  <c r="G738" i="1"/>
  <c r="S739" i="1"/>
  <c r="I738" i="1"/>
  <c r="G740" i="1"/>
  <c r="K738" i="1"/>
  <c r="I740" i="1"/>
  <c r="D741" i="1"/>
  <c r="C741" i="1"/>
  <c r="Q741" i="1" l="1"/>
  <c r="I743" i="1"/>
  <c r="S741" i="1"/>
  <c r="K743" i="1"/>
  <c r="I742" i="1"/>
  <c r="O743" i="1"/>
  <c r="O742" i="1"/>
  <c r="Q742" i="1"/>
  <c r="G741" i="1"/>
  <c r="S742" i="1"/>
  <c r="I741" i="1"/>
  <c r="G743" i="1"/>
  <c r="K741" i="1"/>
  <c r="M743" i="1"/>
  <c r="M741" i="1"/>
  <c r="Q743" i="1"/>
  <c r="O741" i="1"/>
  <c r="S743" i="1"/>
  <c r="G742" i="1"/>
  <c r="K742" i="1"/>
  <c r="M742" i="1"/>
  <c r="C744" i="1"/>
  <c r="D744" i="1"/>
  <c r="O744" i="1" l="1"/>
  <c r="G746" i="1"/>
  <c r="Q744" i="1"/>
  <c r="I746" i="1"/>
  <c r="G745" i="1"/>
  <c r="M746" i="1"/>
  <c r="M744" i="1"/>
  <c r="Q746" i="1"/>
  <c r="S744" i="1"/>
  <c r="S746" i="1"/>
  <c r="I745" i="1"/>
  <c r="K745" i="1"/>
  <c r="M745" i="1"/>
  <c r="O745" i="1"/>
  <c r="Q745" i="1"/>
  <c r="G744" i="1"/>
  <c r="S745" i="1"/>
  <c r="I744" i="1"/>
  <c r="K746" i="1"/>
  <c r="K744" i="1"/>
  <c r="O746" i="1"/>
  <c r="D747" i="1"/>
  <c r="C747" i="1"/>
  <c r="M747" i="1" l="1"/>
  <c r="S748" i="1"/>
  <c r="O747" i="1"/>
  <c r="G749" i="1"/>
  <c r="S747" i="1"/>
  <c r="K749" i="1"/>
  <c r="O748" i="1"/>
  <c r="Q748" i="1"/>
  <c r="G747" i="1"/>
  <c r="I749" i="1"/>
  <c r="I747" i="1"/>
  <c r="M749" i="1"/>
  <c r="K747" i="1"/>
  <c r="O749" i="1"/>
  <c r="Q747" i="1"/>
  <c r="Q749" i="1"/>
  <c r="G748" i="1"/>
  <c r="S749" i="1"/>
  <c r="I748" i="1"/>
  <c r="K748" i="1"/>
  <c r="M748" i="1"/>
  <c r="C750" i="1"/>
  <c r="D750" i="1"/>
  <c r="K750" i="1" l="1"/>
  <c r="Q751" i="1"/>
  <c r="M750" i="1"/>
  <c r="S751" i="1"/>
  <c r="Q750" i="1"/>
  <c r="I752" i="1"/>
  <c r="S750" i="1"/>
  <c r="Q752" i="1"/>
  <c r="G751" i="1"/>
  <c r="I751" i="1"/>
  <c r="K751" i="1"/>
  <c r="M751" i="1"/>
  <c r="O751" i="1"/>
  <c r="G752" i="1"/>
  <c r="G750" i="1"/>
  <c r="K752" i="1"/>
  <c r="I750" i="1"/>
  <c r="M752" i="1"/>
  <c r="O750" i="1"/>
  <c r="O752" i="1"/>
  <c r="D753" i="1"/>
  <c r="C753" i="1"/>
  <c r="K753" i="1" l="1"/>
  <c r="Q754" i="1"/>
  <c r="M753" i="1"/>
  <c r="S754" i="1"/>
  <c r="Q753" i="1"/>
  <c r="I755" i="1"/>
  <c r="G755" i="1"/>
  <c r="G753" i="1"/>
  <c r="K755" i="1"/>
  <c r="I753" i="1"/>
  <c r="M755" i="1"/>
  <c r="O753" i="1"/>
  <c r="O755" i="1"/>
  <c r="S753" i="1"/>
  <c r="Q755" i="1"/>
  <c r="G754" i="1"/>
  <c r="S755" i="1"/>
  <c r="I754" i="1"/>
  <c r="K754" i="1"/>
  <c r="M754" i="1"/>
  <c r="O754" i="1"/>
  <c r="C756" i="1"/>
  <c r="D756" i="1"/>
  <c r="I756" i="1" l="1"/>
  <c r="O757" i="1"/>
  <c r="K756" i="1"/>
  <c r="Q757" i="1"/>
  <c r="O756" i="1"/>
  <c r="G758" i="1"/>
  <c r="G757" i="1"/>
  <c r="S758" i="1"/>
  <c r="I757" i="1"/>
  <c r="K757" i="1"/>
  <c r="M757" i="1"/>
  <c r="S757" i="1"/>
  <c r="I758" i="1"/>
  <c r="G756" i="1"/>
  <c r="K758" i="1"/>
  <c r="M756" i="1"/>
  <c r="M758" i="1"/>
  <c r="Q756" i="1"/>
  <c r="O758" i="1"/>
  <c r="S756" i="1"/>
  <c r="Q758" i="1"/>
  <c r="C759" i="1"/>
  <c r="D759" i="1"/>
  <c r="G759" i="1" l="1"/>
  <c r="M760" i="1"/>
  <c r="S761" i="1"/>
  <c r="I759" i="1"/>
  <c r="O760" i="1"/>
  <c r="M759" i="1"/>
  <c r="S760" i="1"/>
  <c r="I761" i="1"/>
  <c r="K759" i="1"/>
  <c r="K761" i="1"/>
  <c r="O759" i="1"/>
  <c r="M761" i="1"/>
  <c r="Q759" i="1"/>
  <c r="O761" i="1"/>
  <c r="S759" i="1"/>
  <c r="Q761" i="1"/>
  <c r="G760" i="1"/>
  <c r="I760" i="1"/>
  <c r="K760" i="1"/>
  <c r="Q760" i="1"/>
  <c r="G761" i="1"/>
  <c r="D762" i="1"/>
  <c r="C762" i="1"/>
  <c r="K763" i="1" l="1"/>
  <c r="Q764" i="1"/>
  <c r="G762" i="1"/>
  <c r="M763" i="1"/>
  <c r="S764" i="1"/>
  <c r="K762" i="1"/>
  <c r="Q763" i="1"/>
  <c r="G763" i="1"/>
  <c r="I763" i="1"/>
  <c r="O763" i="1"/>
  <c r="S763" i="1"/>
  <c r="G764" i="1"/>
  <c r="I762" i="1"/>
  <c r="I764" i="1"/>
  <c r="M762" i="1"/>
  <c r="K764" i="1"/>
  <c r="O762" i="1"/>
  <c r="M764" i="1"/>
  <c r="Q762" i="1"/>
  <c r="O764" i="1"/>
  <c r="S762" i="1"/>
  <c r="C765" i="1"/>
  <c r="D765" i="1"/>
  <c r="I766" i="1" l="1"/>
  <c r="O767" i="1"/>
  <c r="K766" i="1"/>
  <c r="Q767" i="1"/>
  <c r="I765" i="1"/>
  <c r="O766" i="1"/>
  <c r="K765" i="1"/>
  <c r="I767" i="1"/>
  <c r="M765" i="1"/>
  <c r="K767" i="1"/>
  <c r="O765" i="1"/>
  <c r="M767" i="1"/>
  <c r="Q765" i="1"/>
  <c r="S765" i="1"/>
  <c r="G766" i="1"/>
  <c r="M766" i="1"/>
  <c r="Q766" i="1"/>
  <c r="S766" i="1"/>
  <c r="G765" i="1"/>
  <c r="G767" i="1"/>
  <c r="C768" i="1"/>
  <c r="D768" i="1"/>
  <c r="I769" i="1" l="1"/>
  <c r="O770" i="1"/>
  <c r="K769" i="1"/>
  <c r="Q770" i="1"/>
  <c r="I768" i="1"/>
  <c r="O769" i="1"/>
  <c r="M769" i="1"/>
  <c r="Q769" i="1"/>
  <c r="S769" i="1"/>
  <c r="G768" i="1"/>
  <c r="G770" i="1"/>
  <c r="K768" i="1"/>
  <c r="I770" i="1"/>
  <c r="M768" i="1"/>
  <c r="K770" i="1"/>
  <c r="O768" i="1"/>
  <c r="M770" i="1"/>
  <c r="Q768" i="1"/>
  <c r="S770" i="1"/>
  <c r="S768" i="1"/>
  <c r="G769" i="1"/>
  <c r="C771" i="1"/>
  <c r="D771" i="1"/>
  <c r="G772" i="1" l="1"/>
  <c r="M773" i="1"/>
  <c r="I772" i="1"/>
  <c r="O773" i="1"/>
  <c r="G771" i="1"/>
  <c r="M772" i="1"/>
  <c r="S773" i="1"/>
  <c r="M771" i="1"/>
  <c r="K773" i="1"/>
  <c r="O771" i="1"/>
  <c r="Q773" i="1"/>
  <c r="Q771" i="1"/>
  <c r="S771" i="1"/>
  <c r="K772" i="1"/>
  <c r="O772" i="1"/>
  <c r="Q772" i="1"/>
  <c r="S772" i="1"/>
  <c r="I771" i="1"/>
  <c r="G773" i="1"/>
  <c r="K771" i="1"/>
  <c r="I773" i="1"/>
  <c r="C774" i="1"/>
  <c r="D774" i="1"/>
  <c r="S774" i="1" l="1"/>
  <c r="K776" i="1"/>
  <c r="G775" i="1"/>
  <c r="M776" i="1"/>
  <c r="K775" i="1"/>
  <c r="Q776" i="1"/>
  <c r="O775" i="1"/>
  <c r="Q775" i="1"/>
  <c r="G774" i="1"/>
  <c r="S775" i="1"/>
  <c r="I774" i="1"/>
  <c r="G776" i="1"/>
  <c r="K774" i="1"/>
  <c r="I776" i="1"/>
  <c r="M774" i="1"/>
  <c r="O776" i="1"/>
  <c r="O774" i="1"/>
  <c r="S776" i="1"/>
  <c r="Q774" i="1"/>
  <c r="I775" i="1"/>
  <c r="M775" i="1"/>
  <c r="C777" i="1"/>
  <c r="D777" i="1"/>
  <c r="Q777" i="1" l="1"/>
  <c r="I779" i="1"/>
  <c r="S777" i="1"/>
  <c r="K779" i="1"/>
  <c r="I778" i="1"/>
  <c r="O779" i="1"/>
  <c r="M777" i="1"/>
  <c r="Q779" i="1"/>
  <c r="O777" i="1"/>
  <c r="S779" i="1"/>
  <c r="G778" i="1"/>
  <c r="K778" i="1"/>
  <c r="M778" i="1"/>
  <c r="O778" i="1"/>
  <c r="Q778" i="1"/>
  <c r="G777" i="1"/>
  <c r="S778" i="1"/>
  <c r="I777" i="1"/>
  <c r="G779" i="1"/>
  <c r="K777" i="1"/>
  <c r="M779" i="1"/>
  <c r="C780" i="1"/>
  <c r="D780" i="1"/>
  <c r="O780" i="1" l="1"/>
  <c r="G782" i="1"/>
  <c r="Q780" i="1"/>
  <c r="I782" i="1"/>
  <c r="G781" i="1"/>
  <c r="M782" i="1"/>
  <c r="O781" i="1"/>
  <c r="Q781" i="1"/>
  <c r="G780" i="1"/>
  <c r="S781" i="1"/>
  <c r="I780" i="1"/>
  <c r="K782" i="1"/>
  <c r="K780" i="1"/>
  <c r="O782" i="1"/>
  <c r="M780" i="1"/>
  <c r="Q782" i="1"/>
  <c r="S780" i="1"/>
  <c r="I781" i="1"/>
  <c r="K781" i="1"/>
  <c r="M781" i="1"/>
  <c r="C783" i="1"/>
  <c r="D783" i="1"/>
  <c r="O783" i="1" l="1"/>
  <c r="G785" i="1"/>
  <c r="Q783" i="1"/>
  <c r="I785" i="1"/>
  <c r="G784" i="1"/>
  <c r="M785" i="1"/>
  <c r="S783" i="1"/>
  <c r="S785" i="1"/>
  <c r="I784" i="1"/>
  <c r="K784" i="1"/>
  <c r="M784" i="1"/>
  <c r="O784" i="1"/>
  <c r="Q784" i="1"/>
  <c r="G783" i="1"/>
  <c r="S784" i="1"/>
  <c r="I783" i="1"/>
  <c r="K785" i="1"/>
  <c r="K783" i="1"/>
  <c r="O785" i="1"/>
  <c r="M783" i="1"/>
  <c r="Q78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<sst xmlns="http://schemas.openxmlformats.org/spreadsheetml/2006/main" count="1319" uniqueCount="113">
  <si>
    <t>HOME</t>
  </si>
  <si>
    <t>%</t>
  </si>
  <si>
    <t>Help Page (SOP)</t>
  </si>
  <si>
    <t>TEAM ATTENDANCE:</t>
  </si>
  <si>
    <t>Attendance - Team Shiloh</t>
  </si>
  <si>
    <t>TOTAL  TEAM CAPACITY:</t>
  </si>
  <si>
    <t>*Content in this format may be edited</t>
  </si>
  <si>
    <t>#'s:</t>
  </si>
  <si>
    <t>Team members:</t>
  </si>
  <si>
    <t>Elder Demharter</t>
  </si>
  <si>
    <t>Sister Sonomura</t>
  </si>
  <si>
    <t>Elder Stephens</t>
  </si>
  <si>
    <t>Totals</t>
  </si>
  <si>
    <t>Attendance:</t>
  </si>
  <si>
    <t>TBA</t>
  </si>
  <si>
    <t>Missed:</t>
  </si>
  <si>
    <t>Elder Petersen</t>
  </si>
  <si>
    <t>Excused:</t>
  </si>
  <si>
    <t>Elder Dickerson</t>
  </si>
  <si>
    <t>Tardy:</t>
  </si>
  <si>
    <t>Sister Remke</t>
  </si>
  <si>
    <t>Early Leave:</t>
  </si>
  <si>
    <t>Very Early Leave:</t>
  </si>
  <si>
    <t>Legend</t>
  </si>
  <si>
    <t>&lt;75%</t>
  </si>
  <si>
    <t>&lt;89%</t>
  </si>
  <si>
    <t>&gt;90%</t>
  </si>
  <si>
    <t>Weighting</t>
  </si>
  <si>
    <t>Present:</t>
  </si>
  <si>
    <t>Absent:</t>
  </si>
  <si>
    <t xml:space="preserve">Excused: </t>
  </si>
  <si>
    <t xml:space="preserve">Tardy: </t>
  </si>
  <si>
    <t>Early Leave (&lt;15 min):</t>
  </si>
  <si>
    <t>Very Early Leave (&gt;15min):</t>
  </si>
  <si>
    <t xml:space="preserve">Notes:
</t>
  </si>
  <si>
    <t>LEADERBOARD</t>
  </si>
  <si>
    <t>BEST ATTENDANCE:</t>
  </si>
  <si>
    <t>1st place</t>
  </si>
  <si>
    <t>2nd place</t>
  </si>
  <si>
    <t>3rd place</t>
  </si>
  <si>
    <t>WORST ATTENDANCE:</t>
  </si>
  <si>
    <t>Team Total:</t>
  </si>
  <si>
    <t>Use these formulas under AF and paste into hidden pink collumns to the left of each name</t>
  </si>
  <si>
    <t>Date</t>
  </si>
  <si>
    <t>Event</t>
  </si>
  <si>
    <t>Formulas Column</t>
  </si>
  <si>
    <t>Mon</t>
  </si>
  <si>
    <t>Meeting</t>
  </si>
  <si>
    <t>Present</t>
  </si>
  <si>
    <t>Absent</t>
  </si>
  <si>
    <t>MTWThF</t>
  </si>
  <si>
    <t>Work</t>
  </si>
  <si>
    <t>MTWTh</t>
  </si>
  <si>
    <t>Gospel</t>
  </si>
  <si>
    <t>MTWF</t>
  </si>
  <si>
    <t>MTW</t>
  </si>
  <si>
    <t>MTThF</t>
  </si>
  <si>
    <t>Excused</t>
  </si>
  <si>
    <t>MTTh</t>
  </si>
  <si>
    <t>MTF</t>
  </si>
  <si>
    <t>MT</t>
  </si>
  <si>
    <t>MWThF</t>
  </si>
  <si>
    <t>MWTh</t>
  </si>
  <si>
    <t>MWF</t>
  </si>
  <si>
    <t>MW</t>
  </si>
  <si>
    <t>MThF</t>
  </si>
  <si>
    <t>MTh</t>
  </si>
  <si>
    <t>MF</t>
  </si>
  <si>
    <t>TWThF</t>
  </si>
  <si>
    <t>TWTh</t>
  </si>
  <si>
    <t>TWF</t>
  </si>
  <si>
    <t>TW</t>
  </si>
  <si>
    <t>TThF</t>
  </si>
  <si>
    <t>TTh</t>
  </si>
  <si>
    <t>TF</t>
  </si>
  <si>
    <t>WThF</t>
  </si>
  <si>
    <t>WTh</t>
  </si>
  <si>
    <t>WF</t>
  </si>
  <si>
    <t>ThF</t>
  </si>
  <si>
    <t>Video Help:</t>
  </si>
  <si>
    <t>Video</t>
  </si>
  <si>
    <t>Use this formula for each cell up to a new missionary's start date</t>
  </si>
  <si>
    <t>This:</t>
  </si>
  <si>
    <t>Holidays</t>
  </si>
  <si>
    <t>Tardy</t>
  </si>
  <si>
    <t>New Years</t>
  </si>
  <si>
    <t>MLK J.</t>
  </si>
  <si>
    <t>Pres Day</t>
  </si>
  <si>
    <t>Mem. Day</t>
  </si>
  <si>
    <t>Juneteenth</t>
  </si>
  <si>
    <t>Ind. Day</t>
  </si>
  <si>
    <t>Pion Day</t>
  </si>
  <si>
    <t>Labor Day</t>
  </si>
  <si>
    <t>Thanksg</t>
  </si>
  <si>
    <t>Thanksg#2</t>
  </si>
  <si>
    <t>Christmas</t>
  </si>
  <si>
    <t>Christmas#2</t>
  </si>
  <si>
    <t>Misc.</t>
  </si>
  <si>
    <t>Tardies</t>
  </si>
  <si>
    <t>This page is most valid when the work week is over.
Useful when looking for recurring status's by day of the week</t>
  </si>
  <si>
    <t>Tue</t>
  </si>
  <si>
    <t>Wed</t>
  </si>
  <si>
    <t>Thu</t>
  </si>
  <si>
    <t>Fri</t>
  </si>
  <si>
    <t>Absences</t>
  </si>
  <si>
    <t>CAPACITY:</t>
  </si>
  <si>
    <t>Week Start</t>
  </si>
  <si>
    <t>This page is used to show trends on how missionaries are doing BY WEEK.
For each new week, drag the formula down.</t>
  </si>
  <si>
    <t>Total attendance</t>
  </si>
  <si>
    <t>Missed</t>
  </si>
  <si>
    <t>Tardiness</t>
  </si>
  <si>
    <t>Early Leave</t>
  </si>
  <si>
    <t>Very Early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</si>
</sst>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5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9"/>
      <color theme="6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6"/>
      <color theme="3" tint="0.24997711111789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b/>
      <sz val="12"/>
      <color theme="1"/>
      <name val="Arial"/>
      <family val="2"/>
    </font>
    <font>
      <b/>
      <u/>
      <sz val="18"/>
      <color theme="1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8"/>
      <color rgb="FF268AED"/>
      <name val="Aptos Narrow"/>
      <scheme val="minor"/>
    </font>
    <font>
      <b/>
      <sz val="8"/>
      <color rgb="FF268AED"/>
      <name val="Aptos Narrow"/>
      <family val="2"/>
      <scheme val="minor"/>
    </font>
    <font>
      <b/>
      <sz val="18"/>
      <color theme="8" tint="-0.249977111117893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11"/>
      <color theme="8" tint="-0.249977111117893"/>
      <name val="Aptos Narrow"/>
      <scheme val="minor"/>
    </font>
    <font>
      <sz val="11"/>
      <color theme="4" tint="0.79998168889431442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8"/>
      <color rgb="FFFF0000"/>
      <name val="Aptos Narrow"/>
      <family val="2"/>
      <scheme val="minor"/>
    </font>
    <font>
      <b/>
      <sz val="18"/>
      <color theme="5" tint="-0.249977111117893"/>
      <name val="Aptos Narrow"/>
      <family val="2"/>
      <scheme val="minor"/>
    </font>
    <font>
      <b/>
      <sz val="18"/>
      <color theme="9" tint="-0.249977111117893"/>
      <name val="Aptos Narrow"/>
      <family val="2"/>
      <scheme val="minor"/>
    </font>
    <font>
      <b/>
      <sz val="28"/>
      <color theme="1" tint="0.249977111117893"/>
      <name val="Aptos Narrow"/>
      <family val="2"/>
      <scheme val="minor"/>
    </font>
    <font>
      <b/>
      <sz val="11"/>
      <color theme="9" tint="-0.499984740745262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C00000"/>
      <name val="Aptos Narrow"/>
      <family val="2"/>
      <scheme val="minor"/>
    </font>
    <font>
      <sz val="12"/>
      <color theme="3" tint="0.249977111117893"/>
      <name val="Aptos Narrow"/>
      <family val="2"/>
      <scheme val="minor"/>
    </font>
    <font>
      <sz val="12"/>
      <color theme="5" tint="-0.249977111117893"/>
      <name val="Aptos Narrow"/>
      <family val="2"/>
      <scheme val="minor"/>
    </font>
    <font>
      <sz val="12"/>
      <color rgb="FFC93E3E"/>
      <name val="Aptos Narrow"/>
      <family val="2"/>
      <scheme val="minor"/>
    </font>
    <font>
      <b/>
      <sz val="12"/>
      <color rgb="FFC76565"/>
      <name val="Aptos Narrow"/>
      <family val="2"/>
      <scheme val="minor"/>
    </font>
    <font>
      <sz val="14"/>
      <color theme="9" tint="-0.499984740745262"/>
      <name val="Aptos Narrow"/>
      <family val="2"/>
      <scheme val="minor"/>
    </font>
    <font>
      <sz val="12"/>
      <color theme="1" tint="0.499984740745262"/>
      <name val="Aptos Narrow"/>
      <family val="2"/>
      <scheme val="minor"/>
    </font>
    <font>
      <u/>
      <sz val="11"/>
      <color rgb="FF000000"/>
      <name val="Aptos Narrow"/>
      <family val="2"/>
      <scheme val="minor"/>
    </font>
    <font>
      <b/>
      <sz val="14"/>
      <color theme="8" tint="-0.499984740745262"/>
      <name val="Aptos Narrow"/>
      <family val="2"/>
      <scheme val="minor"/>
    </font>
    <font>
      <sz val="72"/>
      <color theme="1" tint="0.249977111117893"/>
      <name val="Wide Latin"/>
    </font>
    <font>
      <b/>
      <sz val="26"/>
      <color theme="1" tint="0.249977111117893"/>
      <name val="Aptos Narrow"/>
      <family val="2"/>
      <scheme val="minor"/>
    </font>
    <font>
      <sz val="11"/>
      <color theme="6" tint="-0.249977111117893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rgb="FFB8535E"/>
      <name val="Aptos Narrow"/>
      <family val="2"/>
      <scheme val="minor"/>
    </font>
    <font>
      <sz val="11"/>
      <color rgb="FFB35694"/>
      <name val="Aptos Narrow"/>
      <family val="2"/>
      <scheme val="minor"/>
    </font>
    <font>
      <b/>
      <u/>
      <sz val="14"/>
      <color theme="3" tint="0.249977111117893"/>
      <name val="Aptos Narrow"/>
      <family val="2"/>
      <scheme val="minor"/>
    </font>
    <font>
      <b/>
      <sz val="14"/>
      <color rgb="FF268AED"/>
      <name val="Aptos Narrow"/>
      <family val="2"/>
      <scheme val="minor"/>
    </font>
    <font>
      <i/>
      <sz val="11"/>
      <color theme="3" tint="0.499984740745262"/>
      <name val="ADLaM Display"/>
    </font>
    <font>
      <sz val="11"/>
      <color theme="3" tint="0.499984740745262"/>
      <name val="Aptos Narrow"/>
      <family val="2"/>
      <scheme val="minor"/>
    </font>
    <font>
      <b/>
      <sz val="11"/>
      <color rgb="FF4D93D9"/>
      <name val="Aptos Narrow"/>
      <scheme val="minor"/>
    </font>
    <font>
      <b/>
      <sz val="18"/>
      <color theme="0" tint="-0.749992370372631"/>
      <name val="Aptos Narrow"/>
      <family val="2"/>
      <scheme val="minor"/>
    </font>
    <font>
      <b/>
      <sz val="20"/>
      <color theme="0" tint="-0.749992370372631"/>
      <name val="Aptos Narrow"/>
      <family val="2"/>
      <scheme val="minor"/>
    </font>
    <font>
      <b/>
      <u/>
      <sz val="24"/>
      <color theme="1" tint="0.249977111117893"/>
      <name val="Aptos Narrow"/>
      <family val="2"/>
      <scheme val="minor"/>
    </font>
    <font>
      <b/>
      <sz val="11"/>
      <color theme="1" tint="0.249977111117893"/>
      <name val="Aptos Narrow"/>
      <scheme val="minor"/>
    </font>
    <font>
      <sz val="11"/>
      <color theme="1" tint="0.249977111117893"/>
      <name val="Aptos Narrow"/>
      <family val="2"/>
      <scheme val="minor"/>
    </font>
    <font>
      <b/>
      <u/>
      <sz val="16"/>
      <color theme="1" tint="0.249977111117893"/>
      <name val="Aptos Narrow"/>
      <scheme val="minor"/>
    </font>
    <font>
      <b/>
      <u/>
      <sz val="24"/>
      <color theme="5" tint="-0.249977111117893"/>
      <name val="Aptos Narrow"/>
      <family val="2"/>
      <scheme val="minor"/>
    </font>
    <font>
      <b/>
      <i/>
      <sz val="10"/>
      <color theme="3" tint="0.499984740745262"/>
      <name val="Aptos Narrow"/>
      <family val="2"/>
      <scheme val="minor"/>
    </font>
    <font>
      <b/>
      <i/>
      <sz val="9"/>
      <color theme="3" tint="0.499984740745262"/>
      <name val="ADLaM Display"/>
    </font>
    <font>
      <b/>
      <u/>
      <sz val="11"/>
      <color theme="1" tint="0.249977111117893"/>
      <name val="ADLaM Display"/>
    </font>
    <font>
      <b/>
      <u/>
      <sz val="12"/>
      <color theme="2" tint="-0.749992370372631"/>
      <name val="Aptos Narrow"/>
      <family val="2"/>
      <scheme val="minor"/>
    </font>
    <font>
      <b/>
      <i/>
      <sz val="16"/>
      <color theme="3" tint="0.499984740745262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b/>
      <i/>
      <sz val="10"/>
      <color rgb="FF706B32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u/>
      <sz val="18"/>
      <color theme="4" tint="0.59999389629810485"/>
      <name val="Aptos Narrow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2EFBB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F792"/>
        <bgColor indexed="64"/>
      </patternFill>
    </fill>
    <fill>
      <patternFill patternType="solid">
        <fgColor rgb="FFD9D471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ashed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dashed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/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medium">
        <color rgb="FF000000"/>
      </top>
      <bottom/>
      <diagonal/>
    </border>
    <border>
      <left style="dashed">
        <color rgb="FF000000"/>
      </left>
      <right style="medium">
        <color rgb="FF000000"/>
      </right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ashed">
        <color rgb="FF000000"/>
      </left>
      <right/>
      <top style="medium">
        <color rgb="FF000000"/>
      </top>
      <bottom style="dashed">
        <color rgb="FF000000"/>
      </bottom>
      <diagonal/>
    </border>
    <border>
      <left/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2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3" fillId="2" borderId="0" xfId="0" applyFont="1" applyFill="1"/>
    <xf numFmtId="9" fontId="0" fillId="0" borderId="0" xfId="0" applyNumberFormat="1"/>
    <xf numFmtId="0" fontId="0" fillId="0" borderId="0" xfId="0" applyAlignment="1">
      <alignment horizontal="center"/>
    </xf>
    <xf numFmtId="9" fontId="5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0" xfId="0" applyFill="1" applyAlignment="1">
      <alignment vertical="center"/>
    </xf>
    <xf numFmtId="14" fontId="0" fillId="0" borderId="0" xfId="0" applyNumberFormat="1"/>
    <xf numFmtId="164" fontId="0" fillId="0" borderId="0" xfId="0" applyNumberFormat="1" applyAlignment="1">
      <alignment wrapText="1"/>
    </xf>
    <xf numFmtId="12" fontId="0" fillId="0" borderId="0" xfId="0" applyNumberFormat="1"/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26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27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9" xfId="0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26" fillId="0" borderId="0" xfId="0" applyFont="1" applyAlignment="1">
      <alignment horizontal="center"/>
    </xf>
    <xf numFmtId="0" fontId="0" fillId="0" borderId="28" xfId="0" applyBorder="1"/>
    <xf numFmtId="14" fontId="0" fillId="0" borderId="28" xfId="0" applyNumberFormat="1" applyBorder="1"/>
    <xf numFmtId="0" fontId="27" fillId="5" borderId="28" xfId="0" applyFont="1" applyFill="1" applyBorder="1"/>
    <xf numFmtId="0" fontId="0" fillId="5" borderId="28" xfId="0" applyFill="1" applyBorder="1"/>
    <xf numFmtId="0" fontId="3" fillId="5" borderId="28" xfId="0" applyFont="1" applyFill="1" applyBorder="1"/>
    <xf numFmtId="0" fontId="0" fillId="0" borderId="21" xfId="0" applyBorder="1"/>
    <xf numFmtId="0" fontId="0" fillId="0" borderId="27" xfId="0" applyBorder="1"/>
    <xf numFmtId="0" fontId="0" fillId="5" borderId="21" xfId="0" applyFill="1" applyBorder="1"/>
    <xf numFmtId="0" fontId="11" fillId="0" borderId="0" xfId="0" applyFont="1" applyAlignment="1">
      <alignment horizontal="center" vertical="center"/>
    </xf>
    <xf numFmtId="9" fontId="17" fillId="0" borderId="0" xfId="0" applyNumberFormat="1" applyFont="1" applyAlignment="1">
      <alignment horizontal="center" vertical="center"/>
    </xf>
    <xf numFmtId="9" fontId="23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5" borderId="6" xfId="0" applyFill="1" applyBorder="1"/>
    <xf numFmtId="0" fontId="37" fillId="5" borderId="6" xfId="0" applyFont="1" applyFill="1" applyBorder="1" applyAlignment="1">
      <alignment vertical="center"/>
    </xf>
    <xf numFmtId="0" fontId="14" fillId="5" borderId="0" xfId="0" applyFont="1" applyFill="1" applyAlignment="1">
      <alignment vertical="center"/>
    </xf>
    <xf numFmtId="0" fontId="14" fillId="5" borderId="11" xfId="0" applyFont="1" applyFill="1" applyBorder="1" applyAlignment="1">
      <alignment vertical="center"/>
    </xf>
    <xf numFmtId="0" fontId="14" fillId="5" borderId="12" xfId="0" applyFont="1" applyFill="1" applyBorder="1" applyAlignment="1">
      <alignment vertical="center"/>
    </xf>
    <xf numFmtId="9" fontId="1" fillId="5" borderId="0" xfId="0" applyNumberFormat="1" applyFont="1" applyFill="1" applyAlignment="1">
      <alignment vertical="center" readingOrder="1"/>
    </xf>
    <xf numFmtId="0" fontId="1" fillId="5" borderId="25" xfId="0" applyFont="1" applyFill="1" applyBorder="1" applyAlignment="1">
      <alignment vertical="center" readingOrder="1"/>
    </xf>
    <xf numFmtId="0" fontId="1" fillId="5" borderId="28" xfId="0" applyFont="1" applyFill="1" applyBorder="1" applyAlignment="1">
      <alignment vertical="center" readingOrder="1"/>
    </xf>
    <xf numFmtId="0" fontId="1" fillId="5" borderId="30" xfId="0" applyFont="1" applyFill="1" applyBorder="1" applyAlignment="1">
      <alignment vertical="center" readingOrder="1"/>
    </xf>
    <xf numFmtId="0" fontId="22" fillId="0" borderId="0" xfId="0" applyFont="1" applyAlignment="1">
      <alignment horizontal="center"/>
    </xf>
    <xf numFmtId="0" fontId="27" fillId="0" borderId="0" xfId="0" applyFont="1"/>
    <xf numFmtId="0" fontId="3" fillId="0" borderId="0" xfId="0" applyFont="1"/>
    <xf numFmtId="0" fontId="22" fillId="0" borderId="0" xfId="0" applyFont="1" applyAlignment="1">
      <alignment horizontal="center" wrapText="1"/>
    </xf>
    <xf numFmtId="0" fontId="24" fillId="0" borderId="0" xfId="0" applyFont="1" applyAlignment="1">
      <alignment horizontal="center" vertical="center" wrapText="1"/>
    </xf>
    <xf numFmtId="0" fontId="0" fillId="2" borderId="7" xfId="0" applyFill="1" applyBorder="1"/>
    <xf numFmtId="0" fontId="0" fillId="2" borderId="6" xfId="0" applyFill="1" applyBorder="1"/>
    <xf numFmtId="0" fontId="0" fillId="2" borderId="12" xfId="0" applyFill="1" applyBorder="1"/>
    <xf numFmtId="14" fontId="43" fillId="5" borderId="31" xfId="0" applyNumberFormat="1" applyFont="1" applyFill="1" applyBorder="1" applyAlignment="1">
      <alignment vertical="center" wrapText="1"/>
    </xf>
    <xf numFmtId="9" fontId="18" fillId="5" borderId="2" xfId="0" applyNumberFormat="1" applyFont="1" applyFill="1" applyBorder="1" applyAlignment="1">
      <alignment horizontal="center" vertical="center" readingOrder="1"/>
    </xf>
    <xf numFmtId="14" fontId="15" fillId="5" borderId="15" xfId="0" applyNumberFormat="1" applyFont="1" applyFill="1" applyBorder="1" applyAlignment="1">
      <alignment horizontal="center" vertical="center" wrapText="1"/>
    </xf>
    <xf numFmtId="0" fontId="38" fillId="5" borderId="31" xfId="0" applyFont="1" applyFill="1" applyBorder="1"/>
    <xf numFmtId="9" fontId="44" fillId="5" borderId="2" xfId="0" applyNumberFormat="1" applyFont="1" applyFill="1" applyBorder="1"/>
    <xf numFmtId="14" fontId="0" fillId="5" borderId="6" xfId="0" applyNumberFormat="1" applyFill="1" applyBorder="1" applyAlignment="1">
      <alignment horizontal="center" vertical="center" wrapText="1"/>
    </xf>
    <xf numFmtId="0" fontId="39" fillId="5" borderId="31" xfId="0" applyFont="1" applyFill="1" applyBorder="1"/>
    <xf numFmtId="0" fontId="40" fillId="5" borderId="31" xfId="0" applyFont="1" applyFill="1" applyBorder="1"/>
    <xf numFmtId="0" fontId="16" fillId="5" borderId="6" xfId="0" applyFont="1" applyFill="1" applyBorder="1"/>
    <xf numFmtId="0" fontId="41" fillId="5" borderId="31" xfId="0" applyFont="1" applyFill="1" applyBorder="1"/>
    <xf numFmtId="0" fontId="16" fillId="5" borderId="20" xfId="0" applyFont="1" applyFill="1" applyBorder="1"/>
    <xf numFmtId="0" fontId="42" fillId="5" borderId="32" xfId="0" applyFont="1" applyFill="1" applyBorder="1"/>
    <xf numFmtId="9" fontId="44" fillId="5" borderId="25" xfId="0" applyNumberFormat="1" applyFont="1" applyFill="1" applyBorder="1"/>
    <xf numFmtId="14" fontId="43" fillId="5" borderId="23" xfId="0" applyNumberFormat="1" applyFont="1" applyFill="1" applyBorder="1" applyAlignment="1">
      <alignment vertical="center" wrapText="1"/>
    </xf>
    <xf numFmtId="9" fontId="18" fillId="5" borderId="33" xfId="0" applyNumberFormat="1" applyFont="1" applyFill="1" applyBorder="1" applyAlignment="1">
      <alignment horizontal="center" vertical="center" readingOrder="1"/>
    </xf>
    <xf numFmtId="14" fontId="15" fillId="5" borderId="22" xfId="0" applyNumberFormat="1" applyFont="1" applyFill="1" applyBorder="1" applyAlignment="1">
      <alignment horizontal="center" vertical="center" wrapText="1"/>
    </xf>
    <xf numFmtId="14" fontId="0" fillId="5" borderId="19" xfId="0" applyNumberFormat="1" applyFill="1" applyBorder="1" applyAlignment="1">
      <alignment horizontal="center" vertical="center" wrapText="1"/>
    </xf>
    <xf numFmtId="0" fontId="0" fillId="5" borderId="19" xfId="0" applyFill="1" applyBorder="1"/>
    <xf numFmtId="0" fontId="16" fillId="5" borderId="19" xfId="0" applyFont="1" applyFill="1" applyBorder="1"/>
    <xf numFmtId="0" fontId="16" fillId="5" borderId="16" xfId="0" applyFont="1" applyFill="1" applyBorder="1"/>
    <xf numFmtId="9" fontId="18" fillId="5" borderId="36" xfId="0" applyNumberFormat="1" applyFont="1" applyFill="1" applyBorder="1" applyAlignment="1">
      <alignment horizontal="center" vertical="center" readingOrder="1"/>
    </xf>
    <xf numFmtId="0" fontId="16" fillId="5" borderId="11" xfId="0" applyFont="1" applyFill="1" applyBorder="1"/>
    <xf numFmtId="0" fontId="42" fillId="5" borderId="39" xfId="0" applyFont="1" applyFill="1" applyBorder="1"/>
    <xf numFmtId="0" fontId="16" fillId="5" borderId="41" xfId="0" applyFont="1" applyFill="1" applyBorder="1"/>
    <xf numFmtId="0" fontId="0" fillId="3" borderId="19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16" fillId="5" borderId="24" xfId="0" applyFont="1" applyFill="1" applyBorder="1"/>
    <xf numFmtId="0" fontId="0" fillId="2" borderId="13" xfId="0" applyFill="1" applyBorder="1"/>
    <xf numFmtId="0" fontId="28" fillId="0" borderId="0" xfId="0" applyFont="1" applyAlignment="1">
      <alignment vertical="top"/>
    </xf>
    <xf numFmtId="0" fontId="0" fillId="5" borderId="7" xfId="0" applyFill="1" applyBorder="1"/>
    <xf numFmtId="0" fontId="14" fillId="5" borderId="6" xfId="0" applyFont="1" applyFill="1" applyBorder="1" applyAlignment="1">
      <alignment horizontal="left" indent="1"/>
    </xf>
    <xf numFmtId="9" fontId="0" fillId="5" borderId="7" xfId="0" applyNumberFormat="1" applyFill="1" applyBorder="1" applyAlignment="1">
      <alignment horizontal="center"/>
    </xf>
    <xf numFmtId="0" fontId="46" fillId="5" borderId="8" xfId="0" applyFont="1" applyFill="1" applyBorder="1"/>
    <xf numFmtId="0" fontId="11" fillId="0" borderId="0" xfId="0" applyFont="1" applyAlignment="1">
      <alignment vertical="center"/>
    </xf>
    <xf numFmtId="0" fontId="0" fillId="2" borderId="3" xfId="0" applyFill="1" applyBorder="1"/>
    <xf numFmtId="14" fontId="15" fillId="5" borderId="1" xfId="0" applyNumberFormat="1" applyFont="1" applyFill="1" applyBorder="1" applyAlignment="1">
      <alignment horizontal="center" vertical="center" wrapText="1"/>
    </xf>
    <xf numFmtId="0" fontId="0" fillId="5" borderId="0" xfId="0" applyFill="1"/>
    <xf numFmtId="0" fontId="16" fillId="5" borderId="4" xfId="0" applyFont="1" applyFill="1" applyBorder="1"/>
    <xf numFmtId="0" fontId="0" fillId="2" borderId="19" xfId="0" applyFill="1" applyBorder="1"/>
    <xf numFmtId="9" fontId="18" fillId="5" borderId="1" xfId="0" applyNumberFormat="1" applyFont="1" applyFill="1" applyBorder="1" applyAlignment="1">
      <alignment horizontal="center" vertical="center" readingOrder="1"/>
    </xf>
    <xf numFmtId="9" fontId="44" fillId="5" borderId="36" xfId="0" applyNumberFormat="1" applyFont="1" applyFill="1" applyBorder="1"/>
    <xf numFmtId="9" fontId="44" fillId="5" borderId="38" xfId="0" applyNumberFormat="1" applyFont="1" applyFill="1" applyBorder="1"/>
    <xf numFmtId="9" fontId="44" fillId="5" borderId="40" xfId="0" applyNumberFormat="1" applyFont="1" applyFill="1" applyBorder="1"/>
    <xf numFmtId="0" fontId="29" fillId="5" borderId="6" xfId="0" applyFont="1" applyFill="1" applyBorder="1" applyAlignment="1">
      <alignment horizontal="center" vertical="center"/>
    </xf>
    <xf numFmtId="0" fontId="31" fillId="5" borderId="7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left"/>
    </xf>
    <xf numFmtId="0" fontId="4" fillId="5" borderId="22" xfId="0" applyFont="1" applyFill="1" applyBorder="1" applyAlignment="1">
      <alignment wrapText="1"/>
    </xf>
    <xf numFmtId="0" fontId="4" fillId="5" borderId="19" xfId="0" applyFont="1" applyFill="1" applyBorder="1"/>
    <xf numFmtId="0" fontId="10" fillId="5" borderId="19" xfId="0" applyFont="1" applyFill="1" applyBorder="1"/>
    <xf numFmtId="0" fontId="4" fillId="4" borderId="19" xfId="0" applyFont="1" applyFill="1" applyBorder="1"/>
    <xf numFmtId="14" fontId="4" fillId="4" borderId="19" xfId="0" applyNumberFormat="1" applyFont="1" applyFill="1" applyBorder="1"/>
    <xf numFmtId="0" fontId="20" fillId="4" borderId="19" xfId="0" applyFont="1" applyFill="1" applyBorder="1" applyAlignment="1">
      <alignment wrapText="1"/>
    </xf>
    <xf numFmtId="0" fontId="4" fillId="4" borderId="22" xfId="0" applyFont="1" applyFill="1" applyBorder="1"/>
    <xf numFmtId="14" fontId="0" fillId="5" borderId="8" xfId="0" applyNumberFormat="1" applyFill="1" applyBorder="1"/>
    <xf numFmtId="0" fontId="14" fillId="5" borderId="9" xfId="0" applyFont="1" applyFill="1" applyBorder="1"/>
    <xf numFmtId="0" fontId="0" fillId="0" borderId="9" xfId="0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14" fillId="5" borderId="12" xfId="0" applyFont="1" applyFill="1" applyBorder="1"/>
    <xf numFmtId="10" fontId="14" fillId="5" borderId="12" xfId="0" applyNumberFormat="1" applyFont="1" applyFill="1" applyBorder="1"/>
    <xf numFmtId="0" fontId="0" fillId="0" borderId="0" xfId="0" applyAlignment="1">
      <alignment horizontal="center" vertical="center"/>
    </xf>
    <xf numFmtId="0" fontId="56" fillId="5" borderId="0" xfId="0" applyFont="1" applyFill="1" applyAlignment="1">
      <alignment horizontal="left"/>
    </xf>
    <xf numFmtId="0" fontId="36" fillId="5" borderId="0" xfId="0" applyFont="1" applyFill="1" applyAlignment="1">
      <alignment horizontal="center"/>
    </xf>
    <xf numFmtId="0" fontId="36" fillId="5" borderId="0" xfId="0" applyFont="1" applyFill="1"/>
    <xf numFmtId="0" fontId="33" fillId="5" borderId="0" xfId="0" applyFont="1" applyFill="1" applyAlignment="1">
      <alignment horizontal="center" vertical="center"/>
    </xf>
    <xf numFmtId="0" fontId="33" fillId="5" borderId="0" xfId="0" applyFont="1" applyFill="1"/>
    <xf numFmtId="0" fontId="14" fillId="9" borderId="42" xfId="0" applyFont="1" applyFill="1" applyBorder="1" applyAlignment="1">
      <alignment horizontal="center"/>
    </xf>
    <xf numFmtId="0" fontId="0" fillId="0" borderId="43" xfId="0" applyBorder="1"/>
    <xf numFmtId="14" fontId="0" fillId="5" borderId="0" xfId="0" applyNumberFormat="1" applyFill="1"/>
    <xf numFmtId="0" fontId="0" fillId="9" borderId="0" xfId="0" applyFill="1"/>
    <xf numFmtId="0" fontId="59" fillId="5" borderId="10" xfId="0" applyFont="1" applyFill="1" applyBorder="1" applyAlignment="1">
      <alignment horizontal="center"/>
    </xf>
    <xf numFmtId="0" fontId="34" fillId="5" borderId="11" xfId="0" applyFont="1" applyFill="1" applyBorder="1"/>
    <xf numFmtId="10" fontId="36" fillId="5" borderId="7" xfId="0" applyNumberFormat="1" applyFont="1" applyFill="1" applyBorder="1" applyAlignment="1">
      <alignment horizontal="left"/>
    </xf>
    <xf numFmtId="10" fontId="35" fillId="5" borderId="7" xfId="0" applyNumberFormat="1" applyFont="1" applyFill="1" applyBorder="1" applyAlignment="1">
      <alignment horizontal="left"/>
    </xf>
    <xf numFmtId="10" fontId="34" fillId="5" borderId="13" xfId="0" applyNumberFormat="1" applyFont="1" applyFill="1" applyBorder="1" applyAlignment="1">
      <alignment horizontal="left"/>
    </xf>
    <xf numFmtId="9" fontId="1" fillId="5" borderId="3" xfId="0" applyNumberFormat="1" applyFont="1" applyFill="1" applyBorder="1" applyAlignment="1">
      <alignment horizontal="center" vertical="center" readingOrder="1"/>
    </xf>
    <xf numFmtId="9" fontId="1" fillId="5" borderId="26" xfId="0" applyNumberFormat="1" applyFont="1" applyFill="1" applyBorder="1" applyAlignment="1">
      <alignment horizontal="center" vertical="center" readingOrder="1"/>
    </xf>
    <xf numFmtId="9" fontId="1" fillId="5" borderId="19" xfId="0" applyNumberFormat="1" applyFont="1" applyFill="1" applyBorder="1" applyAlignment="1">
      <alignment horizontal="center" vertical="center" readingOrder="1"/>
    </xf>
    <xf numFmtId="0" fontId="0" fillId="5" borderId="20" xfId="0" applyFill="1" applyBorder="1"/>
    <xf numFmtId="0" fontId="0" fillId="5" borderId="4" xfId="0" applyFill="1" applyBorder="1"/>
    <xf numFmtId="0" fontId="0" fillId="5" borderId="37" xfId="0" applyFill="1" applyBorder="1"/>
    <xf numFmtId="10" fontId="0" fillId="5" borderId="0" xfId="0" applyNumberFormat="1" applyFill="1"/>
    <xf numFmtId="10" fontId="0" fillId="0" borderId="0" xfId="0" applyNumberFormat="1"/>
    <xf numFmtId="9" fontId="0" fillId="5" borderId="0" xfId="0" applyNumberFormat="1" applyFill="1"/>
    <xf numFmtId="0" fontId="49" fillId="5" borderId="44" xfId="0" applyFont="1" applyFill="1" applyBorder="1" applyAlignment="1">
      <alignment horizontal="right"/>
    </xf>
    <xf numFmtId="0" fontId="7" fillId="5" borderId="44" xfId="0" applyFont="1" applyFill="1" applyBorder="1" applyAlignment="1">
      <alignment horizontal="right"/>
    </xf>
    <xf numFmtId="0" fontId="50" fillId="5" borderId="44" xfId="0" applyFont="1" applyFill="1" applyBorder="1" applyAlignment="1">
      <alignment horizontal="right"/>
    </xf>
    <xf numFmtId="0" fontId="51" fillId="5" borderId="44" xfId="0" applyFont="1" applyFill="1" applyBorder="1" applyAlignment="1">
      <alignment horizontal="right"/>
    </xf>
    <xf numFmtId="0" fontId="52" fillId="5" borderId="44" xfId="0" applyFont="1" applyFill="1" applyBorder="1" applyAlignment="1">
      <alignment horizontal="right"/>
    </xf>
    <xf numFmtId="0" fontId="53" fillId="5" borderId="44" xfId="0" applyFont="1" applyFill="1" applyBorder="1" applyAlignment="1">
      <alignment horizontal="right"/>
    </xf>
    <xf numFmtId="0" fontId="1" fillId="10" borderId="2" xfId="0" applyFont="1" applyFill="1" applyBorder="1" applyAlignment="1">
      <alignment readingOrder="1"/>
    </xf>
    <xf numFmtId="0" fontId="2" fillId="10" borderId="2" xfId="0" applyFont="1" applyFill="1" applyBorder="1" applyAlignment="1">
      <alignment readingOrder="1"/>
    </xf>
    <xf numFmtId="0" fontId="0" fillId="10" borderId="3" xfId="0" applyFill="1" applyBorder="1"/>
    <xf numFmtId="0" fontId="0" fillId="10" borderId="5" xfId="0" applyFill="1" applyBorder="1"/>
    <xf numFmtId="0" fontId="0" fillId="10" borderId="2" xfId="0" applyFill="1" applyBorder="1"/>
    <xf numFmtId="0" fontId="1" fillId="10" borderId="28" xfId="0" applyFont="1" applyFill="1" applyBorder="1" applyAlignment="1">
      <alignment vertical="center" readingOrder="1"/>
    </xf>
    <xf numFmtId="0" fontId="0" fillId="10" borderId="26" xfId="0" applyFill="1" applyBorder="1" applyAlignment="1">
      <alignment vertical="center"/>
    </xf>
    <xf numFmtId="0" fontId="0" fillId="10" borderId="21" xfId="0" applyFill="1" applyBorder="1" applyAlignment="1">
      <alignment vertical="center"/>
    </xf>
    <xf numFmtId="0" fontId="0" fillId="10" borderId="27" xfId="0" applyFill="1" applyBorder="1" applyAlignment="1">
      <alignment vertical="center"/>
    </xf>
    <xf numFmtId="0" fontId="0" fillId="10" borderId="0" xfId="0" applyFill="1"/>
    <xf numFmtId="0" fontId="27" fillId="10" borderId="26" xfId="0" applyFont="1" applyFill="1" applyBorder="1"/>
    <xf numFmtId="0" fontId="0" fillId="10" borderId="3" xfId="0" applyFill="1" applyBorder="1" applyAlignment="1">
      <alignment vertical="center"/>
    </xf>
    <xf numFmtId="0" fontId="1" fillId="10" borderId="21" xfId="0" applyFont="1" applyFill="1" applyBorder="1" applyAlignment="1">
      <alignment vertical="center" readingOrder="1"/>
    </xf>
    <xf numFmtId="0" fontId="68" fillId="5" borderId="0" xfId="0" applyFont="1" applyFill="1" applyAlignment="1">
      <alignment horizontal="left"/>
    </xf>
    <xf numFmtId="0" fontId="69" fillId="5" borderId="46" xfId="0" applyFont="1" applyFill="1" applyBorder="1" applyAlignment="1">
      <alignment vertical="center"/>
    </xf>
    <xf numFmtId="0" fontId="70" fillId="5" borderId="47" xfId="0" applyFont="1" applyFill="1" applyBorder="1" applyAlignment="1">
      <alignment horizontal="center" vertical="center"/>
    </xf>
    <xf numFmtId="14" fontId="0" fillId="5" borderId="0" xfId="0" applyNumberFormat="1" applyFill="1" applyAlignment="1">
      <alignment horizontal="center" vertical="center" wrapText="1"/>
    </xf>
    <xf numFmtId="0" fontId="16" fillId="5" borderId="0" xfId="0" applyFont="1" applyFill="1"/>
    <xf numFmtId="0" fontId="12" fillId="11" borderId="21" xfId="1" applyFill="1" applyBorder="1" applyAlignment="1">
      <alignment horizontal="center" vertical="center"/>
    </xf>
    <xf numFmtId="14" fontId="71" fillId="5" borderId="15" xfId="0" applyNumberFormat="1" applyFont="1" applyFill="1" applyBorder="1" applyAlignment="1">
      <alignment horizontal="center" vertical="center" wrapText="1"/>
    </xf>
    <xf numFmtId="0" fontId="1" fillId="10" borderId="27" xfId="0" applyFont="1" applyFill="1" applyBorder="1" applyAlignment="1">
      <alignment vertical="center" readingOrder="1"/>
    </xf>
    <xf numFmtId="0" fontId="2" fillId="10" borderId="3" xfId="0" applyFont="1" applyFill="1" applyBorder="1" applyAlignment="1">
      <alignment readingOrder="1"/>
    </xf>
    <xf numFmtId="0" fontId="2" fillId="5" borderId="30" xfId="0" applyFont="1" applyFill="1" applyBorder="1" applyAlignment="1">
      <alignment vertical="center" readingOrder="1"/>
    </xf>
    <xf numFmtId="0" fontId="2" fillId="5" borderId="45" xfId="0" applyFont="1" applyFill="1" applyBorder="1" applyAlignment="1">
      <alignment vertical="center" readingOrder="1"/>
    </xf>
    <xf numFmtId="0" fontId="2" fillId="5" borderId="25" xfId="0" applyFont="1" applyFill="1" applyBorder="1" applyAlignment="1">
      <alignment vertical="center" readingOrder="1"/>
    </xf>
    <xf numFmtId="0" fontId="1" fillId="10" borderId="30" xfId="0" applyFont="1" applyFill="1" applyBorder="1" applyAlignment="1">
      <alignment vertical="center" readingOrder="1"/>
    </xf>
    <xf numFmtId="9" fontId="1" fillId="5" borderId="28" xfId="0" applyNumberFormat="1" applyFont="1" applyFill="1" applyBorder="1" applyAlignment="1">
      <alignment horizontal="center" vertical="center" readingOrder="1"/>
    </xf>
    <xf numFmtId="0" fontId="2" fillId="10" borderId="19" xfId="0" applyFont="1" applyFill="1" applyBorder="1" applyAlignment="1">
      <alignment readingOrder="1"/>
    </xf>
    <xf numFmtId="0" fontId="1" fillId="5" borderId="1" xfId="0" applyFont="1" applyFill="1" applyBorder="1" applyAlignment="1">
      <alignment vertical="center" readingOrder="1"/>
    </xf>
    <xf numFmtId="0" fontId="2" fillId="10" borderId="28" xfId="0" applyFont="1" applyFill="1" applyBorder="1" applyAlignment="1">
      <alignment readingOrder="1"/>
    </xf>
    <xf numFmtId="0" fontId="1" fillId="10" borderId="2" xfId="0" applyFont="1" applyFill="1" applyBorder="1" applyAlignment="1">
      <alignment vertical="center" readingOrder="1"/>
    </xf>
    <xf numFmtId="14" fontId="3" fillId="10" borderId="0" xfId="0" applyNumberFormat="1" applyFont="1" applyFill="1"/>
    <xf numFmtId="14" fontId="0" fillId="10" borderId="0" xfId="0" applyNumberFormat="1" applyFill="1" applyAlignment="1">
      <alignment vertical="center"/>
    </xf>
    <xf numFmtId="14" fontId="4" fillId="10" borderId="0" xfId="0" applyNumberFormat="1" applyFont="1" applyFill="1" applyAlignment="1">
      <alignment vertical="center" wrapText="1"/>
    </xf>
    <xf numFmtId="14" fontId="4" fillId="10" borderId="0" xfId="0" applyNumberFormat="1" applyFont="1" applyFill="1"/>
    <xf numFmtId="9" fontId="3" fillId="5" borderId="21" xfId="0" applyNumberFormat="1" applyFont="1" applyFill="1" applyBorder="1" applyAlignment="1">
      <alignment horizontal="center"/>
    </xf>
    <xf numFmtId="0" fontId="0" fillId="6" borderId="48" xfId="0" applyFill="1" applyBorder="1"/>
    <xf numFmtId="0" fontId="0" fillId="2" borderId="21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0" borderId="26" xfId="0" applyBorder="1"/>
    <xf numFmtId="0" fontId="0" fillId="10" borderId="0" xfId="0" applyFill="1" applyAlignment="1">
      <alignment vertical="center" wrapText="1"/>
    </xf>
    <xf numFmtId="14" fontId="4" fillId="0" borderId="26" xfId="0" applyNumberFormat="1" applyFont="1" applyBorder="1"/>
    <xf numFmtId="0" fontId="3" fillId="10" borderId="0" xfId="0" applyFont="1" applyFill="1"/>
    <xf numFmtId="0" fontId="3" fillId="10" borderId="0" xfId="0" applyFont="1" applyFill="1" applyAlignment="1">
      <alignment horizontal="center"/>
    </xf>
    <xf numFmtId="0" fontId="73" fillId="12" borderId="25" xfId="1" applyFont="1" applyFill="1" applyBorder="1"/>
    <xf numFmtId="0" fontId="72" fillId="12" borderId="30" xfId="0" applyFont="1" applyFill="1" applyBorder="1" applyAlignment="1">
      <alignment horizontal="right"/>
    </xf>
    <xf numFmtId="0" fontId="56" fillId="5" borderId="22" xfId="0" applyFont="1" applyFill="1" applyBorder="1" applyAlignment="1">
      <alignment horizontal="left" vertical="top" wrapText="1"/>
    </xf>
    <xf numFmtId="0" fontId="56" fillId="5" borderId="1" xfId="0" applyFont="1" applyFill="1" applyBorder="1" applyAlignment="1">
      <alignment horizontal="left" vertical="top" wrapText="1"/>
    </xf>
    <xf numFmtId="0" fontId="56" fillId="5" borderId="2" xfId="0" applyFont="1" applyFill="1" applyBorder="1" applyAlignment="1">
      <alignment horizontal="left" vertical="top" wrapText="1"/>
    </xf>
    <xf numFmtId="0" fontId="56" fillId="5" borderId="19" xfId="0" applyFont="1" applyFill="1" applyBorder="1" applyAlignment="1">
      <alignment horizontal="left" vertical="top" wrapText="1"/>
    </xf>
    <xf numFmtId="0" fontId="56" fillId="5" borderId="0" xfId="0" applyFont="1" applyFill="1" applyAlignment="1">
      <alignment horizontal="left" vertical="top" wrapText="1"/>
    </xf>
    <xf numFmtId="0" fontId="56" fillId="5" borderId="3" xfId="0" applyFont="1" applyFill="1" applyBorder="1" applyAlignment="1">
      <alignment horizontal="left" vertical="top" wrapText="1"/>
    </xf>
    <xf numFmtId="0" fontId="56" fillId="5" borderId="16" xfId="0" applyFont="1" applyFill="1" applyBorder="1" applyAlignment="1">
      <alignment horizontal="left" vertical="top" wrapText="1"/>
    </xf>
    <xf numFmtId="0" fontId="56" fillId="5" borderId="4" xfId="0" applyFont="1" applyFill="1" applyBorder="1" applyAlignment="1">
      <alignment horizontal="left" vertical="top" wrapText="1"/>
    </xf>
    <xf numFmtId="0" fontId="56" fillId="5" borderId="5" xfId="0" applyFont="1" applyFill="1" applyBorder="1" applyAlignment="1">
      <alignment horizontal="left" vertical="top" wrapText="1"/>
    </xf>
    <xf numFmtId="0" fontId="19" fillId="2" borderId="22" xfId="1" applyFont="1" applyFill="1" applyBorder="1" applyAlignment="1">
      <alignment horizontal="center" vertical="center"/>
    </xf>
    <xf numFmtId="0" fontId="19" fillId="2" borderId="1" xfId="1" applyFont="1" applyFill="1" applyBorder="1" applyAlignment="1">
      <alignment horizontal="center" vertical="center"/>
    </xf>
    <xf numFmtId="0" fontId="19" fillId="2" borderId="2" xfId="1" applyFont="1" applyFill="1" applyBorder="1" applyAlignment="1">
      <alignment horizontal="center" vertical="center"/>
    </xf>
    <xf numFmtId="0" fontId="19" fillId="2" borderId="16" xfId="1" applyFont="1" applyFill="1" applyBorder="1" applyAlignment="1">
      <alignment horizontal="center" vertical="center"/>
    </xf>
    <xf numFmtId="0" fontId="19" fillId="2" borderId="4" xfId="1" applyFont="1" applyFill="1" applyBorder="1" applyAlignment="1">
      <alignment horizontal="center" vertical="center"/>
    </xf>
    <xf numFmtId="0" fontId="19" fillId="2" borderId="5" xfId="1" applyFont="1" applyFill="1" applyBorder="1" applyAlignment="1">
      <alignment horizontal="center" vertical="center"/>
    </xf>
    <xf numFmtId="0" fontId="32" fillId="5" borderId="34" xfId="0" applyFont="1" applyFill="1" applyBorder="1" applyAlignment="1">
      <alignment horizontal="center" vertical="center"/>
    </xf>
    <xf numFmtId="0" fontId="32" fillId="5" borderId="9" xfId="0" applyFont="1" applyFill="1" applyBorder="1" applyAlignment="1">
      <alignment horizontal="center" vertical="center"/>
    </xf>
    <xf numFmtId="0" fontId="32" fillId="5" borderId="10" xfId="0" applyFont="1" applyFill="1" applyBorder="1" applyAlignment="1">
      <alignment horizontal="center" vertical="center"/>
    </xf>
    <xf numFmtId="0" fontId="32" fillId="5" borderId="16" xfId="0" applyFont="1" applyFill="1" applyBorder="1" applyAlignment="1">
      <alignment horizontal="center" vertical="center"/>
    </xf>
    <xf numFmtId="0" fontId="32" fillId="5" borderId="4" xfId="0" applyFont="1" applyFill="1" applyBorder="1" applyAlignment="1">
      <alignment horizontal="center" vertical="center"/>
    </xf>
    <xf numFmtId="0" fontId="32" fillId="5" borderId="37" xfId="0" applyFont="1" applyFill="1" applyBorder="1" applyAlignment="1">
      <alignment horizontal="center" vertical="center"/>
    </xf>
    <xf numFmtId="0" fontId="74" fillId="8" borderId="15" xfId="1" applyFont="1" applyFill="1" applyBorder="1" applyAlignment="1">
      <alignment horizontal="center" vertical="center"/>
    </xf>
    <xf numFmtId="0" fontId="74" fillId="8" borderId="1" xfId="1" applyFont="1" applyFill="1" applyBorder="1" applyAlignment="1">
      <alignment horizontal="center" vertical="center"/>
    </xf>
    <xf numFmtId="0" fontId="74" fillId="8" borderId="2" xfId="1" applyFont="1" applyFill="1" applyBorder="1" applyAlignment="1">
      <alignment horizontal="center" vertical="center"/>
    </xf>
    <xf numFmtId="0" fontId="74" fillId="8" borderId="20" xfId="1" applyFont="1" applyFill="1" applyBorder="1" applyAlignment="1">
      <alignment horizontal="center" vertical="center"/>
    </xf>
    <xf numFmtId="0" fontId="74" fillId="8" borderId="4" xfId="1" applyFont="1" applyFill="1" applyBorder="1" applyAlignment="1">
      <alignment horizontal="center" vertical="center"/>
    </xf>
    <xf numFmtId="0" fontId="74" fillId="8" borderId="5" xfId="1" applyFont="1" applyFill="1" applyBorder="1" applyAlignment="1">
      <alignment horizontal="center" vertical="center"/>
    </xf>
    <xf numFmtId="0" fontId="19" fillId="2" borderId="36" xfId="1" applyFont="1" applyFill="1" applyBorder="1" applyAlignment="1">
      <alignment horizontal="center" vertical="center"/>
    </xf>
    <xf numFmtId="0" fontId="19" fillId="2" borderId="37" xfId="1" applyFont="1" applyFill="1" applyBorder="1" applyAlignment="1">
      <alignment horizontal="center" vertical="center"/>
    </xf>
    <xf numFmtId="0" fontId="19" fillId="2" borderId="15" xfId="1" applyFont="1" applyFill="1" applyBorder="1" applyAlignment="1">
      <alignment horizontal="center" vertical="center"/>
    </xf>
    <xf numFmtId="0" fontId="19" fillId="2" borderId="20" xfId="1" applyFont="1" applyFill="1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8" borderId="12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54" fillId="5" borderId="29" xfId="1" applyFont="1" applyFill="1" applyBorder="1" applyAlignment="1">
      <alignment horizontal="center" vertical="center"/>
    </xf>
    <xf numFmtId="0" fontId="54" fillId="5" borderId="14" xfId="1" applyFont="1" applyFill="1" applyBorder="1" applyAlignment="1">
      <alignment horizontal="center" vertical="center"/>
    </xf>
    <xf numFmtId="0" fontId="56" fillId="5" borderId="0" xfId="0" applyFont="1" applyFill="1" applyAlignment="1">
      <alignment horizontal="center"/>
    </xf>
    <xf numFmtId="9" fontId="17" fillId="5" borderId="0" xfId="0" applyNumberFormat="1" applyFont="1" applyFill="1" applyAlignment="1">
      <alignment horizontal="center" vertical="center"/>
    </xf>
    <xf numFmtId="9" fontId="17" fillId="5" borderId="7" xfId="0" applyNumberFormat="1" applyFont="1" applyFill="1" applyBorder="1" applyAlignment="1">
      <alignment horizontal="center" vertical="center"/>
    </xf>
    <xf numFmtId="9" fontId="23" fillId="5" borderId="12" xfId="0" applyNumberFormat="1" applyFont="1" applyFill="1" applyBorder="1" applyAlignment="1">
      <alignment horizontal="center" vertical="center"/>
    </xf>
    <xf numFmtId="9" fontId="23" fillId="5" borderId="13" xfId="0" applyNumberFormat="1" applyFont="1" applyFill="1" applyBorder="1" applyAlignment="1">
      <alignment horizontal="center" vertical="center"/>
    </xf>
    <xf numFmtId="0" fontId="60" fillId="5" borderId="18" xfId="0" applyFont="1" applyFill="1" applyBorder="1" applyAlignment="1">
      <alignment horizontal="center" vertical="center"/>
    </xf>
    <xf numFmtId="0" fontId="60" fillId="5" borderId="17" xfId="0" applyFont="1" applyFill="1" applyBorder="1" applyAlignment="1">
      <alignment horizontal="center" vertical="center"/>
    </xf>
    <xf numFmtId="0" fontId="67" fillId="0" borderId="9" xfId="0" applyFont="1" applyBorder="1" applyAlignment="1">
      <alignment horizontal="center"/>
    </xf>
    <xf numFmtId="14" fontId="48" fillId="5" borderId="8" xfId="0" applyNumberFormat="1" applyFont="1" applyFill="1" applyBorder="1" applyAlignment="1">
      <alignment horizontal="center" vertical="center"/>
    </xf>
    <xf numFmtId="14" fontId="48" fillId="5" borderId="35" xfId="0" applyNumberFormat="1" applyFont="1" applyFill="1" applyBorder="1" applyAlignment="1">
      <alignment horizontal="center" vertical="center"/>
    </xf>
    <xf numFmtId="14" fontId="48" fillId="5" borderId="20" xfId="0" applyNumberFormat="1" applyFont="1" applyFill="1" applyBorder="1" applyAlignment="1">
      <alignment horizontal="center" vertical="center"/>
    </xf>
    <xf numFmtId="14" fontId="48" fillId="5" borderId="5" xfId="0" applyNumberFormat="1" applyFont="1" applyFill="1" applyBorder="1" applyAlignment="1">
      <alignment horizontal="center" vertical="center"/>
    </xf>
    <xf numFmtId="0" fontId="34" fillId="5" borderId="12" xfId="0" applyFont="1" applyFill="1" applyBorder="1" applyAlignment="1">
      <alignment horizontal="center"/>
    </xf>
    <xf numFmtId="0" fontId="62" fillId="5" borderId="6" xfId="0" applyFont="1" applyFill="1" applyBorder="1" applyAlignment="1">
      <alignment horizontal="center"/>
    </xf>
    <xf numFmtId="0" fontId="63" fillId="5" borderId="0" xfId="0" applyFont="1" applyFill="1" applyAlignment="1">
      <alignment horizontal="center"/>
    </xf>
    <xf numFmtId="0" fontId="63" fillId="5" borderId="7" xfId="0" applyFont="1" applyFill="1" applyBorder="1" applyAlignment="1">
      <alignment horizontal="center"/>
    </xf>
    <xf numFmtId="0" fontId="62" fillId="5" borderId="0" xfId="0" applyFont="1" applyFill="1" applyAlignment="1">
      <alignment horizontal="center"/>
    </xf>
    <xf numFmtId="0" fontId="62" fillId="5" borderId="7" xfId="0" applyFont="1" applyFill="1" applyBorder="1" applyAlignment="1">
      <alignment horizontal="center"/>
    </xf>
    <xf numFmtId="0" fontId="65" fillId="5" borderId="6" xfId="0" applyFont="1" applyFill="1" applyBorder="1" applyAlignment="1">
      <alignment horizontal="center" vertical="center"/>
    </xf>
    <xf numFmtId="0" fontId="65" fillId="5" borderId="0" xfId="0" applyFont="1" applyFill="1" applyAlignment="1">
      <alignment horizontal="center" vertical="center"/>
    </xf>
    <xf numFmtId="0" fontId="65" fillId="5" borderId="7" xfId="0" applyFont="1" applyFill="1" applyBorder="1" applyAlignment="1">
      <alignment horizontal="center" vertical="center"/>
    </xf>
    <xf numFmtId="0" fontId="61" fillId="5" borderId="6" xfId="0" applyFont="1" applyFill="1" applyBorder="1" applyAlignment="1">
      <alignment horizontal="center" vertical="center"/>
    </xf>
    <xf numFmtId="0" fontId="61" fillId="5" borderId="0" xfId="0" applyFont="1" applyFill="1" applyAlignment="1">
      <alignment horizontal="center" vertical="center"/>
    </xf>
    <xf numFmtId="0" fontId="61" fillId="5" borderId="7" xfId="0" applyFont="1" applyFill="1" applyBorder="1" applyAlignment="1">
      <alignment horizontal="center" vertical="center"/>
    </xf>
    <xf numFmtId="0" fontId="30" fillId="5" borderId="0" xfId="0" applyFont="1" applyFill="1" applyAlignment="1">
      <alignment horizontal="center" vertical="center"/>
    </xf>
    <xf numFmtId="0" fontId="64" fillId="5" borderId="6" xfId="0" applyFont="1" applyFill="1" applyBorder="1" applyAlignment="1">
      <alignment horizontal="center" vertical="center"/>
    </xf>
    <xf numFmtId="0" fontId="64" fillId="5" borderId="0" xfId="0" applyFont="1" applyFill="1" applyAlignment="1">
      <alignment horizontal="center" vertical="center"/>
    </xf>
    <xf numFmtId="0" fontId="64" fillId="5" borderId="7" xfId="0" applyFont="1" applyFill="1" applyBorder="1" applyAlignment="1">
      <alignment horizontal="center" vertical="center"/>
    </xf>
    <xf numFmtId="14" fontId="4" fillId="2" borderId="21" xfId="0" applyNumberFormat="1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  <xf numFmtId="0" fontId="24" fillId="7" borderId="22" xfId="0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4" fillId="7" borderId="16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 wrapText="1"/>
    </xf>
    <xf numFmtId="14" fontId="4" fillId="10" borderId="0" xfId="0" applyNumberFormat="1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21" fillId="5" borderId="0" xfId="0" applyFont="1" applyFill="1" applyAlignment="1">
      <alignment horizontal="center" wrapText="1"/>
    </xf>
    <xf numFmtId="0" fontId="22" fillId="5" borderId="3" xfId="0" applyFont="1" applyFill="1" applyBorder="1" applyAlignment="1">
      <alignment horizontal="center" wrapText="1"/>
    </xf>
    <xf numFmtId="0" fontId="22" fillId="5" borderId="19" xfId="0" applyFont="1" applyFill="1" applyBorder="1" applyAlignment="1">
      <alignment horizontal="center" wrapText="1"/>
    </xf>
    <xf numFmtId="0" fontId="22" fillId="4" borderId="19" xfId="0" applyFont="1" applyFill="1" applyBorder="1" applyAlignment="1">
      <alignment horizontal="center" wrapText="1"/>
    </xf>
    <xf numFmtId="0" fontId="22" fillId="4" borderId="3" xfId="0" applyFont="1" applyFill="1" applyBorder="1" applyAlignment="1">
      <alignment horizontal="center" wrapText="1"/>
    </xf>
    <xf numFmtId="14" fontId="0" fillId="4" borderId="1" xfId="0" applyNumberFormat="1" applyFill="1" applyBorder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45" fillId="5" borderId="0" xfId="0" applyFont="1" applyFill="1" applyAlignment="1">
      <alignment horizontal="center"/>
    </xf>
    <xf numFmtId="14" fontId="66" fillId="2" borderId="21" xfId="0" applyNumberFormat="1" applyFont="1" applyFill="1" applyBorder="1" applyAlignment="1">
      <alignment horizontal="center" vertical="center" wrapText="1"/>
    </xf>
    <xf numFmtId="14" fontId="66" fillId="2" borderId="26" xfId="0" applyNumberFormat="1" applyFont="1" applyFill="1" applyBorder="1" applyAlignment="1">
      <alignment horizontal="center" vertical="center" wrapText="1"/>
    </xf>
    <xf numFmtId="14" fontId="66" fillId="2" borderId="27" xfId="0" applyNumberFormat="1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/>
    </xf>
    <xf numFmtId="0" fontId="14" fillId="5" borderId="0" xfId="0" applyFont="1" applyFill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55" fillId="0" borderId="0" xfId="0" applyFont="1" applyAlignment="1">
      <alignment horizontal="center" vertical="center" wrapText="1"/>
    </xf>
    <xf numFmtId="0" fontId="0" fillId="5" borderId="6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7" xfId="0" applyFill="1" applyBorder="1" applyAlignment="1">
      <alignment horizontal="center"/>
    </xf>
    <xf numFmtId="0" fontId="58" fillId="0" borderId="0" xfId="0" applyFont="1" applyAlignment="1">
      <alignment horizontal="center" vertical="top" wrapText="1"/>
    </xf>
    <xf numFmtId="0" fontId="57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77">
    <dxf>
      <font>
        <color rgb="FF9C0006"/>
      </font>
      <fill>
        <patternFill>
          <bgColor rgb="FFFFC7CE"/>
        </patternFill>
      </fill>
    </dxf>
    <dxf>
      <font>
        <color theme="9" tint="-0.249977111117893"/>
      </font>
    </dxf>
    <dxf>
      <font>
        <color theme="5" tint="-0.249977111117893"/>
      </font>
    </dxf>
    <dxf>
      <font>
        <color rgb="FFC00000"/>
      </font>
    </dxf>
    <dxf>
      <font>
        <color theme="9" tint="-0.249977111117893"/>
      </font>
    </dxf>
    <dxf>
      <font>
        <color theme="5" tint="-0.249977111117893"/>
      </font>
    </dxf>
    <dxf>
      <font>
        <color rgb="FFC00000"/>
      </font>
    </dxf>
    <dxf>
      <fill>
        <patternFill patternType="solid">
          <bgColor rgb="FFFCF792"/>
        </patternFill>
      </fill>
    </dxf>
    <dxf>
      <fill>
        <patternFill patternType="solid">
          <bgColor rgb="FFD9D47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rgb="FFFFA8B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8" tint="0.79998168889431442"/>
        </patternFill>
      </fill>
    </dxf>
    <dxf>
      <font>
        <color theme="0"/>
      </font>
      <fill>
        <patternFill patternType="solid">
          <bgColor theme="0" tint="-0.249977111117893"/>
        </patternFill>
      </fill>
    </dxf>
    <dxf>
      <font>
        <color theme="9" tint="-0.249977111117893"/>
      </font>
    </dxf>
    <dxf>
      <font>
        <color theme="5" tint="-0.249977111117893"/>
      </font>
    </dxf>
    <dxf>
      <font>
        <color rgb="FFC00000"/>
      </font>
    </dxf>
    <dxf>
      <font>
        <b/>
        <i val="0"/>
        <color theme="9" tint="-0.249977111117893"/>
      </font>
    </dxf>
    <dxf>
      <font>
        <b/>
        <i val="0"/>
        <color theme="5" tint="-0.249977111117893"/>
      </font>
    </dxf>
    <dxf>
      <font>
        <b/>
        <i val="0"/>
        <color rgb="FFC00000"/>
      </font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theme="1" tint="0.14999847407452621"/>
      </font>
      <fill>
        <patternFill patternType="solid">
          <bgColor theme="0" tint="-0.249977111117893"/>
        </patternFill>
      </fill>
    </dxf>
    <dxf>
      <font>
        <color theme="9"/>
      </font>
    </dxf>
    <dxf>
      <font>
        <color rgb="FFFF0000"/>
      </font>
    </dxf>
    <dxf>
      <font>
        <color theme="5" tint="-0.249977111117893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 tint="-0.249977111117893"/>
      </font>
    </dxf>
    <dxf>
      <font>
        <b/>
        <i val="0"/>
        <color rgb="FFC00000"/>
      </font>
    </dxf>
    <dxf>
      <font>
        <b/>
        <i val="0"/>
        <color theme="9" tint="-0.249977111117893"/>
      </font>
    </dxf>
  </dxfs>
  <tableStyles count="0" defaultTableStyle="TableStyleMedium2" defaultPivotStyle="PivotStyleMedium9"/>
  <colors>
    <mruColors>
      <color rgb="FFD9D471"/>
      <color rgb="FFFCF792"/>
      <color rgb="FF706B32"/>
      <color rgb="FFB35694"/>
      <color rgb="FFB8535E"/>
      <color rgb="FFF280CC"/>
      <color rgb="FFFF7A8A"/>
      <color rgb="FF000000"/>
      <color rgb="FFFFA8B2"/>
      <color rgb="FFD4F2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</a:p>
        </c:rich>
      </c:tx>
      <c:layout>
        <c:manualLayout>
          <c:xMode val="edge"/>
          <c:yMode val="edge"/>
          <c:x val="0.44100354554483651"/>
          <c:y val="1.62845089715799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1-45DB-870D-1823D3760EE9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911-45DB-870D-1823D3760EE9}"/>
              </c:ext>
            </c:extLst>
          </c:dPt>
          <c:cat>
            <c:strRef>
              <c:f>'Name 1'!$F$2:$F$4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1'!$G$2:$G$4</c:f>
              <c:numCache>
                <c:formatCode>0%</c:formatCode>
                <c:ptCount val="3"/>
                <c:pt idx="0">
                  <c:v>0.30701754385964908</c:v>
                </c:pt>
                <c:pt idx="1">
                  <c:v>0.10526315789473684</c:v>
                </c:pt>
                <c:pt idx="2">
                  <c:v>5.2631578947368418E-2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11-45DB-870D-1823D3760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7815943"/>
        <c:axId val="2067826183"/>
      </c:barChart>
      <c:catAx>
        <c:axId val="2067815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826183"/>
        <c:crosses val="autoZero"/>
        <c:auto val="1"/>
        <c:lblAlgn val="ctr"/>
        <c:lblOffset val="100"/>
        <c:noMultiLvlLbl val="0"/>
      </c:catAx>
      <c:valAx>
        <c:axId val="2067826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8159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B5E-4200-BF2C-6C611F918EEB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E22-4628-BF20-4E03BE2E5ABE}"/>
              </c:ext>
            </c:extLst>
          </c:dPt>
          <c:cat>
            <c:strRef>
              <c:f>'Name 2'!$F$2:$F$4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2'!$G$2:$G$4</c:f>
              <c:numCache>
                <c:formatCode>0%</c:formatCode>
                <c:ptCount val="3"/>
                <c:pt idx="0">
                  <c:v>0.38</c:v>
                </c:pt>
                <c:pt idx="1">
                  <c:v>0</c:v>
                </c:pt>
                <c:pt idx="2">
                  <c:v>9.3333333333333338E-2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5E-4200-BF2C-6C611F918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7382536"/>
        <c:axId val="1807384584"/>
      </c:barChart>
      <c:catAx>
        <c:axId val="1807382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84584"/>
        <c:crosses val="autoZero"/>
        <c:auto val="1"/>
        <c:lblAlgn val="ctr"/>
        <c:lblOffset val="100"/>
        <c:noMultiLvlLbl val="0"/>
      </c:catAx>
      <c:valAx>
        <c:axId val="180738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825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23B-4F71-A05F-5C7F56CEBF4A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965-41FF-926C-AE318D193573}"/>
              </c:ext>
            </c:extLst>
          </c:dPt>
          <c:cat>
            <c:strRef>
              <c:f>'Name 3'!$F$2:$F$4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3'!$G$2:$G$4</c:f>
              <c:numCache>
                <c:formatCode>0%</c:formatCode>
                <c:ptCount val="3"/>
                <c:pt idx="0">
                  <c:v>0.16250000000000003</c:v>
                </c:pt>
                <c:pt idx="1">
                  <c:v>0.1</c:v>
                </c:pt>
                <c:pt idx="2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3B-4F71-A05F-5C7F56CEB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7669768"/>
        <c:axId val="1687688712"/>
      </c:barChart>
      <c:catAx>
        <c:axId val="1687669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688712"/>
        <c:crosses val="autoZero"/>
        <c:auto val="1"/>
        <c:lblAlgn val="ctr"/>
        <c:lblOffset val="100"/>
        <c:noMultiLvlLbl val="0"/>
      </c:catAx>
      <c:valAx>
        <c:axId val="168768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669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66-40E4-BA5A-C73F0CD3D995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666-40E4-BA5A-C73F0CD3D995}"/>
              </c:ext>
            </c:extLst>
          </c:dPt>
          <c:cat>
            <c:strRef>
              <c:f>'Name 4'!$F$2:$F$4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4'!$G$2:$G$4</c:f>
              <c:numCache>
                <c:formatCode>0%</c:formatCode>
                <c:ptCount val="3"/>
                <c:pt idx="0">
                  <c:v>5.5555555555555552E-2</c:v>
                </c:pt>
                <c:pt idx="1">
                  <c:v>7.407407407407407E-2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66-40E4-BA5A-C73F0CD3D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7800328"/>
        <c:axId val="1711424520"/>
      </c:barChart>
      <c:catAx>
        <c:axId val="1687800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424520"/>
        <c:crosses val="autoZero"/>
        <c:auto val="1"/>
        <c:lblAlgn val="ctr"/>
        <c:lblOffset val="100"/>
        <c:noMultiLvlLbl val="0"/>
      </c:catAx>
      <c:valAx>
        <c:axId val="171142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8003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5F8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7F6-9B7D-F099F29C8BC8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F6C-47F6-9B7D-F099F29C8BC8}"/>
              </c:ext>
            </c:extLst>
          </c:dPt>
          <c:cat>
            <c:strRef>
              <c:f>'Name 5'!$F$2:$F$4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5'!$G$2:$G$4</c:f>
              <c:numCache>
                <c:formatCode>0%</c:formatCode>
                <c:ptCount val="3"/>
                <c:pt idx="0">
                  <c:v>0.32456140350877194</c:v>
                </c:pt>
                <c:pt idx="1">
                  <c:v>0</c:v>
                </c:pt>
                <c:pt idx="2">
                  <c:v>1.7543859649122806E-2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6C-47F6-9B7D-F099F29C8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1408648"/>
        <c:axId val="485728263"/>
      </c:barChart>
      <c:catAx>
        <c:axId val="171140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728263"/>
        <c:crosses val="autoZero"/>
        <c:auto val="1"/>
        <c:lblAlgn val="ctr"/>
        <c:lblOffset val="100"/>
        <c:noMultiLvlLbl val="0"/>
      </c:catAx>
      <c:valAx>
        <c:axId val="485728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408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F7-491A-8B59-798BC8EB01D3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BCA-4895-B430-D4E8F39DA131}"/>
              </c:ext>
            </c:extLst>
          </c:dPt>
          <c:cat>
            <c:strRef>
              <c:f>'Name 6'!$F$2:$F$4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6'!$G$2:$G$4</c:f>
              <c:numCache>
                <c:formatCode>0%</c:formatCode>
                <c:ptCount val="3"/>
                <c:pt idx="0">
                  <c:v>0.2807017543859649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F7-491A-8B59-798BC8EB0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4928648"/>
        <c:axId val="2042448392"/>
      </c:barChart>
      <c:catAx>
        <c:axId val="195492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448392"/>
        <c:crosses val="autoZero"/>
        <c:auto val="1"/>
        <c:lblAlgn val="ctr"/>
        <c:lblOffset val="100"/>
        <c:noMultiLvlLbl val="0"/>
      </c:catAx>
      <c:valAx>
        <c:axId val="204244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928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F6-461D-BDFD-638823AF25AF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5BB-423A-85F2-ACF60D4D7398}"/>
              </c:ext>
            </c:extLst>
          </c:dPt>
          <c:cat>
            <c:strRef>
              <c:f>'Name 7'!$F$2:$F$4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7'!$G$2:$G$4</c:f>
              <c:numCache>
                <c:formatCode>0%</c:formatCode>
                <c:ptCount val="3"/>
                <c:pt idx="0">
                  <c:v>0.16666666666666666</c:v>
                </c:pt>
                <c:pt idx="1">
                  <c:v>5.5555555555555552E-2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F6-461D-BDFD-638823AF2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8796808"/>
        <c:axId val="1838798856"/>
      </c:barChart>
      <c:catAx>
        <c:axId val="1838796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798856"/>
        <c:crosses val="autoZero"/>
        <c:auto val="1"/>
        <c:lblAlgn val="ctr"/>
        <c:lblOffset val="100"/>
        <c:noMultiLvlLbl val="0"/>
      </c:catAx>
      <c:valAx>
        <c:axId val="183879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7968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DE-4AEC-8131-3C347D481B9F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F50-4909-AE2C-DFD356C1B685}"/>
              </c:ext>
            </c:extLst>
          </c:dPt>
          <c:cat>
            <c:strRef>
              <c:f>'Name 8'!$F$2:$F$4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8'!$G$2:$G$4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DE-4AEC-8131-3C347D481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1581064"/>
        <c:axId val="1842160648"/>
      </c:barChart>
      <c:catAx>
        <c:axId val="184158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60648"/>
        <c:crosses val="autoZero"/>
        <c:auto val="1"/>
        <c:lblAlgn val="ctr"/>
        <c:lblOffset val="100"/>
        <c:noMultiLvlLbl val="0"/>
      </c:catAx>
      <c:valAx>
        <c:axId val="1842160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5810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710-40C2-ACF1-DA3F7327A415}"/>
              </c:ext>
            </c:extLst>
          </c:dPt>
          <c:dPt>
            <c:idx val="2"/>
            <c:invertIfNegative val="0"/>
            <c:bubble3D val="0"/>
            <c:spPr>
              <a:solidFill>
                <a:srgbClr val="145F8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710-40C2-ACF1-DA3F7327A415}"/>
              </c:ext>
            </c:extLst>
          </c:dPt>
          <c:cat>
            <c:strRef>
              <c:f>'Name 9'!$F$2:$F$4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9'!$G$2:$G$4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10-40C2-ACF1-DA3F7327A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8966280"/>
        <c:axId val="1878968328"/>
      </c:barChart>
      <c:catAx>
        <c:axId val="1878966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68328"/>
        <c:crosses val="autoZero"/>
        <c:auto val="1"/>
        <c:lblAlgn val="ctr"/>
        <c:lblOffset val="100"/>
        <c:noMultiLvlLbl val="0"/>
      </c:catAx>
      <c:valAx>
        <c:axId val="187896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662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'Name 10'!$F$2:$F$4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10'!$G$2:$G$4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D1-405B-B02A-CB864B29E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024648"/>
        <c:axId val="793097224"/>
      </c:barChart>
      <c:catAx>
        <c:axId val="791024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97224"/>
        <c:crosses val="autoZero"/>
        <c:auto val="1"/>
        <c:lblAlgn val="ctr"/>
        <c:lblOffset val="100"/>
        <c:noMultiLvlLbl val="0"/>
      </c:catAx>
      <c:valAx>
        <c:axId val="79309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024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'Name 11'!$F$2:$F$4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11'!$G$2:$G$4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76-4BFB-AD08-B2446D758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8803975"/>
        <c:axId val="1884219911"/>
      </c:barChart>
      <c:catAx>
        <c:axId val="918803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219911"/>
        <c:crosses val="autoZero"/>
        <c:auto val="1"/>
        <c:lblAlgn val="ctr"/>
        <c:lblOffset val="100"/>
        <c:noMultiLvlLbl val="0"/>
      </c:catAx>
      <c:valAx>
        <c:axId val="1884219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803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'Name 12'!$F$2:$F$4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12'!$G$2:$G$4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27-460C-8263-A2362DA42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399496"/>
        <c:axId val="334401544"/>
      </c:barChart>
      <c:catAx>
        <c:axId val="334399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01544"/>
        <c:crosses val="autoZero"/>
        <c:auto val="1"/>
        <c:lblAlgn val="ctr"/>
        <c:lblOffset val="100"/>
        <c:noMultiLvlLbl val="0"/>
      </c:catAx>
      <c:valAx>
        <c:axId val="33440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994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180975</xdr:rowOff>
    </xdr:from>
    <xdr:to>
      <xdr:col>7</xdr:col>
      <xdr:colOff>0</xdr:colOff>
      <xdr:row>33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219CFC-4B35-8342-7CF4-9AA28486C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600075</xdr:colOff>
      <xdr:row>34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34BE19-ECA6-B10B-5695-D84ECBDBA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0</xdr:colOff>
      <xdr:row>32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11898C-2B07-694F-11D3-C91B79403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0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C81E65-73E1-5874-074B-312BE2312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600075</xdr:colOff>
      <xdr:row>34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C4D1B6-B18B-1990-AEB6-0B52379FF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581025</xdr:colOff>
      <xdr:row>33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CBAC81-8231-371E-0C21-0CF1B5449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180975</xdr:rowOff>
    </xdr:from>
    <xdr:to>
      <xdr:col>6</xdr:col>
      <xdr:colOff>600075</xdr:colOff>
      <xdr:row>33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19131D-C306-630D-0980-9D486FDD6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590550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54FFCA-3FA9-D56F-9E85-714D602BD2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19050</xdr:colOff>
      <xdr:row>34</xdr:row>
      <xdr:rowOff>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16486DFA-76E0-43E2-8C73-16CD1DC1F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590550</xdr:colOff>
      <xdr:row>33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AF50A0-EBEE-1DA5-8F54-C102E0C2B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9525</xdr:rowOff>
    </xdr:from>
    <xdr:to>
      <xdr:col>7</xdr:col>
      <xdr:colOff>9525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B9FE74-BD24-827D-C117-373F8C3695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9525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1E4806-E378-B48C-0491-C3CA6FFB0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e/2PACX-1vS2xbipnmHiHTEU6LPzNsUYZoV6ereN-GMDH_gy3f6ASwjKNG8G5ctrJhTp9fovdnlXezrHy0yVWbip/pu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CuqBYKcAQE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4DBC-E627-6148-9462-1D8F3F1CB283}">
  <dimension ref="C3:AD54"/>
  <sheetViews>
    <sheetView showGridLines="0" topLeftCell="E10" zoomScaleNormal="100" zoomScaleSheetLayoutView="100" workbookViewId="0">
      <selection activeCell="W20" sqref="W20"/>
    </sheetView>
  </sheetViews>
  <sheetFormatPr defaultColWidth="8.42578125" defaultRowHeight="15"/>
  <cols>
    <col min="3" max="3" width="8.42578125" customWidth="1"/>
    <col min="4" max="4" width="15" customWidth="1"/>
    <col min="5" max="5" width="9.28515625" customWidth="1"/>
    <col min="6" max="6" width="9.42578125" customWidth="1"/>
    <col min="7" max="7" width="8.28515625" customWidth="1"/>
    <col min="8" max="8" width="10" customWidth="1"/>
    <col min="9" max="9" width="16.28515625" customWidth="1"/>
    <col min="10" max="10" width="10" customWidth="1"/>
    <col min="13" max="13" width="16.28515625" customWidth="1"/>
    <col min="14" max="14" width="9.28515625" customWidth="1"/>
    <col min="17" max="17" width="16.28515625" customWidth="1"/>
    <col min="21" max="21" width="16.42578125" customWidth="1"/>
    <col min="22" max="22" width="9.28515625" customWidth="1"/>
    <col min="25" max="25" width="16.140625" customWidth="1"/>
    <col min="26" max="26" width="9.42578125" customWidth="1"/>
    <col min="29" max="29" width="16.28515625" customWidth="1"/>
  </cols>
  <sheetData>
    <row r="3" spans="3:30" ht="6.75" customHeight="1"/>
    <row r="4" spans="3:30" ht="25.5" customHeight="1">
      <c r="C4" s="248" t="s">
        <v>0</v>
      </c>
      <c r="D4" s="249"/>
      <c r="E4" s="249"/>
      <c r="F4" s="249"/>
      <c r="G4" s="249"/>
      <c r="H4" s="249"/>
      <c r="I4" s="249"/>
      <c r="J4" s="249"/>
      <c r="K4" s="249"/>
      <c r="L4" s="249"/>
      <c r="M4" s="249"/>
      <c r="N4" s="249"/>
      <c r="O4" s="249"/>
      <c r="P4" s="249"/>
      <c r="Q4" s="249"/>
      <c r="R4" s="249"/>
      <c r="S4" s="249"/>
      <c r="T4" s="249"/>
      <c r="U4" s="249"/>
      <c r="V4" s="249"/>
      <c r="W4" s="249"/>
      <c r="X4" s="249"/>
      <c r="Y4" s="249"/>
      <c r="Z4" s="250"/>
      <c r="AA4" s="110"/>
      <c r="AB4" s="110"/>
      <c r="AC4" s="110"/>
      <c r="AD4" s="110"/>
    </row>
    <row r="5" spans="3:30" ht="54" customHeight="1">
      <c r="C5" s="251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252"/>
      <c r="P5" s="252"/>
      <c r="Q5" s="252"/>
      <c r="R5" s="252"/>
      <c r="S5" s="252"/>
      <c r="T5" s="252"/>
      <c r="U5" s="252"/>
      <c r="V5" s="252"/>
      <c r="W5" s="252"/>
      <c r="X5" s="252"/>
      <c r="Y5" s="252"/>
      <c r="Z5" s="253"/>
      <c r="AA5" s="110"/>
      <c r="AB5" s="110"/>
      <c r="AC5" s="110"/>
      <c r="AD5" s="110"/>
    </row>
    <row r="6" spans="3:30" ht="15" customHeight="1"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3:30" ht="21.75" customHeight="1">
      <c r="C7" s="254" t="str">
        <f>HYPERLINK("#'Attendance'!A1", "Attendance Sheet")</f>
        <v>Attendance Sheet</v>
      </c>
      <c r="D7" s="255"/>
      <c r="E7" s="261" t="s">
        <v>1</v>
      </c>
      <c r="F7" s="262"/>
      <c r="G7" s="53"/>
      <c r="H7" s="53"/>
      <c r="I7" s="53"/>
      <c r="J7" s="53"/>
      <c r="K7" s="53"/>
      <c r="L7" s="53"/>
      <c r="M7" s="53"/>
      <c r="N7" s="53"/>
      <c r="O7" s="53"/>
      <c r="P7" s="53"/>
      <c r="Y7" s="186" t="s">
        <v>2</v>
      </c>
    </row>
    <row r="8" spans="3:30" ht="20.25" customHeight="1">
      <c r="C8" s="59" t="s">
        <v>3</v>
      </c>
      <c r="D8" s="60"/>
      <c r="E8" s="257">
        <f ca="1">Attendance!F1</f>
        <v>0.18633365821962314</v>
      </c>
      <c r="F8" s="258"/>
      <c r="G8" s="57"/>
      <c r="H8" s="264">
        <f ca="1">TODAY()</f>
        <v>45910</v>
      </c>
      <c r="I8" s="265"/>
      <c r="J8" s="232" t="s">
        <v>4</v>
      </c>
      <c r="K8" s="233"/>
      <c r="L8" s="233"/>
      <c r="M8" s="233"/>
      <c r="N8" s="233"/>
      <c r="O8" s="233"/>
      <c r="P8" s="233"/>
      <c r="Q8" s="233"/>
      <c r="R8" s="233"/>
      <c r="S8" s="233"/>
      <c r="T8" s="233"/>
      <c r="U8" s="233"/>
      <c r="V8" s="233"/>
      <c r="W8" s="233"/>
      <c r="X8" s="233"/>
      <c r="Y8" s="233"/>
      <c r="Z8" s="234"/>
    </row>
    <row r="9" spans="3:30" ht="24" customHeight="1">
      <c r="C9" s="61" t="s">
        <v>5</v>
      </c>
      <c r="D9" s="62"/>
      <c r="E9" s="259">
        <f ca="1">Totals!G35*(E11/12)</f>
        <v>7.0504664970313824E-2</v>
      </c>
      <c r="F9" s="260"/>
      <c r="G9" s="6"/>
      <c r="H9" s="266"/>
      <c r="I9" s="267"/>
      <c r="J9" s="235"/>
      <c r="K9" s="236"/>
      <c r="L9" s="236"/>
      <c r="M9" s="236"/>
      <c r="N9" s="236"/>
      <c r="O9" s="236"/>
      <c r="P9" s="236"/>
      <c r="Q9" s="236"/>
      <c r="R9" s="236"/>
      <c r="S9" s="236"/>
      <c r="T9" s="236"/>
      <c r="U9" s="236"/>
      <c r="V9" s="236"/>
      <c r="W9" s="236"/>
      <c r="X9" s="236"/>
      <c r="Y9" s="236"/>
      <c r="Z9" s="237"/>
    </row>
    <row r="10" spans="3:30" ht="21" customHeight="1">
      <c r="D10" s="263" t="s">
        <v>6</v>
      </c>
      <c r="E10" s="263"/>
      <c r="F10" s="263"/>
      <c r="G10" s="54"/>
      <c r="H10" s="7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72"/>
    </row>
    <row r="11" spans="3:30" ht="18.75" customHeight="1">
      <c r="C11" s="109" t="s">
        <v>7</v>
      </c>
      <c r="D11" s="182" t="s">
        <v>8</v>
      </c>
      <c r="E11" s="183">
        <v>9</v>
      </c>
      <c r="F11" s="148" t="s">
        <v>1</v>
      </c>
      <c r="G11" s="55"/>
      <c r="H11" s="238" t="str">
        <f>HYPERLINK("#'Name 1'!A1", Attendance!G1)</f>
        <v>Elder Demharter</v>
      </c>
      <c r="I11" s="239"/>
      <c r="J11" s="240"/>
      <c r="K11" s="2"/>
      <c r="L11" s="226" t="str">
        <f>HYPERLINK("#'Name 2'!A1", Attendance!I1)</f>
        <v>Sister Sonomura</v>
      </c>
      <c r="M11" s="227"/>
      <c r="N11" s="228"/>
      <c r="O11" s="2"/>
      <c r="P11" s="226" t="str">
        <f>HYPERLINK("#'Name 3'!A1", Attendance!K1)</f>
        <v>Elder Stephens</v>
      </c>
      <c r="Q11" s="227"/>
      <c r="R11" s="228"/>
      <c r="S11" s="111"/>
      <c r="T11" s="226" t="str">
        <f>HYPERLINK("#'Name 4'!A1", Attendance!M1)</f>
        <v>TBA</v>
      </c>
      <c r="U11" s="227"/>
      <c r="V11" s="228"/>
      <c r="W11" s="2"/>
      <c r="X11" s="226" t="str">
        <f>HYPERLINK("#'Name 5'!A1", Attendance!O1)</f>
        <v>Elder Petersen</v>
      </c>
      <c r="Y11" s="227"/>
      <c r="Z11" s="244"/>
    </row>
    <row r="12" spans="3:30" ht="17.25" customHeight="1">
      <c r="C12" s="107">
        <v>1</v>
      </c>
      <c r="D12" s="256" t="s">
        <v>9</v>
      </c>
      <c r="E12" s="256"/>
      <c r="F12" s="108">
        <f ca="1">J14</f>
        <v>0.30701754385964908</v>
      </c>
      <c r="G12" s="56"/>
      <c r="H12" s="241"/>
      <c r="I12" s="242"/>
      <c r="J12" s="243"/>
      <c r="K12" s="2"/>
      <c r="L12" s="229"/>
      <c r="M12" s="230"/>
      <c r="N12" s="231"/>
      <c r="O12" s="2"/>
      <c r="P12" s="229"/>
      <c r="Q12" s="230"/>
      <c r="R12" s="231"/>
      <c r="S12" s="111"/>
      <c r="T12" s="229"/>
      <c r="U12" s="230"/>
      <c r="V12" s="231"/>
      <c r="W12" s="2"/>
      <c r="X12" s="229"/>
      <c r="Y12" s="230"/>
      <c r="Z12" s="245"/>
    </row>
    <row r="13" spans="3:30" ht="15" customHeight="1">
      <c r="C13" s="107">
        <v>2</v>
      </c>
      <c r="D13" s="256" t="s">
        <v>10</v>
      </c>
      <c r="E13" s="256"/>
      <c r="F13" s="108">
        <f ca="1">Attendance!J2</f>
        <v>0.38</v>
      </c>
      <c r="G13" s="56"/>
      <c r="H13" s="101"/>
      <c r="I13" s="3"/>
      <c r="J13" s="100"/>
      <c r="K13" s="2"/>
      <c r="L13" s="99"/>
      <c r="M13" s="3"/>
      <c r="N13" s="100"/>
      <c r="O13" s="2"/>
      <c r="P13" s="99"/>
      <c r="Q13" s="3"/>
      <c r="R13" s="100"/>
      <c r="S13" s="111"/>
      <c r="T13" s="3"/>
      <c r="U13" s="3"/>
      <c r="V13" s="100"/>
      <c r="W13" s="2"/>
      <c r="X13" s="99"/>
      <c r="Y13" s="3"/>
      <c r="Z13" s="102"/>
    </row>
    <row r="14" spans="3:30" ht="16.5" customHeight="1">
      <c r="C14" s="107">
        <v>3</v>
      </c>
      <c r="D14" s="256" t="s">
        <v>11</v>
      </c>
      <c r="E14" s="256"/>
      <c r="F14" s="108">
        <f ca="1">R14</f>
        <v>0.16250000000000003</v>
      </c>
      <c r="G14" s="56"/>
      <c r="H14" s="187" t="s">
        <v>12</v>
      </c>
      <c r="I14" s="75" t="s">
        <v>13</v>
      </c>
      <c r="J14" s="76">
        <f ca="1">Attendance!H2</f>
        <v>0.30701754385964908</v>
      </c>
      <c r="K14" s="2"/>
      <c r="L14" s="187" t="s">
        <v>12</v>
      </c>
      <c r="M14" s="88" t="s">
        <v>13</v>
      </c>
      <c r="N14" s="89">
        <f ca="1">Attendance!J2</f>
        <v>0.38</v>
      </c>
      <c r="O14" s="2"/>
      <c r="P14" s="187" t="s">
        <v>12</v>
      </c>
      <c r="Q14" s="75" t="s">
        <v>13</v>
      </c>
      <c r="R14" s="76">
        <f ca="1">Attendance!L2</f>
        <v>0.16250000000000003</v>
      </c>
      <c r="S14" s="111"/>
      <c r="T14" s="187" t="s">
        <v>12</v>
      </c>
      <c r="U14" s="75" t="s">
        <v>13</v>
      </c>
      <c r="V14" s="76">
        <f ca="1">Attendance!N2</f>
        <v>5.5555555555555552E-2</v>
      </c>
      <c r="W14" s="2"/>
      <c r="X14" s="187" t="s">
        <v>12</v>
      </c>
      <c r="Y14" s="75" t="s">
        <v>13</v>
      </c>
      <c r="Z14" s="95">
        <f ca="1">Attendance!P2</f>
        <v>0.32456140350877194</v>
      </c>
    </row>
    <row r="15" spans="3:30" ht="16.5" customHeight="1">
      <c r="C15" s="107">
        <v>4</v>
      </c>
      <c r="D15" s="256" t="s">
        <v>14</v>
      </c>
      <c r="E15" s="256"/>
      <c r="F15" s="108">
        <f ca="1">Attendance!N2</f>
        <v>5.5555555555555552E-2</v>
      </c>
      <c r="G15" s="56"/>
      <c r="H15" s="77"/>
      <c r="I15" s="78" t="s">
        <v>15</v>
      </c>
      <c r="J15" s="79">
        <f ca="1">'Name 1'!G3</f>
        <v>0.10526315789473684</v>
      </c>
      <c r="K15" s="2"/>
      <c r="L15" s="90"/>
      <c r="M15" s="78" t="s">
        <v>15</v>
      </c>
      <c r="N15" s="79">
        <f ca="1">'Name 2'!G3</f>
        <v>0</v>
      </c>
      <c r="O15" s="2"/>
      <c r="P15" s="90"/>
      <c r="Q15" s="78" t="s">
        <v>15</v>
      </c>
      <c r="R15" s="79">
        <f ca="1">'Name 3'!G3</f>
        <v>0.1</v>
      </c>
      <c r="S15" s="111"/>
      <c r="T15" s="112"/>
      <c r="U15" s="78" t="s">
        <v>15</v>
      </c>
      <c r="V15" s="79">
        <f ca="1">'Name 4'!G3</f>
        <v>7.407407407407407E-2</v>
      </c>
      <c r="W15" s="2"/>
      <c r="X15" s="90"/>
      <c r="Y15" s="78" t="s">
        <v>15</v>
      </c>
      <c r="Z15" s="117">
        <f ca="1">'Name 5'!G3</f>
        <v>0</v>
      </c>
    </row>
    <row r="16" spans="3:30" ht="16.5" customHeight="1">
      <c r="C16" s="107">
        <v>5</v>
      </c>
      <c r="D16" s="256" t="s">
        <v>16</v>
      </c>
      <c r="E16" s="256"/>
      <c r="F16" s="108">
        <f ca="1">Attendance!P2</f>
        <v>0.32456140350877194</v>
      </c>
      <c r="G16" s="56"/>
      <c r="H16" s="80"/>
      <c r="I16" s="81" t="s">
        <v>17</v>
      </c>
      <c r="J16" s="79">
        <f ca="1">'Name 1'!G4</f>
        <v>5.2631578947368418E-2</v>
      </c>
      <c r="K16" s="2"/>
      <c r="L16" s="91"/>
      <c r="M16" s="81" t="s">
        <v>17</v>
      </c>
      <c r="N16" s="79">
        <f ca="1">'Name 2'!G4</f>
        <v>9.3333333333333338E-2</v>
      </c>
      <c r="O16" s="2"/>
      <c r="P16" s="91"/>
      <c r="Q16" s="81" t="s">
        <v>17</v>
      </c>
      <c r="R16" s="79">
        <f ca="1">'Name 3'!G4</f>
        <v>6.6666666666666666E-2</v>
      </c>
      <c r="S16" s="111"/>
      <c r="T16" s="184"/>
      <c r="U16" s="81" t="s">
        <v>17</v>
      </c>
      <c r="V16" s="79">
        <f ca="1">'Name 4'!G4</f>
        <v>0</v>
      </c>
      <c r="W16" s="2"/>
      <c r="X16" s="91"/>
      <c r="Y16" s="81" t="s">
        <v>17</v>
      </c>
      <c r="Z16" s="117">
        <f ca="1">'Name 5'!G4</f>
        <v>1.7543859649122806E-2</v>
      </c>
    </row>
    <row r="17" spans="3:26" ht="15.95">
      <c r="C17" s="107">
        <v>6</v>
      </c>
      <c r="D17" s="256" t="s">
        <v>18</v>
      </c>
      <c r="E17" s="256"/>
      <c r="F17" s="108">
        <f ca="1">J25</f>
        <v>0.2807017543859649</v>
      </c>
      <c r="G17" s="56"/>
      <c r="H17" s="58"/>
      <c r="I17" s="82" t="s">
        <v>19</v>
      </c>
      <c r="J17" s="79">
        <f ca="1">'Name 1'!G6</f>
        <v>0</v>
      </c>
      <c r="K17" s="2"/>
      <c r="L17" s="92"/>
      <c r="M17" s="82" t="s">
        <v>19</v>
      </c>
      <c r="N17" s="79">
        <f ca="1">'Name 2'!G6</f>
        <v>0</v>
      </c>
      <c r="O17" s="2"/>
      <c r="P17" s="92"/>
      <c r="Q17" s="82" t="s">
        <v>19</v>
      </c>
      <c r="R17" s="79">
        <f ca="1">'Name 3'!G6</f>
        <v>1.6666666666666666E-2</v>
      </c>
      <c r="S17" s="111"/>
      <c r="T17" s="113"/>
      <c r="U17" s="82" t="s">
        <v>19</v>
      </c>
      <c r="V17" s="79">
        <f ca="1">'Name 4'!G6</f>
        <v>0</v>
      </c>
      <c r="W17" s="2"/>
      <c r="X17" s="92"/>
      <c r="Y17" s="82" t="s">
        <v>19</v>
      </c>
      <c r="Z17" s="117">
        <f ca="1">'Name 5'!G6</f>
        <v>0</v>
      </c>
    </row>
    <row r="18" spans="3:26" ht="15.95">
      <c r="C18" s="107">
        <v>7</v>
      </c>
      <c r="D18" s="256" t="s">
        <v>20</v>
      </c>
      <c r="E18" s="256"/>
      <c r="F18" s="108">
        <f ca="1">N25</f>
        <v>0.16666666666666666</v>
      </c>
      <c r="G18" s="56"/>
      <c r="H18" s="83"/>
      <c r="I18" s="84" t="s">
        <v>21</v>
      </c>
      <c r="J18" s="79">
        <f ca="1">'Name 1'!G7</f>
        <v>0</v>
      </c>
      <c r="K18" s="2"/>
      <c r="L18" s="93"/>
      <c r="M18" s="84" t="s">
        <v>21</v>
      </c>
      <c r="N18" s="79">
        <f ca="1">'Name 2'!G7</f>
        <v>0</v>
      </c>
      <c r="O18" s="2"/>
      <c r="P18" s="93"/>
      <c r="Q18" s="84" t="s">
        <v>21</v>
      </c>
      <c r="R18" s="79">
        <f ca="1">'Name 3'!G7</f>
        <v>0</v>
      </c>
      <c r="S18" s="111"/>
      <c r="T18" s="185"/>
      <c r="U18" s="84" t="s">
        <v>21</v>
      </c>
      <c r="V18" s="79">
        <f ca="1">'Name 4'!G7</f>
        <v>0</v>
      </c>
      <c r="W18" s="2"/>
      <c r="X18" s="93"/>
      <c r="Y18" s="84" t="s">
        <v>21</v>
      </c>
      <c r="Z18" s="117">
        <f ca="1">'Name 5'!G7</f>
        <v>0</v>
      </c>
    </row>
    <row r="19" spans="3:26" ht="18" customHeight="1">
      <c r="C19" s="107">
        <v>8</v>
      </c>
      <c r="D19" s="256" t="s">
        <v>14</v>
      </c>
      <c r="E19" s="256"/>
      <c r="F19" s="108">
        <f ca="1">R25</f>
        <v>0</v>
      </c>
      <c r="G19" s="56"/>
      <c r="H19" s="85"/>
      <c r="I19" s="86" t="s">
        <v>22</v>
      </c>
      <c r="J19" s="87">
        <f ca="1">'Name 1'!G8</f>
        <v>0</v>
      </c>
      <c r="K19" s="2"/>
      <c r="L19" s="94"/>
      <c r="M19" s="86" t="s">
        <v>22</v>
      </c>
      <c r="N19" s="87">
        <f ca="1">'Name 2'!G8</f>
        <v>0</v>
      </c>
      <c r="O19" s="2"/>
      <c r="P19" s="94"/>
      <c r="Q19" s="86" t="s">
        <v>22</v>
      </c>
      <c r="R19" s="87">
        <f ca="1">'Name 3'!G8</f>
        <v>0</v>
      </c>
      <c r="S19" s="111"/>
      <c r="T19" s="114"/>
      <c r="U19" s="86" t="s">
        <v>22</v>
      </c>
      <c r="V19" s="79">
        <f ca="1">'Name 4'!G8</f>
        <v>0</v>
      </c>
      <c r="W19" s="2"/>
      <c r="X19" s="94"/>
      <c r="Y19" s="86" t="s">
        <v>22</v>
      </c>
      <c r="Z19" s="118">
        <f ca="1">'Name 5'!G8</f>
        <v>0</v>
      </c>
    </row>
    <row r="20" spans="3:26" ht="16.5" customHeight="1">
      <c r="C20" s="107">
        <v>9</v>
      </c>
      <c r="D20" s="256" t="s">
        <v>14</v>
      </c>
      <c r="E20" s="256"/>
      <c r="F20" s="108">
        <f ca="1">Attendance!X2</f>
        <v>0</v>
      </c>
      <c r="G20" s="56"/>
      <c r="H20" s="7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6"/>
      <c r="W20" s="2"/>
      <c r="X20" s="2"/>
      <c r="Y20" s="2"/>
      <c r="Z20" s="72"/>
    </row>
    <row r="21" spans="3:26">
      <c r="C21" s="107">
        <v>10</v>
      </c>
      <c r="D21" s="256" t="s">
        <v>14</v>
      </c>
      <c r="E21" s="256"/>
      <c r="F21" s="108">
        <f ca="1">Z25</f>
        <v>0</v>
      </c>
      <c r="G21" s="138"/>
      <c r="H21" s="7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72"/>
    </row>
    <row r="22" spans="3:26" ht="16.5" customHeight="1">
      <c r="C22" s="107">
        <v>11</v>
      </c>
      <c r="D22" s="256" t="s">
        <v>14</v>
      </c>
      <c r="E22" s="256"/>
      <c r="F22" s="108">
        <f ca="1">J36</f>
        <v>0</v>
      </c>
      <c r="G22" s="56"/>
      <c r="H22" s="246" t="str">
        <f>HYPERLINK("#'Name 6'!A1", Attendance!Q1)</f>
        <v>Elder Dickerson</v>
      </c>
      <c r="I22" s="227"/>
      <c r="J22" s="228"/>
      <c r="K22" s="2"/>
      <c r="L22" s="226" t="str">
        <f>HYPERLINK("#'Name 7'!A1", Attendance!S1)</f>
        <v>Sister Remke</v>
      </c>
      <c r="M22" s="227"/>
      <c r="N22" s="228"/>
      <c r="O22" s="2"/>
      <c r="P22" s="226" t="str">
        <f>HYPERLINK("#'Name 8'!A1", Attendance!U1)</f>
        <v>TBA</v>
      </c>
      <c r="Q22" s="227"/>
      <c r="R22" s="228"/>
      <c r="S22" s="115"/>
      <c r="T22" s="226" t="str">
        <f>HYPERLINK("#'Name 9'!A1", Attendance!W1)</f>
        <v>TBA</v>
      </c>
      <c r="U22" s="227"/>
      <c r="V22" s="228"/>
      <c r="W22" s="2"/>
      <c r="X22" s="226" t="str">
        <f>HYPERLINK("#'Name 10'!A1", Attendance!Y1)</f>
        <v>TBA</v>
      </c>
      <c r="Y22" s="227"/>
      <c r="Z22" s="244"/>
    </row>
    <row r="23" spans="3:26" ht="16.5" customHeight="1">
      <c r="C23" s="107">
        <v>12</v>
      </c>
      <c r="D23" s="256" t="s">
        <v>14</v>
      </c>
      <c r="E23" s="256"/>
      <c r="F23" s="108">
        <f ca="1">N36</f>
        <v>0</v>
      </c>
      <c r="G23" s="56"/>
      <c r="H23" s="247"/>
      <c r="I23" s="230"/>
      <c r="J23" s="231"/>
      <c r="K23" s="2"/>
      <c r="L23" s="229"/>
      <c r="M23" s="230"/>
      <c r="N23" s="231"/>
      <c r="O23" s="2"/>
      <c r="P23" s="229"/>
      <c r="Q23" s="230"/>
      <c r="R23" s="231"/>
      <c r="S23" s="115"/>
      <c r="T23" s="229"/>
      <c r="U23" s="230"/>
      <c r="V23" s="231"/>
      <c r="W23" s="2"/>
      <c r="X23" s="229"/>
      <c r="Y23" s="230"/>
      <c r="Z23" s="245"/>
    </row>
    <row r="24" spans="3:26" ht="21.75" customHeight="1">
      <c r="C24" s="281" t="s">
        <v>23</v>
      </c>
      <c r="D24" s="282"/>
      <c r="E24" s="282"/>
      <c r="F24" s="283"/>
      <c r="G24" s="56"/>
      <c r="H24" s="101"/>
      <c r="I24" s="3"/>
      <c r="J24" s="100"/>
      <c r="K24" s="2"/>
      <c r="L24" s="99"/>
      <c r="M24" s="3"/>
      <c r="N24" s="100"/>
      <c r="O24" s="2"/>
      <c r="P24" s="99"/>
      <c r="Q24" s="3"/>
      <c r="R24" s="3"/>
      <c r="S24" s="115"/>
      <c r="T24" s="99"/>
      <c r="U24" s="3"/>
      <c r="V24" s="100"/>
      <c r="W24" s="2"/>
      <c r="X24" s="99"/>
      <c r="Y24" s="3"/>
      <c r="Z24" s="102"/>
    </row>
    <row r="25" spans="3:26" ht="18.75" customHeight="1">
      <c r="C25" s="120" t="s">
        <v>24</v>
      </c>
      <c r="D25" s="280" t="s">
        <v>25</v>
      </c>
      <c r="E25" s="280"/>
      <c r="F25" s="121" t="s">
        <v>26</v>
      </c>
      <c r="G25" s="56"/>
      <c r="H25" s="187" t="s">
        <v>12</v>
      </c>
      <c r="I25" s="75" t="s">
        <v>13</v>
      </c>
      <c r="J25" s="76">
        <f ca="1">Attendance!R2</f>
        <v>0.2807017543859649</v>
      </c>
      <c r="K25" s="2"/>
      <c r="L25" s="187" t="s">
        <v>12</v>
      </c>
      <c r="M25" s="75" t="s">
        <v>13</v>
      </c>
      <c r="N25" s="76">
        <f ca="1">Attendance!T2</f>
        <v>0.16666666666666666</v>
      </c>
      <c r="O25" s="2"/>
      <c r="P25" s="187" t="s">
        <v>12</v>
      </c>
      <c r="Q25" s="75" t="s">
        <v>13</v>
      </c>
      <c r="R25" s="116">
        <f ca="1">Attendance!V2</f>
        <v>0</v>
      </c>
      <c r="S25" s="115"/>
      <c r="T25" s="187" t="s">
        <v>12</v>
      </c>
      <c r="U25" s="75" t="s">
        <v>13</v>
      </c>
      <c r="V25" s="76">
        <f ca="1">Attendance!X2</f>
        <v>0</v>
      </c>
      <c r="W25" s="2"/>
      <c r="X25" s="187" t="s">
        <v>12</v>
      </c>
      <c r="Y25" s="75" t="s">
        <v>13</v>
      </c>
      <c r="Z25" s="95">
        <f ca="1">Attendance!Z2</f>
        <v>0</v>
      </c>
    </row>
    <row r="26" spans="3:26" ht="18" customHeight="1">
      <c r="C26" s="277" t="s">
        <v>27</v>
      </c>
      <c r="D26" s="278"/>
      <c r="E26" s="278"/>
      <c r="F26" s="279"/>
      <c r="G26" s="56"/>
      <c r="H26" s="77"/>
      <c r="I26" s="78" t="s">
        <v>15</v>
      </c>
      <c r="J26" s="79">
        <f ca="1">'Name 6'!G3</f>
        <v>0</v>
      </c>
      <c r="K26" s="2"/>
      <c r="L26" s="90"/>
      <c r="M26" s="78" t="s">
        <v>15</v>
      </c>
      <c r="N26" s="79">
        <f ca="1">'Name 7'!G3</f>
        <v>5.5555555555555552E-2</v>
      </c>
      <c r="O26" s="2"/>
      <c r="P26" s="90"/>
      <c r="Q26" s="78" t="s">
        <v>15</v>
      </c>
      <c r="R26" s="79">
        <f ca="1">'Name 8'!G3</f>
        <v>0</v>
      </c>
      <c r="S26" s="115"/>
      <c r="T26" s="90"/>
      <c r="U26" s="78" t="s">
        <v>15</v>
      </c>
      <c r="V26" s="79">
        <f ca="1">'Name 9'!G3</f>
        <v>0</v>
      </c>
      <c r="W26" s="2"/>
      <c r="X26" s="90"/>
      <c r="Y26" s="78" t="s">
        <v>15</v>
      </c>
      <c r="Z26" s="117">
        <f ca="1">'Name 10'!G3</f>
        <v>0</v>
      </c>
    </row>
    <row r="27" spans="3:26" ht="16.5" customHeight="1">
      <c r="C27" s="277"/>
      <c r="D27" s="278"/>
      <c r="E27" s="278"/>
      <c r="F27" s="279"/>
      <c r="G27" s="56"/>
      <c r="H27" s="80"/>
      <c r="I27" s="81" t="s">
        <v>17</v>
      </c>
      <c r="J27" s="79">
        <f ca="1">'Name 6'!G4</f>
        <v>0</v>
      </c>
      <c r="K27" s="2"/>
      <c r="L27" s="91"/>
      <c r="M27" s="81" t="s">
        <v>17</v>
      </c>
      <c r="N27" s="79">
        <f ca="1">'Name 7'!G4</f>
        <v>0</v>
      </c>
      <c r="O27" s="2"/>
      <c r="P27" s="91"/>
      <c r="Q27" s="81" t="s">
        <v>17</v>
      </c>
      <c r="R27" s="79">
        <f ca="1">'Name 8'!G4</f>
        <v>0</v>
      </c>
      <c r="S27" s="115"/>
      <c r="T27" s="91"/>
      <c r="U27" s="81" t="s">
        <v>17</v>
      </c>
      <c r="V27" s="79">
        <f ca="1">'Name 9'!G4</f>
        <v>0</v>
      </c>
      <c r="W27" s="2"/>
      <c r="X27" s="91"/>
      <c r="Y27" s="81" t="s">
        <v>17</v>
      </c>
      <c r="Z27" s="117">
        <f ca="1">'Name 10'!G4</f>
        <v>0</v>
      </c>
    </row>
    <row r="28" spans="3:26" ht="16.5" customHeight="1">
      <c r="C28" s="58"/>
      <c r="D28" s="162" t="s">
        <v>28</v>
      </c>
      <c r="E28" s="181">
        <v>1</v>
      </c>
      <c r="F28" s="122"/>
      <c r="G28" s="6"/>
      <c r="H28" s="58"/>
      <c r="I28" s="82" t="s">
        <v>19</v>
      </c>
      <c r="J28" s="79">
        <f ca="1">'Name 6'!G6</f>
        <v>0</v>
      </c>
      <c r="K28" s="2"/>
      <c r="L28" s="92"/>
      <c r="M28" s="82" t="s">
        <v>19</v>
      </c>
      <c r="N28" s="79">
        <f ca="1">'Name 7'!G6</f>
        <v>0</v>
      </c>
      <c r="O28" s="2"/>
      <c r="P28" s="92"/>
      <c r="Q28" s="82" t="s">
        <v>19</v>
      </c>
      <c r="R28" s="79">
        <f ca="1">'Name 8'!G6</f>
        <v>0</v>
      </c>
      <c r="S28" s="115"/>
      <c r="T28" s="92"/>
      <c r="U28" s="82" t="s">
        <v>19</v>
      </c>
      <c r="V28" s="79">
        <f ca="1">'Name 9'!G6</f>
        <v>0</v>
      </c>
      <c r="W28" s="2"/>
      <c r="X28" s="92"/>
      <c r="Y28" s="82" t="s">
        <v>19</v>
      </c>
      <c r="Z28" s="117">
        <f ca="1">'Name 10'!G6</f>
        <v>0</v>
      </c>
    </row>
    <row r="29" spans="3:26" ht="15.95">
      <c r="C29" s="58"/>
      <c r="D29" s="163" t="s">
        <v>29</v>
      </c>
      <c r="E29" s="181">
        <v>0</v>
      </c>
      <c r="F29" s="122"/>
      <c r="G29" s="6"/>
      <c r="H29" s="83"/>
      <c r="I29" s="84" t="s">
        <v>21</v>
      </c>
      <c r="J29" s="79">
        <f ca="1">'Name 6'!G7</f>
        <v>0</v>
      </c>
      <c r="K29" s="2"/>
      <c r="L29" s="93"/>
      <c r="M29" s="84" t="s">
        <v>21</v>
      </c>
      <c r="N29" s="79">
        <f ca="1">'Name 7'!G7</f>
        <v>0</v>
      </c>
      <c r="O29" s="2"/>
      <c r="P29" s="93"/>
      <c r="Q29" s="84" t="s">
        <v>21</v>
      </c>
      <c r="R29" s="79">
        <f ca="1">'Name 8'!G7</f>
        <v>0</v>
      </c>
      <c r="S29" s="115"/>
      <c r="T29" s="93"/>
      <c r="U29" s="84" t="s">
        <v>21</v>
      </c>
      <c r="V29" s="79">
        <f ca="1">'Name 9'!G7</f>
        <v>0</v>
      </c>
      <c r="W29" s="2"/>
      <c r="X29" s="93"/>
      <c r="Y29" s="84" t="s">
        <v>21</v>
      </c>
      <c r="Z29" s="117">
        <f ca="1">'Name 10'!G7</f>
        <v>0</v>
      </c>
    </row>
    <row r="30" spans="3:26" ht="16.5" customHeight="1">
      <c r="C30" s="58"/>
      <c r="D30" s="164" t="s">
        <v>30</v>
      </c>
      <c r="E30" s="139">
        <v>0.5</v>
      </c>
      <c r="F30" s="122"/>
      <c r="G30" s="6"/>
      <c r="H30" s="85"/>
      <c r="I30" s="86" t="s">
        <v>22</v>
      </c>
      <c r="J30" s="87">
        <f ca="1">'Name 6'!G8</f>
        <v>0</v>
      </c>
      <c r="K30" s="2"/>
      <c r="L30" s="94"/>
      <c r="M30" s="86" t="s">
        <v>22</v>
      </c>
      <c r="N30" s="87">
        <f ca="1">'Name 7'!G8</f>
        <v>0</v>
      </c>
      <c r="O30" s="2"/>
      <c r="P30" s="94"/>
      <c r="Q30" s="86" t="s">
        <v>22</v>
      </c>
      <c r="R30" s="87">
        <f ca="1">'Name 8'!G8</f>
        <v>0</v>
      </c>
      <c r="S30" s="115"/>
      <c r="T30" s="94"/>
      <c r="U30" s="86" t="s">
        <v>22</v>
      </c>
      <c r="V30" s="87">
        <f ca="1">'Name 9'!G8</f>
        <v>0</v>
      </c>
      <c r="W30" s="2"/>
      <c r="X30" s="103"/>
      <c r="Y30" s="86" t="s">
        <v>22</v>
      </c>
      <c r="Z30" s="118">
        <f ca="1">'Name 10'!G8</f>
        <v>0</v>
      </c>
    </row>
    <row r="31" spans="3:26" ht="16.5" customHeight="1">
      <c r="C31" s="58"/>
      <c r="D31" s="165" t="s">
        <v>31</v>
      </c>
      <c r="E31" s="139">
        <v>0.75</v>
      </c>
      <c r="F31" s="122"/>
      <c r="G31" s="6"/>
      <c r="H31" s="7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72"/>
    </row>
    <row r="32" spans="3:26" ht="16.5" customHeight="1">
      <c r="C32" s="58"/>
      <c r="D32" s="166" t="s">
        <v>32</v>
      </c>
      <c r="E32" s="139">
        <v>0.95</v>
      </c>
      <c r="F32" s="122"/>
      <c r="G32" s="6"/>
      <c r="H32" s="7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72"/>
    </row>
    <row r="33" spans="3:30" ht="16.5" customHeight="1">
      <c r="C33" s="58"/>
      <c r="D33" s="167" t="s">
        <v>33</v>
      </c>
      <c r="E33" s="139">
        <v>0.7</v>
      </c>
      <c r="F33" s="122"/>
      <c r="H33" s="246" t="str">
        <f>HYPERLINK("#'Name 11'!A1", Attendance!AA1)</f>
        <v>TBA</v>
      </c>
      <c r="I33" s="227"/>
      <c r="J33" s="228"/>
      <c r="K33" s="2"/>
      <c r="L33" s="226" t="str">
        <f>HYPERLINK("#'Name 12'!A1", Attendance!AC1)</f>
        <v>TBA</v>
      </c>
      <c r="M33" s="227"/>
      <c r="N33" s="228"/>
      <c r="O33" s="2"/>
      <c r="P33" s="2"/>
      <c r="Q33" s="217" t="s">
        <v>34</v>
      </c>
      <c r="R33" s="218"/>
      <c r="S33" s="218"/>
      <c r="T33" s="218"/>
      <c r="U33" s="218"/>
      <c r="V33" s="218"/>
      <c r="W33" s="218"/>
      <c r="X33" s="218"/>
      <c r="Y33" s="219"/>
      <c r="Z33" s="72"/>
    </row>
    <row r="34" spans="3:30" ht="15" customHeight="1">
      <c r="C34" s="58"/>
      <c r="D34" s="113"/>
      <c r="E34" s="113"/>
      <c r="F34" s="106"/>
      <c r="H34" s="247"/>
      <c r="I34" s="230"/>
      <c r="J34" s="231"/>
      <c r="K34" s="2"/>
      <c r="L34" s="229"/>
      <c r="M34" s="230"/>
      <c r="N34" s="231"/>
      <c r="O34" s="2"/>
      <c r="P34" s="2"/>
      <c r="Q34" s="220"/>
      <c r="R34" s="221"/>
      <c r="S34" s="221"/>
      <c r="T34" s="221"/>
      <c r="U34" s="221"/>
      <c r="V34" s="221"/>
      <c r="W34" s="221"/>
      <c r="X34" s="221"/>
      <c r="Y34" s="222"/>
      <c r="Z34" s="72"/>
    </row>
    <row r="35" spans="3:30" ht="27" customHeight="1">
      <c r="C35" s="274" t="s">
        <v>35</v>
      </c>
      <c r="D35" s="275"/>
      <c r="E35" s="275"/>
      <c r="F35" s="276"/>
      <c r="H35" s="101"/>
      <c r="I35" s="3"/>
      <c r="J35" s="100"/>
      <c r="K35" s="2"/>
      <c r="L35" s="99"/>
      <c r="M35" s="3"/>
      <c r="N35" s="100"/>
      <c r="O35" s="2"/>
      <c r="P35" s="2"/>
      <c r="Q35" s="220"/>
      <c r="R35" s="221"/>
      <c r="S35" s="221"/>
      <c r="T35" s="221"/>
      <c r="U35" s="221"/>
      <c r="V35" s="221"/>
      <c r="W35" s="221"/>
      <c r="X35" s="221"/>
      <c r="Y35" s="222"/>
      <c r="Z35" s="72"/>
    </row>
    <row r="36" spans="3:30" ht="20.100000000000001">
      <c r="C36" s="269" t="s">
        <v>36</v>
      </c>
      <c r="D36" s="270"/>
      <c r="E36" s="270"/>
      <c r="F36" s="271"/>
      <c r="H36" s="187" t="s">
        <v>12</v>
      </c>
      <c r="I36" s="75" t="s">
        <v>13</v>
      </c>
      <c r="J36" s="76">
        <f ca="1">Attendance!AB2</f>
        <v>0</v>
      </c>
      <c r="K36" s="2"/>
      <c r="L36" s="187" t="s">
        <v>12</v>
      </c>
      <c r="M36" s="75" t="s">
        <v>13</v>
      </c>
      <c r="N36" s="76">
        <f ca="1">Attendance!AD2</f>
        <v>0</v>
      </c>
      <c r="O36" s="2"/>
      <c r="P36" s="2"/>
      <c r="Q36" s="220"/>
      <c r="R36" s="221"/>
      <c r="S36" s="221"/>
      <c r="T36" s="221"/>
      <c r="U36" s="221"/>
      <c r="V36" s="221"/>
      <c r="W36" s="221"/>
      <c r="X36" s="221"/>
      <c r="Y36" s="222"/>
      <c r="Z36" s="72"/>
    </row>
    <row r="37" spans="3:30" ht="17.25" customHeight="1">
      <c r="C37" s="58"/>
      <c r="D37" s="140" t="str">
        <f ca="1">INDEX(D12:D23, MATCH(MAX(F12:F23), F12:F23, 0))</f>
        <v>Sister Sonomura</v>
      </c>
      <c r="E37" s="141" t="s">
        <v>37</v>
      </c>
      <c r="F37" s="150">
        <f ca="1">MAX(F12:F23)</f>
        <v>0.38</v>
      </c>
      <c r="H37" s="77"/>
      <c r="I37" s="78" t="s">
        <v>15</v>
      </c>
      <c r="J37" s="79">
        <f ca="1">'Name 10'!G3</f>
        <v>0</v>
      </c>
      <c r="K37" s="2"/>
      <c r="L37" s="90"/>
      <c r="M37" s="78" t="s">
        <v>15</v>
      </c>
      <c r="N37" s="79">
        <f ca="1">'Name 11'!G3</f>
        <v>0</v>
      </c>
      <c r="O37" s="2"/>
      <c r="P37" s="2"/>
      <c r="Q37" s="220"/>
      <c r="R37" s="221"/>
      <c r="S37" s="221"/>
      <c r="T37" s="221"/>
      <c r="U37" s="221"/>
      <c r="V37" s="221"/>
      <c r="W37" s="221"/>
      <c r="X37" s="221"/>
      <c r="Y37" s="222"/>
      <c r="Z37" s="72"/>
    </row>
    <row r="38" spans="3:30" ht="18.75" customHeight="1">
      <c r="C38" s="58"/>
      <c r="D38" s="142" t="str">
        <f ca="1">INDEX(D12:D23, MATCH(LARGE(F12:F23, 2), F12:F23, 0))</f>
        <v>Elder Petersen</v>
      </c>
      <c r="E38" s="143" t="s">
        <v>38</v>
      </c>
      <c r="F38" s="151">
        <f ca="1">LARGE(F12:F23, 2)</f>
        <v>0.32456140350877194</v>
      </c>
      <c r="H38" s="80"/>
      <c r="I38" s="81" t="s">
        <v>17</v>
      </c>
      <c r="J38" s="79">
        <f ca="1">'Name 10'!G4</f>
        <v>0</v>
      </c>
      <c r="K38" s="2"/>
      <c r="L38" s="91"/>
      <c r="M38" s="81" t="s">
        <v>17</v>
      </c>
      <c r="N38" s="79">
        <f ca="1">'Name 11'!G4</f>
        <v>0</v>
      </c>
      <c r="O38" s="2"/>
      <c r="P38" s="2"/>
      <c r="Q38" s="220"/>
      <c r="R38" s="221"/>
      <c r="S38" s="221"/>
      <c r="T38" s="221"/>
      <c r="U38" s="221"/>
      <c r="V38" s="221"/>
      <c r="W38" s="221"/>
      <c r="X38" s="221"/>
      <c r="Y38" s="222"/>
      <c r="Z38" s="72"/>
    </row>
    <row r="39" spans="3:30" ht="15.75" customHeight="1">
      <c r="C39" s="58"/>
      <c r="D39" s="142" t="str">
        <f ca="1">INDEX(D12:D23, MATCH(LARGE(F12:F23, 3), F12:F23, 0))</f>
        <v>Elder Demharter</v>
      </c>
      <c r="E39" s="143" t="s">
        <v>39</v>
      </c>
      <c r="F39" s="151">
        <f ca="1">LARGE(F12:F23, 3)</f>
        <v>0.30701754385964908</v>
      </c>
      <c r="H39" s="58"/>
      <c r="I39" s="82" t="s">
        <v>19</v>
      </c>
      <c r="J39" s="79">
        <f ca="1">'Name 10'!G6</f>
        <v>0</v>
      </c>
      <c r="K39" s="2"/>
      <c r="L39" s="92"/>
      <c r="M39" s="82" t="s">
        <v>19</v>
      </c>
      <c r="N39" s="79">
        <f ca="1">'Name 11'!G6</f>
        <v>0</v>
      </c>
      <c r="O39" s="2"/>
      <c r="P39" s="2"/>
      <c r="Q39" s="220"/>
      <c r="R39" s="221"/>
      <c r="S39" s="221"/>
      <c r="T39" s="221"/>
      <c r="U39" s="221"/>
      <c r="V39" s="221"/>
      <c r="W39" s="221"/>
      <c r="X39" s="221"/>
      <c r="Y39" s="222"/>
      <c r="Z39" s="72"/>
    </row>
    <row r="40" spans="3:30" ht="15.75" customHeight="1">
      <c r="C40" s="269" t="s">
        <v>40</v>
      </c>
      <c r="D40" s="272"/>
      <c r="E40" s="272"/>
      <c r="F40" s="273"/>
      <c r="G40" s="6"/>
      <c r="H40" s="83"/>
      <c r="I40" s="84" t="s">
        <v>21</v>
      </c>
      <c r="J40" s="79">
        <f ca="1">'Name 10'!G7</f>
        <v>0</v>
      </c>
      <c r="K40" s="2"/>
      <c r="L40" s="93"/>
      <c r="M40" s="84" t="s">
        <v>21</v>
      </c>
      <c r="N40" s="79">
        <f ca="1">'Name 11'!G7</f>
        <v>0</v>
      </c>
      <c r="O40" s="2"/>
      <c r="P40" s="2"/>
      <c r="Q40" s="223"/>
      <c r="R40" s="224"/>
      <c r="S40" s="224"/>
      <c r="T40" s="224"/>
      <c r="U40" s="224"/>
      <c r="V40" s="224"/>
      <c r="W40" s="224"/>
      <c r="X40" s="224"/>
      <c r="Y40" s="225"/>
      <c r="Z40" s="72"/>
    </row>
    <row r="41" spans="3:30" ht="15.95">
      <c r="C41" s="149"/>
      <c r="D41" s="268" t="str">
        <f ca="1">INDEX(D12:D23, MATCH(LARGE(F12:F23, E11), F12:F23, 0))</f>
        <v>TBA</v>
      </c>
      <c r="E41" s="268"/>
      <c r="F41" s="152">
        <f ca="1">LARGE(F12:F23, E11)</f>
        <v>0</v>
      </c>
      <c r="H41" s="96"/>
      <c r="I41" s="97" t="s">
        <v>22</v>
      </c>
      <c r="J41" s="119">
        <f ca="1">'Name 10'!G8</f>
        <v>0</v>
      </c>
      <c r="K41" s="74"/>
      <c r="L41" s="98"/>
      <c r="M41" s="97" t="s">
        <v>22</v>
      </c>
      <c r="N41" s="119">
        <f ca="1">'Name 11'!G8</f>
        <v>0</v>
      </c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104"/>
    </row>
    <row r="48" spans="3:30" ht="17.25" customHeight="1"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</row>
    <row r="49" spans="3:30"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</row>
    <row r="50" spans="3:30"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</row>
    <row r="51" spans="3:30"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</row>
    <row r="52" spans="3:30"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</row>
    <row r="53" spans="3:30"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</row>
    <row r="54" spans="3:30"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</row>
  </sheetData>
  <sheetProtection sheet="1" objects="1" scenarios="1" formatColumns="0"/>
  <protectedRanges>
    <protectedRange sqref="D12:E23" name="Range1"/>
    <protectedRange sqref="Q33:Y41" name="Range2"/>
    <protectedRange sqref="E30:E33" name="Range4"/>
    <protectedRange sqref="E11" name="Range5"/>
  </protectedRanges>
  <autoFilter ref="C35:F41" xr:uid="{F7D54DBC-E627-6148-9462-1D8F3F1CB283}">
    <filterColumn colId="0" showButton="0"/>
    <filterColumn colId="1" showButton="0"/>
    <filterColumn colId="2" showButton="0"/>
  </autoFilter>
  <mergeCells count="40">
    <mergeCell ref="D41:E41"/>
    <mergeCell ref="C36:F36"/>
    <mergeCell ref="C40:F40"/>
    <mergeCell ref="D15:E15"/>
    <mergeCell ref="D16:E16"/>
    <mergeCell ref="C35:F35"/>
    <mergeCell ref="C26:F27"/>
    <mergeCell ref="D25:E25"/>
    <mergeCell ref="D23:E23"/>
    <mergeCell ref="C24:F24"/>
    <mergeCell ref="D22:E22"/>
    <mergeCell ref="D20:E20"/>
    <mergeCell ref="D21:E21"/>
    <mergeCell ref="C4:Z5"/>
    <mergeCell ref="C7:D7"/>
    <mergeCell ref="D17:E17"/>
    <mergeCell ref="D18:E18"/>
    <mergeCell ref="D19:E19"/>
    <mergeCell ref="E8:F8"/>
    <mergeCell ref="E9:F9"/>
    <mergeCell ref="E7:F7"/>
    <mergeCell ref="D13:E13"/>
    <mergeCell ref="D14:E14"/>
    <mergeCell ref="D10:F10"/>
    <mergeCell ref="D12:E12"/>
    <mergeCell ref="H8:I9"/>
    <mergeCell ref="P11:R12"/>
    <mergeCell ref="Q33:Y40"/>
    <mergeCell ref="T11:V12"/>
    <mergeCell ref="J8:Z9"/>
    <mergeCell ref="L11:N12"/>
    <mergeCell ref="H11:J12"/>
    <mergeCell ref="X11:Z12"/>
    <mergeCell ref="L33:N34"/>
    <mergeCell ref="H33:J34"/>
    <mergeCell ref="X22:Z23"/>
    <mergeCell ref="T22:V23"/>
    <mergeCell ref="P22:R23"/>
    <mergeCell ref="L22:N23"/>
    <mergeCell ref="H22:J23"/>
  </mergeCells>
  <conditionalFormatting sqref="E8">
    <cfRule type="expression" dxfId="76" priority="75">
      <formula>E8&gt;0.89</formula>
    </cfRule>
    <cfRule type="expression" dxfId="75" priority="2">
      <formula>E8&lt;0.75</formula>
    </cfRule>
    <cfRule type="expression" dxfId="74" priority="3">
      <formula>E8&lt;0.89</formula>
    </cfRule>
  </conditionalFormatting>
  <conditionalFormatting sqref="F12:F23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">
    <cfRule type="expression" dxfId="73" priority="31">
      <formula>J14&gt;0.89</formula>
    </cfRule>
    <cfRule type="expression" dxfId="72" priority="53">
      <formula>J14&lt;0.89</formula>
    </cfRule>
    <cfRule type="expression" dxfId="71" priority="17">
      <formula>J14&lt;0.75</formula>
    </cfRule>
  </conditionalFormatting>
  <conditionalFormatting sqref="H22">
    <cfRule type="expression" dxfId="70" priority="12">
      <formula>J25&lt;0.75</formula>
    </cfRule>
    <cfRule type="expression" dxfId="69" priority="21">
      <formula>J25&gt;0.89</formula>
    </cfRule>
    <cfRule type="expression" dxfId="68" priority="44">
      <formula>J25&lt;0.89</formula>
    </cfRule>
  </conditionalFormatting>
  <conditionalFormatting sqref="H33">
    <cfRule type="expression" dxfId="67" priority="7">
      <formula>J36&lt;0.75</formula>
    </cfRule>
    <cfRule type="expression" dxfId="66" priority="20">
      <formula>J36&gt;0.89</formula>
    </cfRule>
    <cfRule type="expression" dxfId="65" priority="42">
      <formula>J36&lt;0.89</formula>
    </cfRule>
  </conditionalFormatting>
  <conditionalFormatting sqref="H11:J12 L11:N12 P11:R12 J14 N14 R14 H18:H19 L18:L19 P18:P19 L22:N23 P22:R23 T11:V12 X11:Z12 H22:J23 X22:Z23 H33:J34 T22:V23 L33:N34 V14 R25 V25 Z14 J25 Z25 J36 N36 T18:T19 X18:X19 N25 H29:H30 L29:L30 P29:P30 T29:T30 X29:X30 H40:H41 L40:L41">
    <cfRule type="expression" dxfId="64" priority="73">
      <formula>H11&lt;=0.8999999</formula>
    </cfRule>
  </conditionalFormatting>
  <conditionalFormatting sqref="H11:J12 L11:N12 P11:R12 N14 J14 R14 H18:H19 L18:L19 P18:P19">
    <cfRule type="expression" dxfId="63" priority="72">
      <formula>H11&lt;=0.75</formula>
    </cfRule>
  </conditionalFormatting>
  <conditionalFormatting sqref="H11:J12 L11:N12 P11:R12 T11:V12 X11:Z12 J14 N14 R14 V14 Z14 H18:H19 L18:L19 P18:P19 T18:T19 X18:X19 H22:J23 L22:N23 P22:R23 T22:V23 X22:Z23 J25 N25 R25 V25 Z25 H29:H30 L29:L30 P29:P30 T29:T30 X29:X30 H33:J34 L33:N34 J36 N36 H40:H41 L40:L41">
    <cfRule type="expression" dxfId="62" priority="74">
      <formula>H11&gt;=0.9</formula>
    </cfRule>
  </conditionalFormatting>
  <conditionalFormatting sqref="H10:Z41 H8:J8 H9:I9">
    <cfRule type="expression" dxfId="61" priority="5">
      <formula>H8="TBA"</formula>
    </cfRule>
  </conditionalFormatting>
  <conditionalFormatting sqref="J25">
    <cfRule type="expression" dxfId="60" priority="35">
      <formula>J25&lt;=0.75</formula>
    </cfRule>
  </conditionalFormatting>
  <conditionalFormatting sqref="J36">
    <cfRule type="expression" dxfId="59" priority="33">
      <formula>J36&lt;=0.75</formula>
    </cfRule>
  </conditionalFormatting>
  <conditionalFormatting sqref="L11">
    <cfRule type="expression" dxfId="58" priority="29">
      <formula>N14&gt;0.89</formula>
    </cfRule>
    <cfRule type="expression" dxfId="57" priority="16">
      <formula>N14&lt;0.75</formula>
    </cfRule>
  </conditionalFormatting>
  <conditionalFormatting sqref="L22">
    <cfRule type="expression" dxfId="56" priority="11">
      <formula>N25&lt;0.75</formula>
    </cfRule>
    <cfRule type="expression" dxfId="55" priority="50">
      <formula>N25&lt;0.89</formula>
    </cfRule>
    <cfRule type="expression" dxfId="54" priority="27">
      <formula>N25&gt;0.89</formula>
    </cfRule>
  </conditionalFormatting>
  <conditionalFormatting sqref="L33">
    <cfRule type="expression" dxfId="53" priority="6">
      <formula>N36&lt;0.75</formula>
    </cfRule>
    <cfRule type="expression" dxfId="52" priority="19">
      <formula>N36&gt;0.89</formula>
    </cfRule>
    <cfRule type="expression" dxfId="51" priority="40">
      <formula>N36&lt;0.89</formula>
    </cfRule>
  </conditionalFormatting>
  <conditionalFormatting sqref="L11:N12">
    <cfRule type="expression" dxfId="50" priority="52">
      <formula>N14&lt;0.89</formula>
    </cfRule>
  </conditionalFormatting>
  <conditionalFormatting sqref="N14">
    <cfRule type="expression" dxfId="49" priority="30">
      <formula>P17&gt;0.89</formula>
    </cfRule>
  </conditionalFormatting>
  <conditionalFormatting sqref="N25">
    <cfRule type="expression" dxfId="48" priority="1">
      <formula>N25&lt;=0.75</formula>
    </cfRule>
  </conditionalFormatting>
  <conditionalFormatting sqref="N36">
    <cfRule type="expression" dxfId="47" priority="32">
      <formula>N36&lt;=0.75</formula>
    </cfRule>
  </conditionalFormatting>
  <conditionalFormatting sqref="P11">
    <cfRule type="expression" dxfId="46" priority="28">
      <formula>R14&gt;0.89</formula>
    </cfRule>
    <cfRule type="expression" dxfId="45" priority="49">
      <formula>R14&lt;0.89</formula>
    </cfRule>
    <cfRule type="expression" dxfId="44" priority="14">
      <formula>R14&lt;0.75</formula>
    </cfRule>
  </conditionalFormatting>
  <conditionalFormatting sqref="P22">
    <cfRule type="expression" dxfId="43" priority="26">
      <formula>R25&gt;0.89</formula>
    </cfRule>
    <cfRule type="expression" dxfId="42" priority="47">
      <formula>R25&lt;0.89</formula>
    </cfRule>
    <cfRule type="expression" dxfId="41" priority="10">
      <formula>R25&lt;0.75</formula>
    </cfRule>
  </conditionalFormatting>
  <conditionalFormatting sqref="R25">
    <cfRule type="expression" dxfId="40" priority="38">
      <formula>R25&lt;=0.75</formula>
    </cfRule>
  </conditionalFormatting>
  <conditionalFormatting sqref="T11">
    <cfRule type="expression" dxfId="39" priority="24">
      <formula>V14&gt;0.89</formula>
    </cfRule>
    <cfRule type="expression" dxfId="38" priority="46">
      <formula>V14&lt;0.89</formula>
    </cfRule>
    <cfRule type="expression" dxfId="37" priority="15">
      <formula>V14&lt;0.75</formula>
    </cfRule>
  </conditionalFormatting>
  <conditionalFormatting sqref="T22">
    <cfRule type="expression" dxfId="36" priority="25">
      <formula>V25&gt;0.89</formula>
    </cfRule>
    <cfRule type="expression" dxfId="35" priority="41">
      <formula>V25&lt;0.89</formula>
    </cfRule>
    <cfRule type="expression" dxfId="34" priority="9">
      <formula>V25&lt;0.75</formula>
    </cfRule>
  </conditionalFormatting>
  <conditionalFormatting sqref="V14">
    <cfRule type="expression" dxfId="33" priority="39">
      <formula>V14&lt;=0.75</formula>
    </cfRule>
  </conditionalFormatting>
  <conditionalFormatting sqref="V25">
    <cfRule type="expression" dxfId="32" priority="37">
      <formula>V25&lt;=0.75</formula>
    </cfRule>
  </conditionalFormatting>
  <conditionalFormatting sqref="X11">
    <cfRule type="expression" dxfId="31" priority="45">
      <formula>Z14&lt;0.89</formula>
    </cfRule>
    <cfRule type="expression" dxfId="30" priority="13">
      <formula>Z14&lt;0.75</formula>
    </cfRule>
    <cfRule type="expression" dxfId="29" priority="23">
      <formula>Z14&gt;0.89</formula>
    </cfRule>
  </conditionalFormatting>
  <conditionalFormatting sqref="X22">
    <cfRule type="expression" dxfId="28" priority="43">
      <formula>Z25&lt;0.89</formula>
    </cfRule>
    <cfRule type="expression" dxfId="27" priority="22">
      <formula>Z25&gt;0.89</formula>
    </cfRule>
    <cfRule type="expression" dxfId="26" priority="8">
      <formula>Z25&lt;0.75</formula>
    </cfRule>
  </conditionalFormatting>
  <conditionalFormatting sqref="Z14">
    <cfRule type="expression" dxfId="25" priority="36">
      <formula>Z14&lt;=0.75</formula>
    </cfRule>
  </conditionalFormatting>
  <conditionalFormatting sqref="Z25">
    <cfRule type="expression" dxfId="24" priority="34">
      <formula>Z25&lt;=0.75</formula>
    </cfRule>
  </conditionalFormatting>
  <dataValidations count="1">
    <dataValidation allowBlank="1" showInputMessage="1" showErrorMessage="1" sqref="I15:J19 M15:N19 Q15:R19 I26:J30 U15:V19 Y15:Z19 M26:N30 Q26:R30 U26:V30 Y26:Z30 I37:J41 M37:N41" xr:uid="{7B6CD4F5-3284-4649-B32B-C84D4E3354B6}"/>
  </dataValidations>
  <hyperlinks>
    <hyperlink ref="Y7" r:id="rId1" xr:uid="{79C45607-48F2-4D32-AFCD-C90891D80A59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03"/>
  <sheetViews>
    <sheetView tabSelected="1" topLeftCell="C1" workbookViewId="0">
      <pane ySplit="2" topLeftCell="C87" activePane="bottomLeft" state="frozen"/>
      <selection pane="bottomLeft" activeCell="N112" sqref="N112"/>
      <selection activeCell="C1" sqref="C1"/>
    </sheetView>
  </sheetViews>
  <sheetFormatPr defaultColWidth="0" defaultRowHeight="15"/>
  <cols>
    <col min="1" max="1" width="6.7109375" style="177" hidden="1" customWidth="1"/>
    <col min="2" max="2" width="9" style="202" hidden="1" customWidth="1"/>
    <col min="3" max="3" width="9.7109375" style="212" customWidth="1"/>
    <col min="4" max="4" width="9.140625" style="18" customWidth="1"/>
    <col min="5" max="5" width="0.42578125" style="177" customWidth="1"/>
    <col min="6" max="6" width="12.140625" style="210" customWidth="1"/>
    <col min="7" max="7" width="0.140625" style="170" customWidth="1"/>
    <col min="8" max="8" width="12.7109375" style="40" customWidth="1"/>
    <col min="9" max="9" width="0.140625" style="174" customWidth="1"/>
    <col min="10" max="10" width="12.7109375" style="41" customWidth="1"/>
    <col min="11" max="11" width="0.140625" style="174" customWidth="1"/>
    <col min="12" max="12" width="13.7109375" style="41" customWidth="1"/>
    <col min="13" max="13" width="0.42578125" style="174" customWidth="1"/>
    <col min="14" max="14" width="11.140625" style="41" customWidth="1"/>
    <col min="15" max="15" width="0.140625" style="174" customWidth="1"/>
    <col min="16" max="16" width="12.42578125" style="41" customWidth="1"/>
    <col min="17" max="17" width="0.140625" style="174" customWidth="1"/>
    <col min="18" max="18" width="12.42578125" style="41" customWidth="1"/>
    <col min="19" max="19" width="0.140625" style="174" customWidth="1"/>
    <col min="20" max="20" width="13.140625" style="41" customWidth="1"/>
    <col min="21" max="21" width="0.42578125" style="174" customWidth="1"/>
    <col min="22" max="22" width="13.85546875" style="42" customWidth="1"/>
    <col min="23" max="23" width="0.5703125" style="174" customWidth="1"/>
    <col min="24" max="24" width="9.42578125" style="29" customWidth="1"/>
    <col min="25" max="25" width="0.42578125" style="174" customWidth="1"/>
    <col min="26" max="26" width="8.42578125" style="29" customWidth="1"/>
    <col min="27" max="27" width="0.140625" style="174" customWidth="1"/>
    <col min="28" max="28" width="21.140625" style="29" customWidth="1"/>
    <col min="29" max="29" width="0.28515625" style="179" customWidth="1"/>
    <col min="30" max="30" width="12.140625" style="29" customWidth="1"/>
    <col min="31" max="31" width="14.28515625" style="126" customWidth="1"/>
    <col min="32" max="32" width="11.140625" style="45" customWidth="1"/>
    <col min="33" max="33" width="7.7109375" customWidth="1"/>
    <col min="34" max="34" width="11.42578125" hidden="1" customWidth="1"/>
    <col min="36" max="42" width="9.140625" hidden="1"/>
  </cols>
  <sheetData>
    <row r="1" spans="1:34" ht="15" customHeight="1">
      <c r="B1" s="199"/>
      <c r="C1" s="307" t="s">
        <v>41</v>
      </c>
      <c r="D1" s="307"/>
      <c r="E1" s="213"/>
      <c r="F1" s="203">
        <f ca="1">AVERAGE(H2:X2)</f>
        <v>0.18633365821962314</v>
      </c>
      <c r="G1" s="168" t="str">
        <f>HOME!D12</f>
        <v>Elder Demharter</v>
      </c>
      <c r="H1" s="64"/>
      <c r="I1" s="173" t="str">
        <f>HOME!D13</f>
        <v>Sister Sonomura</v>
      </c>
      <c r="J1" s="65"/>
      <c r="K1" s="173" t="str">
        <f>HOME!D14</f>
        <v>Elder Stephens</v>
      </c>
      <c r="L1" s="65"/>
      <c r="M1" s="173" t="str">
        <f>HOME!D15</f>
        <v>TBA</v>
      </c>
      <c r="N1" s="65"/>
      <c r="O1" s="173" t="str">
        <f>HOME!D16</f>
        <v>Elder Petersen</v>
      </c>
      <c r="P1" s="65"/>
      <c r="Q1" s="173" t="str">
        <f>HOME!D17</f>
        <v>Elder Dickerson</v>
      </c>
      <c r="R1" s="65"/>
      <c r="S1" s="173" t="str">
        <f>HOME!D18</f>
        <v>Sister Remke</v>
      </c>
      <c r="T1" s="65"/>
      <c r="U1" s="173" t="str">
        <f>HOME!D19</f>
        <v>TBA</v>
      </c>
      <c r="V1" s="66"/>
      <c r="W1" s="188" t="str">
        <f>HOME!D20</f>
        <v>TBA</v>
      </c>
      <c r="X1" s="196"/>
      <c r="Y1" s="193" t="str">
        <f>HOME!D21</f>
        <v>TBA</v>
      </c>
      <c r="Z1" s="190"/>
      <c r="AA1" s="180" t="str">
        <f>HOME!D22</f>
        <v>TBA</v>
      </c>
      <c r="AB1" s="191"/>
      <c r="AC1" s="198" t="str">
        <f>HOME!D23</f>
        <v>TBA</v>
      </c>
      <c r="AD1" s="192"/>
      <c r="AE1" s="298" t="s">
        <v>42</v>
      </c>
      <c r="AF1" s="299"/>
      <c r="AG1" s="70"/>
      <c r="AH1" s="67"/>
    </row>
    <row r="2" spans="1:34">
      <c r="B2" s="306" t="s">
        <v>43</v>
      </c>
      <c r="C2" s="306"/>
      <c r="D2" s="306"/>
      <c r="E2" s="214"/>
      <c r="F2" s="204" t="s">
        <v>44</v>
      </c>
      <c r="G2" s="169" t="s">
        <v>45</v>
      </c>
      <c r="H2" s="153">
        <f ca="1">'Name 1'!$G2</f>
        <v>0.30701754385964908</v>
      </c>
      <c r="I2" s="169" t="s">
        <v>45</v>
      </c>
      <c r="J2" s="154">
        <f ca="1">'Name 2'!$G2</f>
        <v>0.38</v>
      </c>
      <c r="K2" s="169" t="s">
        <v>45</v>
      </c>
      <c r="L2" s="154">
        <f ca="1">'Name 3'!$G2</f>
        <v>0.16250000000000003</v>
      </c>
      <c r="M2" s="169" t="s">
        <v>45</v>
      </c>
      <c r="N2" s="154">
        <f ca="1">'Name 4'!$G2</f>
        <v>5.5555555555555552E-2</v>
      </c>
      <c r="O2" s="169" t="s">
        <v>45</v>
      </c>
      <c r="P2" s="154">
        <f ca="1">'Name 5'!$G2</f>
        <v>0.32456140350877194</v>
      </c>
      <c r="Q2" s="169" t="s">
        <v>45</v>
      </c>
      <c r="R2" s="154">
        <f ca="1">'Name 6'!$G2</f>
        <v>0.2807017543859649</v>
      </c>
      <c r="S2" s="169" t="s">
        <v>45</v>
      </c>
      <c r="T2" s="154">
        <f ca="1">'Name 7'!$G2</f>
        <v>0.16666666666666666</v>
      </c>
      <c r="U2" s="169" t="s">
        <v>45</v>
      </c>
      <c r="V2" s="155">
        <f ca="1">'Name 8'!$G2</f>
        <v>0</v>
      </c>
      <c r="W2" s="195" t="s">
        <v>45</v>
      </c>
      <c r="X2" s="194">
        <f ca="1">'Name 9'!G$2</f>
        <v>0</v>
      </c>
      <c r="Y2" s="189" t="s">
        <v>45</v>
      </c>
      <c r="Z2" s="63">
        <f ca="1">'Name 10'!G$2</f>
        <v>0</v>
      </c>
      <c r="AA2" s="197" t="s">
        <v>45</v>
      </c>
      <c r="AB2" s="63">
        <f ca="1">'Name 11'!G$2</f>
        <v>0</v>
      </c>
      <c r="AC2" s="197" t="s">
        <v>45</v>
      </c>
      <c r="AD2" s="63">
        <f ca="1">'Name 12'!G$2</f>
        <v>0</v>
      </c>
      <c r="AE2" s="300"/>
      <c r="AF2" s="299"/>
      <c r="AG2" s="70"/>
      <c r="AH2" s="67"/>
    </row>
    <row r="3" spans="1:34" s="2" customFormat="1" ht="16.5" customHeight="1">
      <c r="A3" s="200" t="str">
        <f>TEXT(C3, "ddd")</f>
        <v>Mon</v>
      </c>
      <c r="B3" s="201">
        <f>C3</f>
        <v>45859</v>
      </c>
      <c r="C3" s="308">
        <v>45859</v>
      </c>
      <c r="D3" s="303" t="s">
        <v>46</v>
      </c>
      <c r="E3" s="211">
        <f ca="1">IF(AND(WEEKDAY(B6, 2) &lt;= 5, B6 &lt;= TODAY(), COUNTIF(AF$37:AF$70, B3) = 0), 1, IF(AND(WEEKDAY(TODAY(), 2) &gt; 5, B6 = TODAY() - WEEKDAY(TODAY(), 2) + 5, COUNTIF(AF$37:AF$70, B3) = 0), 1, 0))</f>
        <v>1</v>
      </c>
      <c r="F3" s="205" t="s">
        <v>47</v>
      </c>
      <c r="G3" s="170" t="str">
        <f>IF(D3="Mon", "", IF(D3="Tue", "Non-service", IF(D3="Wed", "", IF(D3="Thu", "Non-service", IF(D3="Fri", "", "")))))</f>
        <v/>
      </c>
      <c r="H3" s="30" t="s">
        <v>48</v>
      </c>
      <c r="I3" s="174" t="str">
        <f>IF(D3="Mon", "", IF(D3="Tue", "", IF(D3="Wed", "", IF(D3="Thu", "", IF(D3="Fri", "Non-service", "")))))</f>
        <v/>
      </c>
      <c r="J3" s="30" t="s">
        <v>48</v>
      </c>
      <c r="K3" s="174" t="str">
        <f>IF(D3="Mon", "", IF(D3="Tue", "", IF(D3="Wed", "Non-service", IF(D3="Thu", "Non-Service", IF(D3="Fri", "", "")))))</f>
        <v/>
      </c>
      <c r="L3" s="30" t="s">
        <v>49</v>
      </c>
      <c r="M3" s="174" t="str">
        <f>IF(D3="Mon", "", IF(D3="Tue", "Non-service", IF(D3="Wed", "", IF(D3="Thu", "", IF(D3="Fri", "Non-service", "")))))</f>
        <v/>
      </c>
      <c r="N3" s="30" t="s">
        <v>49</v>
      </c>
      <c r="O3" s="174" t="str">
        <f>IF(D3="Mon", "", IF(D3="Tue", "", IF(D3="Wed", "Non-service", IF(D3="Thu", "", IF(D3="Fri", "Non-service", "")))))</f>
        <v/>
      </c>
      <c r="P3" s="30" t="s">
        <v>48</v>
      </c>
      <c r="Q3" s="174" t="str">
        <f>IF(D3="Mon", "", IF(D3="Tue", "Non-service", IF(D3="Wed", "", IF(D3="Thu", "Non-service", IF(D3="Fri", "", "")))))</f>
        <v/>
      </c>
      <c r="R3" s="30" t="s">
        <v>48</v>
      </c>
      <c r="S3" s="175" t="str">
        <f>IF(D3="Mon", "Non-service", IF(D3="Tue", "", IF(D3="Wed", "Non-service", IF(D3="Thu", "", IF(D3="Fri", "", "")))))</f>
        <v>Non-service</v>
      </c>
      <c r="T3" s="30"/>
      <c r="U3" s="175"/>
      <c r="V3" s="30"/>
      <c r="W3" s="174"/>
      <c r="X3" s="30"/>
      <c r="Y3" s="174"/>
      <c r="Z3" s="15"/>
      <c r="AA3" s="174"/>
      <c r="AB3" s="21"/>
      <c r="AC3" s="179"/>
      <c r="AD3" s="15"/>
      <c r="AE3" s="123" t="s">
        <v>50</v>
      </c>
      <c r="AF3" s="47" t="str">
        <f>IF(D3="Mon", "", IF(D3="Tue", "", IF(D3="Wed", "", IF(D3="Thu", "", IF(D3="Fri", "", "")))))</f>
        <v/>
      </c>
      <c r="AG3" s="68"/>
      <c r="AH3" s="68" t="str">
        <f>IF($D3="Mon", "", IF($D3="Tue", "Non-service", IF($D3="Wed", "", IF($D3="Thu", "Non-service", IF($D3="Fri", "", "")))))</f>
        <v/>
      </c>
    </row>
    <row r="4" spans="1:34" s="2" customFormat="1">
      <c r="A4" s="200" t="str">
        <f>A3</f>
        <v>Mon</v>
      </c>
      <c r="B4" s="201">
        <f>C3</f>
        <v>45859</v>
      </c>
      <c r="C4" s="309"/>
      <c r="D4" s="304"/>
      <c r="E4" s="211">
        <f t="shared" ref="E4:E67" ca="1" si="0">IF(AND(WEEKDAY(B7, 2) &lt;= 5, B7 &lt;= TODAY(), COUNTIF(AF$37:AF$49, B4) = 0), 1, IF(AND(WEEKDAY(TODAY(), 2) &gt; 5, B7 = TODAY() - WEEKDAY(TODAY(), 2) + 5, COUNTIF(AF$37:AF$49, B4) = 0), 1, 0))</f>
        <v>1</v>
      </c>
      <c r="F4" s="206" t="s">
        <v>51</v>
      </c>
      <c r="G4" s="170" t="str">
        <f>IF(D3="Mon", "", IF(D3="Tue", "Non-service", IF(D3="Wed", "", IF(D3="Thu", "Non-service", IF(D3="Fri", "", "")))))</f>
        <v/>
      </c>
      <c r="H4" s="30" t="s">
        <v>48</v>
      </c>
      <c r="I4" s="174" t="str">
        <f>IF(D3="Mon", "", IF(D3="Tue", "", IF(D3="Wed", "", IF(D3="Thu", "", IF(D3="Fri", "Non-service", "")))))</f>
        <v/>
      </c>
      <c r="J4" s="30" t="s">
        <v>48</v>
      </c>
      <c r="K4" s="174" t="str">
        <f>IF(D3="Mon", "", IF(D3="Tue", "", IF(D3="Wed", "Non-service", IF(D3="Thu", "Non-Service", IF(D3="Fri", "", "")))))</f>
        <v/>
      </c>
      <c r="L4" s="30" t="s">
        <v>48</v>
      </c>
      <c r="M4" s="174" t="str">
        <f>IF(D3="Mon", "", IF(D3="Tue", "Non-service", IF(D3="Wed", "", IF(D3="Thu", "", IF(D3="Fri", "Non-service", "")))))</f>
        <v/>
      </c>
      <c r="N4" s="30" t="s">
        <v>49</v>
      </c>
      <c r="O4" s="174" t="str">
        <f>IF(D3="Mon", "", IF(D3="Tue", "", IF(D3="Wed", "Non-service", IF(D3="Thu", "", IF(D3="Fri", "Non-service", "")))))</f>
        <v/>
      </c>
      <c r="P4" s="30" t="s">
        <v>48</v>
      </c>
      <c r="Q4" s="174" t="str">
        <f>IF(D3="Mon", "", IF(D3="Tue", "Non-service", IF(D3="Wed", "", IF(D3="Thu", "Non-service", IF(D3="Fri", "", "")))))</f>
        <v/>
      </c>
      <c r="R4" s="30" t="s">
        <v>48</v>
      </c>
      <c r="S4" s="174" t="str">
        <f>IF(D3="Mon", "Non-service", IF(D3="Tue", "", IF(D3="Wed", "Non-service", IF(D3="Thu", "", IF(D3="Fri", "", "")))))</f>
        <v>Non-service</v>
      </c>
      <c r="T4" s="30"/>
      <c r="U4" s="174"/>
      <c r="V4" s="30"/>
      <c r="W4" s="174"/>
      <c r="X4" s="30"/>
      <c r="Y4" s="174"/>
      <c r="Z4" s="17"/>
      <c r="AA4" s="174"/>
      <c r="AB4" s="22"/>
      <c r="AC4" s="179"/>
      <c r="AD4" s="17"/>
      <c r="AE4" s="124" t="s">
        <v>52</v>
      </c>
      <c r="AF4" s="48" t="str">
        <f>IF(D3="Mon", "", IF(D3="Tue", "", IF(D3="Wed", "", IF(D3="Thu", "", IF(D3="Fri", "Non-service", "")))))</f>
        <v/>
      </c>
      <c r="AG4"/>
      <c r="AH4"/>
    </row>
    <row r="5" spans="1:34" s="2" customFormat="1">
      <c r="A5" s="200" t="str">
        <f>A3</f>
        <v>Mon</v>
      </c>
      <c r="B5" s="201">
        <f>C3</f>
        <v>45859</v>
      </c>
      <c r="C5" s="310"/>
      <c r="D5" s="305"/>
      <c r="E5" s="211">
        <f t="shared" ca="1" si="0"/>
        <v>1</v>
      </c>
      <c r="F5" s="206" t="s">
        <v>53</v>
      </c>
      <c r="G5" s="171" t="str">
        <f>IF(D3="Mon", "", IF(D3="Tue", "Non-service", IF(D3="Wed", "", IF(D3="Thu", "Non-service", IF(D3="Fri", "", "")))))</f>
        <v/>
      </c>
      <c r="H5" s="30" t="s">
        <v>48</v>
      </c>
      <c r="I5" s="174" t="str">
        <f>IF(D3="Mon", "", IF(D3="Tue", "", IF(D3="Wed", "", IF(D3="Thu", "", IF(D3="Fri", "Non-service", "")))))</f>
        <v/>
      </c>
      <c r="J5" s="30" t="s">
        <v>48</v>
      </c>
      <c r="K5" s="174" t="str">
        <f>IF(D3="Mon", "", IF(D3="Tue", "", IF(D3="Wed", "Non-service", IF(D3="Thu", "Non-Service", IF(D3="Fri", "", "")))))</f>
        <v/>
      </c>
      <c r="L5" s="30" t="s">
        <v>48</v>
      </c>
      <c r="M5" s="174" t="str">
        <f>IF(D3="Mon", "", IF(D3="Tue", "Non-service", IF(D3="Wed", "", IF(D3="Thu", "", IF(D3="Fri", "Non-service", "")))))</f>
        <v/>
      </c>
      <c r="N5" s="30" t="s">
        <v>49</v>
      </c>
      <c r="O5" s="174" t="str">
        <f>IF(D3="Mon", "", IF(D3="Tue", "", IF(D3="Wed", "Non-service", IF(D3="Thu", "", IF(D3="Fri", "Non-service", "")))))</f>
        <v/>
      </c>
      <c r="P5" s="30" t="s">
        <v>48</v>
      </c>
      <c r="Q5" s="174" t="str">
        <f>IF(D3="Mon", "", IF(D3="Tue", "Non-service", IF(D3="Wed", "", IF(D3="Thu", "Non-service", IF(D3="Fri", "", "")))))</f>
        <v/>
      </c>
      <c r="R5" s="30" t="s">
        <v>48</v>
      </c>
      <c r="S5" s="174" t="str">
        <f>IF(D3="Mon", "Non-service", IF(D3="Tue", "", IF(D3="Wed", "Non-service", IF(D3="Thu", "", IF(D3="Fri", "", "")))))</f>
        <v>Non-service</v>
      </c>
      <c r="T5" s="30"/>
      <c r="U5" s="174"/>
      <c r="V5" s="30"/>
      <c r="W5" s="174"/>
      <c r="X5" s="30"/>
      <c r="Y5" s="176"/>
      <c r="Z5" s="17"/>
      <c r="AA5" s="174"/>
      <c r="AB5" s="22"/>
      <c r="AC5" s="179"/>
      <c r="AD5" s="17"/>
      <c r="AE5" s="124" t="s">
        <v>54</v>
      </c>
      <c r="AF5" s="48" t="str">
        <f>IF(D3="Mon", "", IF(D3="Tue", "", IF(D3="Wed", "", IF(D3="Thu", "Non-service", IF(D3="Fri", "", "")))))</f>
        <v/>
      </c>
      <c r="AG5"/>
      <c r="AH5"/>
    </row>
    <row r="6" spans="1:34" s="3" customFormat="1">
      <c r="A6" s="200" t="str">
        <f t="shared" ref="A6" si="1">TEXT(C6, "ddd")</f>
        <v>Tue</v>
      </c>
      <c r="B6" s="201">
        <f>C6</f>
        <v>45860</v>
      </c>
      <c r="C6" s="284">
        <f>WORKDAY(C3, 1)</f>
        <v>45860</v>
      </c>
      <c r="D6" s="287" t="str">
        <f>IF(WEEKDAY(C3, 2) &lt; 5, TEXT(C3 + 1, "ddd"), TEXT(C3 + 3, "ddd"))</f>
        <v>Tue</v>
      </c>
      <c r="E6" s="211">
        <f t="shared" ca="1" si="0"/>
        <v>1</v>
      </c>
      <c r="F6" s="207" t="s">
        <v>47</v>
      </c>
      <c r="G6" s="170" t="str">
        <f t="shared" ref="G6:G69" si="2">IF(D6="Mon", "", IF(D6="Tue", "Non-service", IF(D6="Wed", "", IF(D6="Thu", "Non-service", IF(D6="Fri", "", "")))))</f>
        <v>Non-service</v>
      </c>
      <c r="H6" s="22"/>
      <c r="I6" s="174" t="str">
        <f t="shared" ref="I6:I17" si="3">IF(D6="Mon", "", IF(D6="Tue", "", IF(D6="Wed", "", IF(D6="Thu", "", IF(D6="Fri", "Non-service", "")))))</f>
        <v/>
      </c>
      <c r="J6" s="30" t="s">
        <v>48</v>
      </c>
      <c r="K6" s="174" t="str">
        <f t="shared" ref="K6:K17" si="4">IF(D6="Mon", "", IF(D6="Tue", "", IF(D6="Wed", "Non-service", IF(D6="Thu", "Non-Service", IF(D6="Fri", "", "")))))</f>
        <v/>
      </c>
      <c r="L6" s="33"/>
      <c r="M6" s="174" t="str">
        <f t="shared" ref="M6:M17" si="5">IF(D6="Mon", "", IF(D6="Tue", "Non-service", IF(D6="Wed", "", IF(D6="Thu", "", IF(D6="Fri", "Non-service", "")))))</f>
        <v>Non-service</v>
      </c>
      <c r="N6" s="30"/>
      <c r="O6" s="174" t="str">
        <f t="shared" ref="O6:O17" si="6">IF(D6="Mon", "", IF(D6="Tue", "", IF(D6="Wed", "Non-service", IF(D6="Thu", "", IF(D6="Fri", "Non-service", "")))))</f>
        <v/>
      </c>
      <c r="P6" s="33" t="s">
        <v>48</v>
      </c>
      <c r="Q6" s="174" t="str">
        <f t="shared" ref="Q6:Q17" si="7">IF(D6="Mon", "", IF(D6="Tue", "Non-service", IF(D6="Wed", "", IF(D6="Thu", "Non-service", IF(D6="Fri", "", "")))))</f>
        <v>Non-service</v>
      </c>
      <c r="R6" s="33"/>
      <c r="S6" s="175" t="str">
        <f t="shared" ref="S6:S16" si="8">IF(D6="Mon", "Non-service", IF(D6="Tue", "", IF(D6="Wed", "Non-service", IF(D6="Thu", "", IF(D6="Fri", "", "")))))</f>
        <v/>
      </c>
      <c r="T6" s="33" t="s">
        <v>48</v>
      </c>
      <c r="U6" s="175"/>
      <c r="V6" s="34"/>
      <c r="W6" s="174"/>
      <c r="X6" s="23"/>
      <c r="Y6" s="174"/>
      <c r="Z6" s="23"/>
      <c r="AA6" s="174"/>
      <c r="AB6" s="26"/>
      <c r="AC6" s="179"/>
      <c r="AD6" s="25"/>
      <c r="AE6" s="124" t="s">
        <v>55</v>
      </c>
      <c r="AF6" s="48" t="str">
        <f>IF(D3="Mon", "", IF(D3="Tue", "", IF(D3="Wed", "", IF(D3="Thu", "Non-service", IF(D3="Fri", "Non-service", "")))))</f>
        <v/>
      </c>
      <c r="AG6"/>
      <c r="AH6"/>
    </row>
    <row r="7" spans="1:34" s="3" customFormat="1">
      <c r="A7" s="200" t="str">
        <f t="shared" ref="A7" si="9">A6</f>
        <v>Tue</v>
      </c>
      <c r="B7" s="201">
        <f>C6</f>
        <v>45860</v>
      </c>
      <c r="C7" s="285"/>
      <c r="D7" s="288"/>
      <c r="E7" s="211">
        <f t="shared" ca="1" si="0"/>
        <v>1</v>
      </c>
      <c r="F7" s="208" t="s">
        <v>51</v>
      </c>
      <c r="G7" s="170" t="str">
        <f t="shared" ref="G7:G70" si="10">IF(D6="Mon", "", IF(D6="Tue", "Non-service", IF(D6="Wed", "", IF(D6="Thu", "Non-service", IF(D6="Fri", "", "")))))</f>
        <v>Non-service</v>
      </c>
      <c r="H7" s="22"/>
      <c r="I7" s="174" t="str">
        <f t="shared" ref="I7:I17" si="11">IF(D6="Mon", "", IF(D6="Tue", "", IF(D6="Wed", "", IF(D6="Thu", "", IF(D6="Fri", "Non-service", "")))))</f>
        <v/>
      </c>
      <c r="J7" s="30" t="s">
        <v>48</v>
      </c>
      <c r="K7" s="174" t="str">
        <f t="shared" ref="K7:K17" si="12">IF(D6="Mon", "", IF(D6="Tue", "", IF(D6="Wed", "Non-service", IF(D6="Thu", "Non-Service", IF(D6="Fri", "", "")))))</f>
        <v/>
      </c>
      <c r="L7" s="35"/>
      <c r="M7" s="174" t="str">
        <f t="shared" ref="M7:M17" si="13">IF(D6="Mon", "", IF(D6="Tue", "Non-service", IF(D6="Wed", "", IF(D6="Thu", "", IF(D6="Fri", "Non-service", "")))))</f>
        <v>Non-service</v>
      </c>
      <c r="N7" s="30"/>
      <c r="O7" s="174" t="str">
        <f t="shared" ref="O7:O17" si="14">IF(D6="Mon", "", IF(D6="Tue", "", IF(D6="Wed", "Non-service", IF(D6="Thu", "", IF(D6="Fri", "Non-service", "")))))</f>
        <v/>
      </c>
      <c r="P7" s="35" t="s">
        <v>48</v>
      </c>
      <c r="Q7" s="174" t="str">
        <f t="shared" ref="Q7:Q17" si="15">IF(D6="Mon", "", IF(D6="Tue", "Non-service", IF(D6="Wed", "", IF(D6="Thu", "Non-service", IF(D6="Fri", "", "")))))</f>
        <v>Non-service</v>
      </c>
      <c r="R7" s="35"/>
      <c r="S7" s="174" t="str">
        <f t="shared" ref="S7:S16" si="16">IF(D6="Mon", "Non-service", IF(D6="Tue", "", IF(D6="Wed", "Non-service", IF(D6="Thu", "", IF(D6="Fri", "", "")))))</f>
        <v/>
      </c>
      <c r="T7" s="35" t="s">
        <v>48</v>
      </c>
      <c r="U7" s="174"/>
      <c r="V7" s="36"/>
      <c r="W7" s="174"/>
      <c r="X7" s="25"/>
      <c r="Y7" s="174"/>
      <c r="Z7" s="25"/>
      <c r="AA7" s="174"/>
      <c r="AB7" s="26"/>
      <c r="AC7" s="179"/>
      <c r="AD7" s="25"/>
      <c r="AE7" s="124" t="s">
        <v>56</v>
      </c>
      <c r="AF7" s="48" t="str">
        <f>IF(D3="Mon", "", IF(D3="Tue", "", IF(D3="Wed", "Non-service", IF(D3="Thu", "", IF(D3="Fri", "", "")))))</f>
        <v/>
      </c>
      <c r="AG7"/>
      <c r="AH7"/>
    </row>
    <row r="8" spans="1:34" s="3" customFormat="1">
      <c r="A8" s="200" t="str">
        <f t="shared" ref="A8" si="17">A6</f>
        <v>Tue</v>
      </c>
      <c r="B8" s="201">
        <f>C6</f>
        <v>45860</v>
      </c>
      <c r="C8" s="286"/>
      <c r="D8" s="289"/>
      <c r="E8" s="211">
        <f t="shared" ca="1" si="0"/>
        <v>1</v>
      </c>
      <c r="F8" s="209" t="s">
        <v>53</v>
      </c>
      <c r="G8" s="171" t="str">
        <f t="shared" ref="G8" si="18">IF(D6="Mon", "", IF(D6="Tue", "Non-service", IF(D6="Wed", "", IF(D6="Thu", "Non-service", IF(D6="Fri", "", "")))))</f>
        <v>Non-service</v>
      </c>
      <c r="H8" s="22"/>
      <c r="I8" s="174" t="str">
        <f t="shared" ref="I8" si="19">IF(D6="Mon", "", IF(D6="Tue", "", IF(D6="Wed", "", IF(D6="Thu", "", IF(D6="Fri", "Non-service", "")))))</f>
        <v/>
      </c>
      <c r="J8" s="30" t="s">
        <v>57</v>
      </c>
      <c r="K8" s="174" t="str">
        <f t="shared" ref="K8" si="20">IF(D6="Mon", "", IF(D6="Tue", "", IF(D6="Wed", "Non-service", IF(D6="Thu", "Non-Service", IF(D6="Fri", "", "")))))</f>
        <v/>
      </c>
      <c r="L8" s="37"/>
      <c r="M8" s="174" t="str">
        <f t="shared" ref="M8" si="21">IF(D6="Mon", "", IF(D6="Tue", "Non-service", IF(D6="Wed", "", IF(D6="Thu", "", IF(D6="Fri", "Non-service", "")))))</f>
        <v>Non-service</v>
      </c>
      <c r="N8" s="30"/>
      <c r="O8" s="174" t="str">
        <f t="shared" ref="O8" si="22">IF(D6="Mon", "", IF(D6="Tue", "", IF(D6="Wed", "Non-service", IF(D6="Thu", "", IF(D6="Fri", "Non-service", "")))))</f>
        <v/>
      </c>
      <c r="P8" s="37" t="s">
        <v>48</v>
      </c>
      <c r="Q8" s="174" t="str">
        <f t="shared" ref="Q8" si="23">IF(D6="Mon", "", IF(D6="Tue", "Non-service", IF(D6="Wed", "", IF(D6="Thu", "Non-service", IF(D6="Fri", "", "")))))</f>
        <v>Non-service</v>
      </c>
      <c r="R8" s="37"/>
      <c r="S8" s="174" t="str">
        <f t="shared" ref="S8" si="24">IF(D6="Mon", "Non-service", IF(D6="Tue", "", IF(D6="Wed", "Non-service", IF(D6="Thu", "", IF(D6="Fri", "", "")))))</f>
        <v/>
      </c>
      <c r="T8" s="37" t="s">
        <v>48</v>
      </c>
      <c r="U8" s="174"/>
      <c r="V8" s="38"/>
      <c r="W8" s="174"/>
      <c r="X8" s="27"/>
      <c r="Y8" s="176"/>
      <c r="Z8" s="27"/>
      <c r="AA8" s="174"/>
      <c r="AB8" s="26"/>
      <c r="AC8" s="179"/>
      <c r="AD8" s="25"/>
      <c r="AE8" s="124" t="s">
        <v>58</v>
      </c>
      <c r="AF8" s="48" t="str">
        <f>IF(D3="Mon", "", IF(D3="Tue", "", IF(D3="Wed", "Non-service", IF(D3="Thu", "", IF(D3="Fri", "Non-service", "")))))</f>
        <v/>
      </c>
      <c r="AG8"/>
      <c r="AH8"/>
    </row>
    <row r="9" spans="1:34" s="2" customFormat="1">
      <c r="A9" s="200" t="str">
        <f t="shared" ref="A9" si="25">TEXT(C9, "ddd")</f>
        <v>Wed</v>
      </c>
      <c r="B9" s="201">
        <f t="shared" ref="B9" si="26">C9</f>
        <v>45861</v>
      </c>
      <c r="C9" s="284">
        <f t="shared" ref="C9" si="27">WORKDAY(C6, 1)</f>
        <v>45861</v>
      </c>
      <c r="D9" s="295" t="str">
        <f t="shared" ref="D9" si="28">IF(WEEKDAY(C6, 2) &lt; 5, TEXT(C6 + 1, "ddd"), TEXT(C6 + 3, "ddd"))</f>
        <v>Wed</v>
      </c>
      <c r="E9" s="211">
        <f t="shared" ca="1" si="0"/>
        <v>1</v>
      </c>
      <c r="F9" s="205" t="s">
        <v>47</v>
      </c>
      <c r="G9" s="170" t="str">
        <f t="shared" ref="G9:G72" si="29">IF(D9="Mon", "", IF(D9="Tue", "Non-service", IF(D9="Wed", "", IF(D9="Thu", "Non-service", IF(D9="Fri", "", "")))))</f>
        <v/>
      </c>
      <c r="H9" s="21" t="s">
        <v>49</v>
      </c>
      <c r="I9" s="174" t="str">
        <f t="shared" ref="I9:I17" si="30">IF(D9="Mon", "", IF(D9="Tue", "", IF(D9="Wed", "", IF(D9="Thu", "", IF(D9="Fri", "Non-service", "")))))</f>
        <v/>
      </c>
      <c r="J9" s="31" t="s">
        <v>48</v>
      </c>
      <c r="K9" s="174" t="str">
        <f t="shared" ref="K9:K17" si="31">IF(D9="Mon", "", IF(D9="Tue", "", IF(D9="Wed", "Non-service", IF(D9="Thu", "Non-Service", IF(D9="Fri", "", "")))))</f>
        <v>Non-service</v>
      </c>
      <c r="L9" s="31"/>
      <c r="M9" s="174" t="str">
        <f t="shared" ref="M9:M17" si="32">IF(D9="Mon", "", IF(D9="Tue", "Non-service", IF(D9="Wed", "", IF(D9="Thu", "", IF(D9="Fri", "Non-service", "")))))</f>
        <v/>
      </c>
      <c r="N9" s="31" t="s">
        <v>49</v>
      </c>
      <c r="O9" s="174" t="str">
        <f t="shared" ref="O9:O17" si="33">IF(D9="Mon", "", IF(D9="Tue", "", IF(D9="Wed", "Non-service", IF(D9="Thu", "", IF(D9="Fri", "Non-service", "")))))</f>
        <v>Non-service</v>
      </c>
      <c r="P9" s="31"/>
      <c r="Q9" s="174" t="str">
        <f t="shared" ref="Q9:Q17" si="34">IF(D9="Mon", "", IF(D9="Tue", "Non-service", IF(D9="Wed", "", IF(D9="Thu", "Non-service", IF(D9="Fri", "", "")))))</f>
        <v/>
      </c>
      <c r="R9" s="31" t="s">
        <v>48</v>
      </c>
      <c r="S9" s="175" t="str">
        <f t="shared" ref="S9:S16" si="35">IF(D9="Mon", "Non-service", IF(D9="Tue", "", IF(D9="Wed", "Non-service", IF(D9="Thu", "", IF(D9="Fri", "", "")))))</f>
        <v>Non-service</v>
      </c>
      <c r="T9" s="31"/>
      <c r="U9" s="175"/>
      <c r="V9" s="39"/>
      <c r="W9" s="174"/>
      <c r="X9" s="15"/>
      <c r="Y9" s="174"/>
      <c r="Z9" s="15"/>
      <c r="AA9" s="174"/>
      <c r="AB9" s="22"/>
      <c r="AC9" s="179"/>
      <c r="AD9" s="17"/>
      <c r="AE9" s="124" t="s">
        <v>59</v>
      </c>
      <c r="AF9" s="48" t="str">
        <f>IF(D3="Mon", "", IF(D3="Tue", "", IF(D3="Wed", "Non-service", IF(D3="Thu", "Non-Service", IF(D3="Fri", "", "")))))</f>
        <v/>
      </c>
      <c r="AG9"/>
      <c r="AH9"/>
    </row>
    <row r="10" spans="1:34" s="2" customFormat="1">
      <c r="A10" s="200" t="str">
        <f t="shared" ref="A10" si="36">A9</f>
        <v>Wed</v>
      </c>
      <c r="B10" s="201">
        <f t="shared" ref="B10" si="37">C9</f>
        <v>45861</v>
      </c>
      <c r="C10" s="285"/>
      <c r="D10" s="296"/>
      <c r="E10" s="211">
        <f t="shared" ca="1" si="0"/>
        <v>1</v>
      </c>
      <c r="F10" s="206" t="s">
        <v>51</v>
      </c>
      <c r="G10" s="170" t="str">
        <f t="shared" ref="G10:G73" si="38">IF(D9="Mon", "", IF(D9="Tue", "Non-service", IF(D9="Wed", "", IF(D9="Thu", "Non-service", IF(D9="Fri", "", "")))))</f>
        <v/>
      </c>
      <c r="H10" s="22" t="s">
        <v>48</v>
      </c>
      <c r="I10" s="174" t="str">
        <f t="shared" ref="I10:I17" si="39">IF(D9="Mon", "", IF(D9="Tue", "", IF(D9="Wed", "", IF(D9="Thu", "", IF(D9="Fri", "Non-service", "")))))</f>
        <v/>
      </c>
      <c r="J10" s="30" t="s">
        <v>48</v>
      </c>
      <c r="K10" s="174" t="str">
        <f t="shared" ref="K10:K17" si="40">IF(D9="Mon", "", IF(D9="Tue", "", IF(D9="Wed", "Non-service", IF(D9="Thu", "Non-Service", IF(D9="Fri", "", "")))))</f>
        <v>Non-service</v>
      </c>
      <c r="L10" s="30"/>
      <c r="M10" s="174" t="str">
        <f t="shared" ref="M10:M17" si="41">IF(D9="Mon", "", IF(D9="Tue", "Non-service", IF(D9="Wed", "", IF(D9="Thu", "", IF(D9="Fri", "Non-service", "")))))</f>
        <v/>
      </c>
      <c r="N10" s="30" t="s">
        <v>48</v>
      </c>
      <c r="O10" s="174" t="str">
        <f t="shared" ref="O10:O17" si="42">IF(D9="Mon", "", IF(D9="Tue", "", IF(D9="Wed", "Non-service", IF(D9="Thu", "", IF(D9="Fri", "Non-service", "")))))</f>
        <v>Non-service</v>
      </c>
      <c r="P10" s="30"/>
      <c r="Q10" s="174" t="str">
        <f t="shared" ref="Q10:Q17" si="43">IF(D9="Mon", "", IF(D9="Tue", "Non-service", IF(D9="Wed", "", IF(D9="Thu", "Non-service", IF(D9="Fri", "", "")))))</f>
        <v/>
      </c>
      <c r="R10" s="30" t="s">
        <v>48</v>
      </c>
      <c r="S10" s="174" t="str">
        <f t="shared" ref="S10:S16" si="44">IF(D9="Mon", "Non-service", IF(D9="Tue", "", IF(D9="Wed", "Non-service", IF(D9="Thu", "", IF(D9="Fri", "", "")))))</f>
        <v>Non-service</v>
      </c>
      <c r="T10" s="30"/>
      <c r="U10" s="174"/>
      <c r="V10" s="32"/>
      <c r="W10" s="174"/>
      <c r="X10" s="17"/>
      <c r="Y10" s="174"/>
      <c r="Z10" s="17"/>
      <c r="AA10" s="174"/>
      <c r="AB10" s="22"/>
      <c r="AC10" s="179"/>
      <c r="AD10" s="17"/>
      <c r="AE10" s="124" t="s">
        <v>60</v>
      </c>
      <c r="AF10" s="48" t="str">
        <f>IF(D3="Mon", "", IF(D3="Tue", "", IF(D3="Wed", "Non-service", IF(D3="Thu", "Non-service", IF(D3="Fri", "Non-service", "")))))</f>
        <v/>
      </c>
      <c r="AG10"/>
      <c r="AH10"/>
    </row>
    <row r="11" spans="1:34" s="2" customFormat="1">
      <c r="A11" s="200" t="str">
        <f t="shared" ref="A11" si="45">A9</f>
        <v>Wed</v>
      </c>
      <c r="B11" s="201">
        <f t="shared" ref="B11" si="46">C9</f>
        <v>45861</v>
      </c>
      <c r="C11" s="286"/>
      <c r="D11" s="297"/>
      <c r="E11" s="211">
        <f t="shared" ca="1" si="0"/>
        <v>1</v>
      </c>
      <c r="F11" s="206" t="s">
        <v>53</v>
      </c>
      <c r="G11" s="171" t="str">
        <f t="shared" ref="G11" si="47">IF(D9="Mon", "", IF(D9="Tue", "Non-service", IF(D9="Wed", "", IF(D9="Thu", "Non-service", IF(D9="Fri", "", "")))))</f>
        <v/>
      </c>
      <c r="H11" s="22" t="s">
        <v>48</v>
      </c>
      <c r="I11" s="174" t="str">
        <f t="shared" ref="I11" si="48">IF(D9="Mon", "", IF(D9="Tue", "", IF(D9="Wed", "", IF(D9="Thu", "", IF(D9="Fri", "Non-service", "")))))</f>
        <v/>
      </c>
      <c r="J11" s="30" t="s">
        <v>48</v>
      </c>
      <c r="K11" s="174" t="str">
        <f t="shared" ref="K11" si="49">IF(D9="Mon", "", IF(D9="Tue", "", IF(D9="Wed", "Non-service", IF(D9="Thu", "Non-Service", IF(D9="Fri", "", "")))))</f>
        <v>Non-service</v>
      </c>
      <c r="L11" s="30"/>
      <c r="M11" s="174" t="str">
        <f t="shared" ref="M11" si="50">IF(D9="Mon", "", IF(D9="Tue", "Non-service", IF(D9="Wed", "", IF(D9="Thu", "", IF(D9="Fri", "Non-service", "")))))</f>
        <v/>
      </c>
      <c r="N11" s="30" t="s">
        <v>48</v>
      </c>
      <c r="O11" s="174" t="str">
        <f t="shared" ref="O11" si="51">IF(D9="Mon", "", IF(D9="Tue", "", IF(D9="Wed", "Non-service", IF(D9="Thu", "", IF(D9="Fri", "Non-service", "")))))</f>
        <v>Non-service</v>
      </c>
      <c r="P11" s="30"/>
      <c r="Q11" s="174" t="str">
        <f t="shared" ref="Q11" si="52">IF(D9="Mon", "", IF(D9="Tue", "Non-service", IF(D9="Wed", "", IF(D9="Thu", "Non-service", IF(D9="Fri", "", "")))))</f>
        <v/>
      </c>
      <c r="R11" s="30" t="s">
        <v>48</v>
      </c>
      <c r="S11" s="174" t="str">
        <f t="shared" ref="S11" si="53">IF(D9="Mon", "Non-service", IF(D9="Tue", "", IF(D9="Wed", "Non-service", IF(D9="Thu", "", IF(D9="Fri", "", "")))))</f>
        <v>Non-service</v>
      </c>
      <c r="T11" s="30"/>
      <c r="U11" s="174"/>
      <c r="V11" s="32"/>
      <c r="W11" s="174"/>
      <c r="X11" s="17"/>
      <c r="Y11" s="176"/>
      <c r="Z11" s="17"/>
      <c r="AA11" s="174"/>
      <c r="AB11" s="22"/>
      <c r="AC11" s="179"/>
      <c r="AD11" s="17"/>
      <c r="AE11" s="124" t="s">
        <v>61</v>
      </c>
      <c r="AF11" s="48" t="str">
        <f>IF(D3="Mon", "", IF(D3="Tue", "Non-service", IF(D3="Wed", "", IF(D3="Thu", "", IF(D3="Fri", "", "")))))</f>
        <v/>
      </c>
      <c r="AG11"/>
      <c r="AH11"/>
    </row>
    <row r="12" spans="1:34" s="3" customFormat="1">
      <c r="A12" s="200" t="str">
        <f t="shared" ref="A12" si="54">TEXT(C12, "ddd")</f>
        <v>Thu</v>
      </c>
      <c r="B12" s="201">
        <f t="shared" ref="B12" si="55">C12</f>
        <v>45862</v>
      </c>
      <c r="C12" s="284">
        <f t="shared" ref="C12" si="56">WORKDAY(C9, 1)</f>
        <v>45862</v>
      </c>
      <c r="D12" s="287" t="str">
        <f t="shared" ref="D12" si="57">IF(WEEKDAY(C9, 2) &lt; 5, TEXT(C9 + 1, "ddd"), TEXT(C9 + 3, "ddd"))</f>
        <v>Thu</v>
      </c>
      <c r="E12" s="211">
        <f t="shared" ca="1" si="0"/>
        <v>0</v>
      </c>
      <c r="F12" s="207" t="s">
        <v>47</v>
      </c>
      <c r="G12" s="170" t="str">
        <f t="shared" ref="G12:G75" si="58">IF(D12="Mon", "", IF(D12="Tue", "Non-service", IF(D12="Wed", "", IF(D12="Thu", "Non-service", IF(D12="Fri", "", "")))))</f>
        <v>Non-service</v>
      </c>
      <c r="H12" s="24"/>
      <c r="I12" s="174" t="str">
        <f t="shared" ref="I12:I17" si="59">IF(D12="Mon", "", IF(D12="Tue", "", IF(D12="Wed", "", IF(D12="Thu", "", IF(D12="Fri", "Non-service", "")))))</f>
        <v/>
      </c>
      <c r="J12" s="33"/>
      <c r="K12" s="174" t="str">
        <f t="shared" ref="K12:K17" si="60">IF(D12="Mon", "", IF(D12="Tue", "", IF(D12="Wed", "Non-service", IF(D12="Thu", "Non-Service", IF(D12="Fri", "", "")))))</f>
        <v>Non-Service</v>
      </c>
      <c r="L12" s="33"/>
      <c r="M12" s="174" t="str">
        <f t="shared" ref="M12:M17" si="61">IF(D12="Mon", "", IF(D12="Tue", "Non-service", IF(D12="Wed", "", IF(D12="Thu", "", IF(D12="Fri", "Non-service", "")))))</f>
        <v/>
      </c>
      <c r="N12" s="33"/>
      <c r="O12" s="174" t="str">
        <f t="shared" ref="O12:O17" si="62">IF(D12="Mon", "", IF(D12="Tue", "", IF(D12="Wed", "Non-service", IF(D12="Thu", "", IF(D12="Fri", "Non-service", "")))))</f>
        <v/>
      </c>
      <c r="P12" s="31"/>
      <c r="Q12" s="174" t="str">
        <f t="shared" ref="Q12:Q17" si="63">IF(D12="Mon", "", IF(D12="Tue", "Non-service", IF(D12="Wed", "", IF(D12="Thu", "Non-service", IF(D12="Fri", "", "")))))</f>
        <v>Non-service</v>
      </c>
      <c r="R12" s="31"/>
      <c r="S12" s="175" t="str">
        <f t="shared" ref="S12:S16" si="64">IF(D12="Mon", "Non-service", IF(D12="Tue", "", IF(D12="Wed", "Non-service", IF(D12="Thu", "", IF(D12="Fri", "", "")))))</f>
        <v/>
      </c>
      <c r="T12" s="31"/>
      <c r="U12" s="175"/>
      <c r="V12" s="39"/>
      <c r="W12" s="174"/>
      <c r="X12" s="15"/>
      <c r="Y12" s="174"/>
      <c r="Z12" s="23"/>
      <c r="AA12" s="174"/>
      <c r="AB12" s="26"/>
      <c r="AC12" s="179"/>
      <c r="AD12" s="25"/>
      <c r="AE12" s="124" t="s">
        <v>62</v>
      </c>
      <c r="AF12" s="48" t="str">
        <f>IF(D3="Mon", "", IF(D3="Tue", "Non-service", IF(D3="Wed", "", IF(D3="Thu", "", IF(D3="Fri", "Non-service", "")))))</f>
        <v/>
      </c>
      <c r="AG12"/>
      <c r="AH12"/>
    </row>
    <row r="13" spans="1:34" s="3" customFormat="1">
      <c r="A13" s="200" t="str">
        <f t="shared" ref="A13" si="65">A12</f>
        <v>Thu</v>
      </c>
      <c r="B13" s="201">
        <f t="shared" ref="B13" si="66">C12</f>
        <v>45862</v>
      </c>
      <c r="C13" s="285"/>
      <c r="D13" s="288"/>
      <c r="E13" s="211">
        <f t="shared" ca="1" si="0"/>
        <v>0</v>
      </c>
      <c r="F13" s="208" t="s">
        <v>51</v>
      </c>
      <c r="G13" s="170" t="str">
        <f t="shared" ref="G13:G76" si="67">IF(D12="Mon", "", IF(D12="Tue", "Non-service", IF(D12="Wed", "", IF(D12="Thu", "Non-service", IF(D12="Fri", "", "")))))</f>
        <v>Non-service</v>
      </c>
      <c r="H13" s="26"/>
      <c r="I13" s="174" t="str">
        <f t="shared" ref="I13:I17" si="68">IF(D12="Mon", "", IF(D12="Tue", "", IF(D12="Wed", "", IF(D12="Thu", "", IF(D12="Fri", "Non-service", "")))))</f>
        <v/>
      </c>
      <c r="J13" s="35"/>
      <c r="K13" s="174" t="str">
        <f t="shared" ref="K13:K17" si="69">IF(D12="Mon", "", IF(D12="Tue", "", IF(D12="Wed", "Non-service", IF(D12="Thu", "Non-Service", IF(D12="Fri", "", "")))))</f>
        <v>Non-Service</v>
      </c>
      <c r="L13" s="35"/>
      <c r="M13" s="174" t="str">
        <f t="shared" ref="M13:M17" si="70">IF(D12="Mon", "", IF(D12="Tue", "Non-service", IF(D12="Wed", "", IF(D12="Thu", "", IF(D12="Fri", "Non-service", "")))))</f>
        <v/>
      </c>
      <c r="N13" s="35"/>
      <c r="O13" s="174" t="str">
        <f t="shared" ref="O13:O17" si="71">IF(D12="Mon", "", IF(D12="Tue", "", IF(D12="Wed", "Non-service", IF(D12="Thu", "", IF(D12="Fri", "Non-service", "")))))</f>
        <v/>
      </c>
      <c r="P13" s="35"/>
      <c r="Q13" s="174" t="str">
        <f t="shared" ref="Q13:Q17" si="72">IF(D12="Mon", "", IF(D12="Tue", "Non-service", IF(D12="Wed", "", IF(D12="Thu", "Non-service", IF(D12="Fri", "", "")))))</f>
        <v>Non-service</v>
      </c>
      <c r="R13" s="30"/>
      <c r="S13" s="174" t="str">
        <f t="shared" ref="S13:S16" si="73">IF(D12="Mon", "Non-service", IF(D12="Tue", "", IF(D12="Wed", "Non-service", IF(D12="Thu", "", IF(D12="Fri", "", "")))))</f>
        <v/>
      </c>
      <c r="T13" s="35"/>
      <c r="U13" s="174"/>
      <c r="V13" s="32"/>
      <c r="W13" s="174"/>
      <c r="X13" s="25"/>
      <c r="Y13" s="174"/>
      <c r="Z13" s="25"/>
      <c r="AA13" s="174"/>
      <c r="AB13" s="26"/>
      <c r="AC13" s="179"/>
      <c r="AD13" s="25"/>
      <c r="AE13" s="124" t="s">
        <v>63</v>
      </c>
      <c r="AF13" s="48" t="str">
        <f>IF(D3="Mon", "", IF(D3="Tue", "Non-service", IF(D3="Wed", "", IF(D3="Thu", "Non-service", IF(D3="Fri", "", "")))))</f>
        <v/>
      </c>
      <c r="AG13"/>
      <c r="AH13"/>
    </row>
    <row r="14" spans="1:34" s="3" customFormat="1">
      <c r="A14" s="200" t="str">
        <f t="shared" ref="A14" si="74">A12</f>
        <v>Thu</v>
      </c>
      <c r="B14" s="201">
        <f t="shared" ref="B14" si="75">C12</f>
        <v>45862</v>
      </c>
      <c r="C14" s="286"/>
      <c r="D14" s="289"/>
      <c r="E14" s="211">
        <f t="shared" ca="1" si="0"/>
        <v>0</v>
      </c>
      <c r="F14" s="209" t="s">
        <v>53</v>
      </c>
      <c r="G14" s="171" t="str">
        <f t="shared" ref="G14" si="76">IF(D12="Mon", "", IF(D12="Tue", "Non-service", IF(D12="Wed", "", IF(D12="Thu", "Non-service", IF(D12="Fri", "", "")))))</f>
        <v>Non-service</v>
      </c>
      <c r="H14" s="28"/>
      <c r="I14" s="174" t="str">
        <f t="shared" ref="I14" si="77">IF(D12="Mon", "", IF(D12="Tue", "", IF(D12="Wed", "", IF(D12="Thu", "", IF(D12="Fri", "Non-service", "")))))</f>
        <v/>
      </c>
      <c r="J14" s="37"/>
      <c r="K14" s="174" t="str">
        <f t="shared" ref="K14" si="78">IF(D12="Mon", "", IF(D12="Tue", "", IF(D12="Wed", "Non-service", IF(D12="Thu", "Non-Service", IF(D12="Fri", "", "")))))</f>
        <v>Non-Service</v>
      </c>
      <c r="L14" s="37"/>
      <c r="M14" s="174" t="str">
        <f t="shared" ref="M14" si="79">IF(D12="Mon", "", IF(D12="Tue", "Non-service", IF(D12="Wed", "", IF(D12="Thu", "", IF(D12="Fri", "Non-service", "")))))</f>
        <v/>
      </c>
      <c r="N14" s="37"/>
      <c r="O14" s="174" t="str">
        <f t="shared" ref="O14" si="80">IF(D12="Mon", "", IF(D12="Tue", "", IF(D12="Wed", "Non-service", IF(D12="Thu", "", IF(D12="Fri", "Non-service", "")))))</f>
        <v/>
      </c>
      <c r="P14" s="37"/>
      <c r="Q14" s="174" t="str">
        <f t="shared" ref="Q14" si="81">IF(D12="Mon", "", IF(D12="Tue", "Non-service", IF(D12="Wed", "", IF(D12="Thu", "Non-service", IF(D12="Fri", "", "")))))</f>
        <v>Non-service</v>
      </c>
      <c r="R14" s="37"/>
      <c r="S14" s="174" t="str">
        <f t="shared" ref="S14" si="82">IF(D12="Mon", "Non-service", IF(D12="Tue", "", IF(D12="Wed", "Non-service", IF(D12="Thu", "", IF(D12="Fri", "", "")))))</f>
        <v/>
      </c>
      <c r="T14" s="37"/>
      <c r="U14" s="174"/>
      <c r="V14" s="32"/>
      <c r="W14" s="174"/>
      <c r="X14" s="27"/>
      <c r="Y14" s="176"/>
      <c r="Z14" s="27"/>
      <c r="AA14" s="174"/>
      <c r="AB14" s="26"/>
      <c r="AC14" s="179"/>
      <c r="AD14" s="25"/>
      <c r="AE14" s="124" t="s">
        <v>64</v>
      </c>
      <c r="AF14" s="48" t="str">
        <f>IF(D3="Mon", "", IF(D3="Tue", "Non-service", IF(D3="Wed", "", IF(D3="Thu", "Non-service", IF(D3="Fri", "Non-service", "")))))</f>
        <v/>
      </c>
      <c r="AG14"/>
      <c r="AH14"/>
    </row>
    <row r="15" spans="1:34" s="4" customFormat="1">
      <c r="A15" s="200" t="str">
        <f t="shared" ref="A15" si="83">TEXT(C15, "ddd")</f>
        <v>Fri</v>
      </c>
      <c r="B15" s="201">
        <f t="shared" ref="B15" si="84">C15</f>
        <v>45863</v>
      </c>
      <c r="C15" s="284">
        <f t="shared" ref="C15" si="85">WORKDAY(C12, 1)</f>
        <v>45863</v>
      </c>
      <c r="D15" s="295" t="str">
        <f t="shared" ref="D15" si="86">IF(WEEKDAY(C12, 2) &lt; 5, TEXT(C12 + 1, "ddd"), TEXT(C12 + 3, "ddd"))</f>
        <v>Fri</v>
      </c>
      <c r="E15" s="211">
        <f t="shared" ca="1" si="0"/>
        <v>1</v>
      </c>
      <c r="F15" s="205" t="s">
        <v>47</v>
      </c>
      <c r="G15" s="170" t="str">
        <f t="shared" ref="G15:G78" si="87">IF(D15="Mon", "", IF(D15="Tue", "Non-service", IF(D15="Wed", "", IF(D15="Thu", "Non-service", IF(D15="Fri", "", "")))))</f>
        <v/>
      </c>
      <c r="H15" s="21"/>
      <c r="I15" s="174" t="str">
        <f t="shared" ref="I15:I17" si="88">IF(D15="Mon", "", IF(D15="Tue", "", IF(D15="Wed", "", IF(D15="Thu", "", IF(D15="Fri", "Non-service", "")))))</f>
        <v>Non-service</v>
      </c>
      <c r="J15" s="31"/>
      <c r="K15" s="174" t="str">
        <f t="shared" ref="K15:K17" si="89">IF(D15="Mon", "", IF(D15="Tue", "", IF(D15="Wed", "Non-service", IF(D15="Thu", "Non-Service", IF(D15="Fri", "", "")))))</f>
        <v/>
      </c>
      <c r="L15" s="31"/>
      <c r="M15" s="174" t="str">
        <f t="shared" ref="M15:M17" si="90">IF(D15="Mon", "", IF(D15="Tue", "Non-service", IF(D15="Wed", "", IF(D15="Thu", "", IF(D15="Fri", "Non-service", "")))))</f>
        <v>Non-service</v>
      </c>
      <c r="N15" s="31"/>
      <c r="O15" s="174" t="str">
        <f t="shared" ref="O15:O17" si="91">IF(D15="Mon", "", IF(D15="Tue", "", IF(D15="Wed", "Non-service", IF(D15="Thu", "", IF(D15="Fri", "Non-service", "")))))</f>
        <v>Non-service</v>
      </c>
      <c r="P15" s="31"/>
      <c r="Q15" s="174" t="str">
        <f t="shared" ref="Q15:Q17" si="92">IF(D15="Mon", "", IF(D15="Tue", "Non-service", IF(D15="Wed", "", IF(D15="Thu", "Non-service", IF(D15="Fri", "", "")))))</f>
        <v/>
      </c>
      <c r="R15" s="31"/>
      <c r="S15" s="175" t="str">
        <f t="shared" ref="S15:S16" si="93">IF(D15="Mon", "Non-service", IF(D15="Tue", "", IF(D15="Wed", "Non-service", IF(D15="Thu", "", IF(D15="Fri", "", "")))))</f>
        <v/>
      </c>
      <c r="T15" s="31"/>
      <c r="U15" s="175"/>
      <c r="V15" s="39"/>
      <c r="W15" s="174"/>
      <c r="X15" s="15"/>
      <c r="Y15" s="174"/>
      <c r="Z15" s="15"/>
      <c r="AA15" s="174"/>
      <c r="AB15" s="22"/>
      <c r="AC15" s="179"/>
      <c r="AD15" s="17"/>
      <c r="AE15" s="125" t="s">
        <v>65</v>
      </c>
      <c r="AF15" s="49" t="str">
        <f>IF(D3="Mon", "", IF(D3="Tue", "Non-service", IF(D3="Wed", "Non-service", IF(D3="Thu", "", IF(D3="Fri", "", "")))))</f>
        <v/>
      </c>
      <c r="AG15" s="69"/>
      <c r="AH15" s="69"/>
    </row>
    <row r="16" spans="1:34" s="4" customFormat="1">
      <c r="A16" s="200" t="str">
        <f t="shared" ref="A16" si="94">A15</f>
        <v>Fri</v>
      </c>
      <c r="B16" s="201">
        <f t="shared" ref="B16" si="95">C15</f>
        <v>45863</v>
      </c>
      <c r="C16" s="285"/>
      <c r="D16" s="296"/>
      <c r="E16" s="211">
        <f t="shared" ca="1" si="0"/>
        <v>1</v>
      </c>
      <c r="F16" s="206" t="s">
        <v>51</v>
      </c>
      <c r="G16" s="170" t="str">
        <f t="shared" ref="G16:G79" si="96">IF(D15="Mon", "", IF(D15="Tue", "Non-service", IF(D15="Wed", "", IF(D15="Thu", "Non-service", IF(D15="Fri", "", "")))))</f>
        <v/>
      </c>
      <c r="H16" s="22"/>
      <c r="I16" s="174" t="str">
        <f t="shared" ref="I16:I17" si="97">IF(D15="Mon", "", IF(D15="Tue", "", IF(D15="Wed", "", IF(D15="Thu", "", IF(D15="Fri", "Non-service", "")))))</f>
        <v>Non-service</v>
      </c>
      <c r="J16" s="30"/>
      <c r="K16" s="174" t="str">
        <f t="shared" ref="K16:K17" si="98">IF(D15="Mon", "", IF(D15="Tue", "", IF(D15="Wed", "Non-service", IF(D15="Thu", "Non-Service", IF(D15="Fri", "", "")))))</f>
        <v/>
      </c>
      <c r="L16" s="30"/>
      <c r="M16" s="174" t="str">
        <f t="shared" ref="M16:M17" si="99">IF(D15="Mon", "", IF(D15="Tue", "Non-service", IF(D15="Wed", "", IF(D15="Thu", "", IF(D15="Fri", "Non-service", "")))))</f>
        <v>Non-service</v>
      </c>
      <c r="N16" s="30"/>
      <c r="O16" s="174" t="str">
        <f t="shared" ref="O16:O17" si="100">IF(D15="Mon", "", IF(D15="Tue", "", IF(D15="Wed", "Non-service", IF(D15="Thu", "", IF(D15="Fri", "Non-service", "")))))</f>
        <v>Non-service</v>
      </c>
      <c r="P16" s="30"/>
      <c r="Q16" s="174" t="str">
        <f t="shared" ref="Q16:Q17" si="101">IF(D15="Mon", "", IF(D15="Tue", "Non-service", IF(D15="Wed", "", IF(D15="Thu", "Non-service", IF(D15="Fri", "", "")))))</f>
        <v/>
      </c>
      <c r="R16" s="30"/>
      <c r="S16" s="174" t="str">
        <f t="shared" ref="S16" si="102">IF(D15="Mon", "Non-service", IF(D15="Tue", "", IF(D15="Wed", "Non-service", IF(D15="Thu", "", IF(D15="Fri", "", "")))))</f>
        <v/>
      </c>
      <c r="T16" s="30"/>
      <c r="U16" s="174"/>
      <c r="V16" s="32"/>
      <c r="W16" s="174"/>
      <c r="X16" s="17"/>
      <c r="Y16" s="174"/>
      <c r="Z16" s="17"/>
      <c r="AA16" s="174"/>
      <c r="AB16" s="22"/>
      <c r="AC16" s="179"/>
      <c r="AD16" s="17"/>
      <c r="AE16" s="125" t="s">
        <v>66</v>
      </c>
      <c r="AF16" s="49" t="str">
        <f>IF(D3="Mon", "", IF(D3="Tue", "Non-service", IF(D3="Wed", "Non-service", IF(D3="Thu", "", IF(D3="Fri", "Non-service", "")))))</f>
        <v/>
      </c>
      <c r="AG16" s="69"/>
      <c r="AH16" s="69"/>
    </row>
    <row r="17" spans="1:34" s="4" customFormat="1">
      <c r="A17" s="200" t="str">
        <f t="shared" ref="A17" si="103">A15</f>
        <v>Fri</v>
      </c>
      <c r="B17" s="201">
        <f t="shared" ref="B17" si="104">C15</f>
        <v>45863</v>
      </c>
      <c r="C17" s="286"/>
      <c r="D17" s="297"/>
      <c r="E17" s="211">
        <f t="shared" ca="1" si="0"/>
        <v>1</v>
      </c>
      <c r="F17" s="206" t="s">
        <v>53</v>
      </c>
      <c r="G17" s="171" t="str">
        <f t="shared" ref="G17" si="105">IF(D15="Mon", "", IF(D15="Tue", "Non-service", IF(D15="Wed", "", IF(D15="Thu", "Non-service", IF(D15="Fri", "", "")))))</f>
        <v/>
      </c>
      <c r="H17" s="22"/>
      <c r="I17" s="174" t="str">
        <f t="shared" ref="I17" si="106">IF(D15="Mon", "", IF(D15="Tue", "", IF(D15="Wed", "", IF(D15="Thu", "", IF(D15="Fri", "Non-service", "")))))</f>
        <v>Non-service</v>
      </c>
      <c r="J17" s="30"/>
      <c r="K17" s="174" t="str">
        <f t="shared" ref="K17" si="107">IF(D15="Mon", "", IF(D15="Tue", "", IF(D15="Wed", "Non-service", IF(D15="Thu", "Non-Service", IF(D15="Fri", "", "")))))</f>
        <v/>
      </c>
      <c r="L17" s="30"/>
      <c r="M17" s="174" t="str">
        <f t="shared" ref="M17" si="108">IF(D15="Mon", "", IF(D15="Tue", "Non-service", IF(D15="Wed", "", IF(D15="Thu", "", IF(D15="Fri", "Non-service", "")))))</f>
        <v>Non-service</v>
      </c>
      <c r="N17" s="30"/>
      <c r="O17" s="174" t="str">
        <f t="shared" ref="O17" si="109">IF(D15="Mon", "", IF(D15="Tue", "", IF(D15="Wed", "Non-service", IF(D15="Thu", "", IF(D15="Fri", "Non-service", "")))))</f>
        <v>Non-service</v>
      </c>
      <c r="P17" s="30"/>
      <c r="Q17" s="174" t="str">
        <f t="shared" ref="Q17" si="110">IF(D15="Mon", "", IF(D15="Tue", "Non-service", IF(D15="Wed", "", IF(D15="Thu", "Non-service", IF(D15="Fri", "", "")))))</f>
        <v/>
      </c>
      <c r="R17" s="30"/>
      <c r="S17" s="174"/>
      <c r="T17" s="30"/>
      <c r="U17" s="174"/>
      <c r="V17" s="32"/>
      <c r="W17" s="174"/>
      <c r="X17" s="17"/>
      <c r="Y17" s="176"/>
      <c r="Z17" s="17"/>
      <c r="AA17" s="174"/>
      <c r="AB17" s="22"/>
      <c r="AC17" s="179"/>
      <c r="AD17" s="17"/>
      <c r="AE17" s="125" t="s">
        <v>67</v>
      </c>
      <c r="AF17" s="49" t="str">
        <f>IF(D3="Mon", "", IF(D3="Tue", "Non-service", IF(D3="Wed", "Non-service", IF(D3="Thu", "Non-service", IF(D3="Fri", "", "")))))</f>
        <v/>
      </c>
      <c r="AG17" s="69"/>
      <c r="AH17" s="69"/>
    </row>
    <row r="18" spans="1:34">
      <c r="A18" s="200" t="str">
        <f t="shared" ref="A18" si="111">TEXT(C18, "ddd")</f>
        <v>Mon</v>
      </c>
      <c r="B18" s="201">
        <f t="shared" ref="B18" si="112">C18</f>
        <v>45866</v>
      </c>
      <c r="C18" s="284">
        <f t="shared" ref="C18" si="113">WORKDAY(C15, 1)</f>
        <v>45866</v>
      </c>
      <c r="D18" s="287" t="str">
        <f t="shared" ref="D18" si="114">IF(WEEKDAY(C15, 2) &lt; 5, TEXT(C15 + 1, "ddd"), TEXT(C15 + 3, "ddd"))</f>
        <v>Mon</v>
      </c>
      <c r="E18" s="211">
        <f t="shared" ca="1" si="0"/>
        <v>1</v>
      </c>
      <c r="F18" s="207" t="s">
        <v>47</v>
      </c>
      <c r="G18" s="170" t="str">
        <f t="shared" ref="G18:G81" si="115">IF(D18="Mon", "", IF(D18="Tue", "Non-service", IF(D18="Wed", "", IF(D18="Thu", "Non-service", IF(D18="Fri", "", "")))))</f>
        <v/>
      </c>
      <c r="H18" s="30" t="s">
        <v>57</v>
      </c>
      <c r="I18" s="174" t="str">
        <f t="shared" ref="I18:I81" si="116">IF(D18="Mon", "", IF(D18="Tue", "", IF(D18="Wed", "", IF(D18="Thu", "", IF(D18="Fri", "Non-service", "")))))</f>
        <v/>
      </c>
      <c r="J18" s="30" t="s">
        <v>48</v>
      </c>
      <c r="K18" s="174" t="str">
        <f t="shared" ref="K18:K81" si="117">IF(D18="Mon", "", IF(D18="Tue", "", IF(D18="Wed", "Non-service", IF(D18="Thu", "Non-Service", IF(D18="Fri", "", "")))))</f>
        <v/>
      </c>
      <c r="L18" s="30" t="s">
        <v>57</v>
      </c>
      <c r="M18" s="174" t="str">
        <f t="shared" ref="M18:M81" si="118">IF(D18="Mon", "", IF(D18="Tue", "Non-service", IF(D18="Wed", "", IF(D18="Thu", "", IF(D18="Fri", "Non-service", "")))))</f>
        <v/>
      </c>
      <c r="N18" s="30" t="s">
        <v>48</v>
      </c>
      <c r="O18" s="174" t="str">
        <f t="shared" ref="O18:O81" si="119">IF(D18="Mon", "", IF(D18="Tue", "", IF(D18="Wed", "Non-service", IF(D18="Thu", "", IF(D18="Fri", "Non-service", "")))))</f>
        <v/>
      </c>
      <c r="P18" s="30" t="s">
        <v>48</v>
      </c>
      <c r="Q18" s="174" t="str">
        <f t="shared" ref="Q18:Q81" si="120">IF(D18="Mon", "", IF(D18="Tue", "Non-service", IF(D18="Wed", "", IF(D18="Thu", "Non-service", IF(D18="Fri", "", "")))))</f>
        <v/>
      </c>
      <c r="R18" s="30" t="s">
        <v>48</v>
      </c>
      <c r="S18" s="175" t="str">
        <f t="shared" ref="S18:S81" si="121">IF(D18="Mon", "Non-service", IF(D18="Tue", "", IF(D18="Wed", "Non-service", IF(D18="Thu", "", IF(D18="Fri", "", "")))))</f>
        <v>Non-service</v>
      </c>
      <c r="T18" s="30"/>
      <c r="U18" s="175"/>
      <c r="V18" s="39"/>
      <c r="X18" s="15"/>
      <c r="Z18" s="23"/>
      <c r="AB18" s="26"/>
      <c r="AD18" s="25"/>
      <c r="AE18" s="124" t="s">
        <v>68</v>
      </c>
      <c r="AF18" s="48" t="str">
        <f>IF(D3="Mon", "Non-service", IF(D3="Tue", "", IF(D3="Wed", "", IF(D3="Thu", "", IF(D3="Fri", "", "")))))</f>
        <v>Non-service</v>
      </c>
    </row>
    <row r="19" spans="1:34">
      <c r="A19" s="200" t="str">
        <f t="shared" ref="A19" si="122">A18</f>
        <v>Mon</v>
      </c>
      <c r="B19" s="201">
        <f t="shared" ref="B19" si="123">C18</f>
        <v>45866</v>
      </c>
      <c r="C19" s="285"/>
      <c r="D19" s="288"/>
      <c r="E19" s="211">
        <f t="shared" ca="1" si="0"/>
        <v>1</v>
      </c>
      <c r="F19" s="208" t="s">
        <v>51</v>
      </c>
      <c r="G19" s="170" t="str">
        <f t="shared" ref="G19:G82" si="124">IF(D18="Mon", "", IF(D18="Tue", "Non-service", IF(D18="Wed", "", IF(D18="Thu", "Non-service", IF(D18="Fri", "", "")))))</f>
        <v/>
      </c>
      <c r="H19" s="30" t="s">
        <v>57</v>
      </c>
      <c r="I19" s="174" t="str">
        <f t="shared" ref="I19:I82" si="125">IF(D18="Mon", "", IF(D18="Tue", "", IF(D18="Wed", "", IF(D18="Thu", "", IF(D18="Fri", "Non-service", "")))))</f>
        <v/>
      </c>
      <c r="J19" s="30"/>
      <c r="K19" s="174" t="str">
        <f t="shared" ref="K19:K82" si="126">IF(D18="Mon", "", IF(D18="Tue", "", IF(D18="Wed", "Non-service", IF(D18="Thu", "Non-Service", IF(D18="Fri", "", "")))))</f>
        <v/>
      </c>
      <c r="L19" s="30"/>
      <c r="M19" s="174" t="str">
        <f t="shared" ref="M19:M82" si="127">IF(D18="Mon", "", IF(D18="Tue", "Non-service", IF(D18="Wed", "", IF(D18="Thu", "", IF(D18="Fri", "Non-service", "")))))</f>
        <v/>
      </c>
      <c r="N19" s="30"/>
      <c r="O19" s="174" t="str">
        <f t="shared" ref="O19:O82" si="128">IF(D18="Mon", "", IF(D18="Tue", "", IF(D18="Wed", "Non-service", IF(D18="Thu", "", IF(D18="Fri", "Non-service", "")))))</f>
        <v/>
      </c>
      <c r="P19" s="30"/>
      <c r="Q19" s="174" t="str">
        <f t="shared" ref="Q19:Q82" si="129">IF(D18="Mon", "", IF(D18="Tue", "Non-service", IF(D18="Wed", "", IF(D18="Thu", "Non-service", IF(D18="Fri", "", "")))))</f>
        <v/>
      </c>
      <c r="R19" s="30"/>
      <c r="S19" s="174" t="str">
        <f t="shared" ref="S19:S82" si="130">IF(D18="Mon", "Non-service", IF(D18="Tue", "", IF(D18="Wed", "Non-service", IF(D18="Thu", "", IF(D18="Fri", "", "")))))</f>
        <v>Non-service</v>
      </c>
      <c r="T19" s="30"/>
      <c r="V19" s="32"/>
      <c r="X19" s="17"/>
      <c r="Z19" s="25"/>
      <c r="AB19" s="26"/>
      <c r="AD19" s="25"/>
      <c r="AE19" s="124" t="s">
        <v>69</v>
      </c>
      <c r="AF19" s="48" t="str">
        <f>IF(D3="Mon", "Non-service", IF(D3="Tue", "", IF(D3="Wed", "", IF(D3="Thu", "", IF(D3="Fri", "Non-service", "")))))</f>
        <v>Non-service</v>
      </c>
    </row>
    <row r="20" spans="1:34">
      <c r="A20" s="200" t="str">
        <f t="shared" ref="A20" si="131">A18</f>
        <v>Mon</v>
      </c>
      <c r="B20" s="201">
        <f t="shared" ref="B20" si="132">C18</f>
        <v>45866</v>
      </c>
      <c r="C20" s="286"/>
      <c r="D20" s="289"/>
      <c r="E20" s="211">
        <f t="shared" ca="1" si="0"/>
        <v>1</v>
      </c>
      <c r="F20" s="209" t="s">
        <v>53</v>
      </c>
      <c r="G20" s="171" t="str">
        <f t="shared" ref="G20" si="133">IF(D18="Mon", "", IF(D18="Tue", "Non-service", IF(D18="Wed", "", IF(D18="Thu", "Non-service", IF(D18="Fri", "", "")))))</f>
        <v/>
      </c>
      <c r="H20" s="30" t="s">
        <v>57</v>
      </c>
      <c r="I20" s="174" t="str">
        <f t="shared" ref="I20" si="134">IF(D18="Mon", "", IF(D18="Tue", "", IF(D18="Wed", "", IF(D18="Thu", "", IF(D18="Fri", "Non-service", "")))))</f>
        <v/>
      </c>
      <c r="J20" s="30"/>
      <c r="K20" s="174" t="str">
        <f t="shared" ref="K20" si="135">IF(D18="Mon", "", IF(D18="Tue", "", IF(D18="Wed", "Non-service", IF(D18="Thu", "Non-Service", IF(D18="Fri", "", "")))))</f>
        <v/>
      </c>
      <c r="L20" s="30"/>
      <c r="M20" s="174" t="str">
        <f t="shared" ref="M20" si="136">IF(D18="Mon", "", IF(D18="Tue", "Non-service", IF(D18="Wed", "", IF(D18="Thu", "", IF(D18="Fri", "Non-service", "")))))</f>
        <v/>
      </c>
      <c r="N20" s="30"/>
      <c r="O20" s="174" t="str">
        <f t="shared" ref="O20" si="137">IF(D18="Mon", "", IF(D18="Tue", "", IF(D18="Wed", "Non-service", IF(D18="Thu", "", IF(D18="Fri", "Non-service", "")))))</f>
        <v/>
      </c>
      <c r="P20" s="30"/>
      <c r="Q20" s="174" t="str">
        <f t="shared" ref="Q20" si="138">IF(D18="Mon", "", IF(D18="Tue", "Non-service", IF(D18="Wed", "", IF(D18="Thu", "Non-service", IF(D18="Fri", "", "")))))</f>
        <v/>
      </c>
      <c r="R20" s="30"/>
      <c r="S20" s="174" t="str">
        <f t="shared" ref="S20" si="139">IF(D18="Mon", "Non-service", IF(D18="Tue", "", IF(D18="Wed", "Non-service", IF(D18="Thu", "", IF(D18="Fri", "", "")))))</f>
        <v>Non-service</v>
      </c>
      <c r="T20" s="30"/>
      <c r="V20" s="32"/>
      <c r="X20" s="17"/>
      <c r="Y20" s="176"/>
      <c r="Z20" s="27"/>
      <c r="AB20" s="26"/>
      <c r="AD20" s="25"/>
      <c r="AE20" s="124" t="s">
        <v>70</v>
      </c>
      <c r="AF20" s="48" t="str">
        <f>IF(D3="Mon", "Non-service", IF(D3="Tue", "", IF(D3="Wed", "", IF(D3="Thu", "Non-service", IF(D3="Fri", "", "")))))</f>
        <v>Non-service</v>
      </c>
    </row>
    <row r="21" spans="1:34">
      <c r="A21" s="200" t="str">
        <f t="shared" ref="A21:A81" si="140">TEXT(C21, "ddd")</f>
        <v>Tue</v>
      </c>
      <c r="B21" s="201">
        <f t="shared" ref="B21" si="141">C21</f>
        <v>45867</v>
      </c>
      <c r="C21" s="284">
        <f t="shared" ref="C21" si="142">WORKDAY(C18, 1)</f>
        <v>45867</v>
      </c>
      <c r="D21" s="296" t="str">
        <f t="shared" ref="D21" si="143">IF(WEEKDAY(C18, 2) &lt; 5, TEXT(C18 + 1, "ddd"), TEXT(C18 + 3, "ddd"))</f>
        <v>Tue</v>
      </c>
      <c r="E21" s="211">
        <v>0</v>
      </c>
      <c r="F21" s="205" t="s">
        <v>47</v>
      </c>
      <c r="G21" s="170" t="str">
        <f t="shared" ref="G21:G84" si="144">IF(D21="Mon", "", IF(D21="Tue", "Non-service", IF(D21="Wed", "", IF(D21="Thu", "Non-service", IF(D21="Fri", "", "")))))</f>
        <v>Non-service</v>
      </c>
      <c r="H21" s="22"/>
      <c r="I21" s="174" t="str">
        <f t="shared" ref="I21:I84" si="145">IF(D21="Mon", "", IF(D21="Tue", "", IF(D21="Wed", "", IF(D21="Thu", "", IF(D21="Fri", "Non-service", "")))))</f>
        <v/>
      </c>
      <c r="J21" s="30"/>
      <c r="K21" s="174" t="str">
        <f t="shared" ref="K21:K84" si="146">IF(D21="Mon", "", IF(D21="Tue", "", IF(D21="Wed", "Non-service", IF(D21="Thu", "Non-Service", IF(D21="Fri", "", "")))))</f>
        <v/>
      </c>
      <c r="L21" s="33"/>
      <c r="M21" s="174" t="str">
        <f t="shared" ref="M21:M84" si="147">IF(D21="Mon", "", IF(D21="Tue", "Non-service", IF(D21="Wed", "", IF(D21="Thu", "", IF(D21="Fri", "Non-service", "")))))</f>
        <v>Non-service</v>
      </c>
      <c r="N21" s="30"/>
      <c r="O21" s="174" t="str">
        <f t="shared" ref="O21:O84" si="148">IF(D21="Mon", "", IF(D21="Tue", "", IF(D21="Wed", "Non-service", IF(D21="Thu", "", IF(D21="Fri", "Non-service", "")))))</f>
        <v/>
      </c>
      <c r="P21" s="33"/>
      <c r="Q21" s="174" t="str">
        <f t="shared" ref="Q21:Q84" si="149">IF(D21="Mon", "", IF(D21="Tue", "Non-service", IF(D21="Wed", "", IF(D21="Thu", "Non-service", IF(D21="Fri", "", "")))))</f>
        <v>Non-service</v>
      </c>
      <c r="R21" s="33"/>
      <c r="S21" s="175" t="str">
        <f t="shared" ref="S21:S84" si="150">IF(D21="Mon", "Non-service", IF(D21="Tue", "", IF(D21="Wed", "Non-service", IF(D21="Thu", "", IF(D21="Fri", "", "")))))</f>
        <v/>
      </c>
      <c r="T21" s="33"/>
      <c r="U21" s="175"/>
      <c r="V21" s="39"/>
      <c r="X21" s="15"/>
      <c r="Z21" s="15"/>
      <c r="AB21" s="22"/>
      <c r="AD21" s="17"/>
      <c r="AE21" s="124" t="s">
        <v>71</v>
      </c>
      <c r="AF21" s="48" t="str">
        <f>IF(D3="Mon", "Non-service", IF(D3="Tue", "", IF(D3="Wed", "", IF(D3="Thu", "Non-service", IF(D3="Fri", "Non-service", "")))))</f>
        <v>Non-service</v>
      </c>
    </row>
    <row r="22" spans="1:34">
      <c r="A22" s="200" t="str">
        <f t="shared" ref="A22:A82" si="151">A21</f>
        <v>Tue</v>
      </c>
      <c r="B22" s="201">
        <f t="shared" ref="B22" si="152">C21</f>
        <v>45867</v>
      </c>
      <c r="C22" s="285"/>
      <c r="D22" s="296"/>
      <c r="E22" s="211">
        <v>0</v>
      </c>
      <c r="F22" s="206" t="s">
        <v>51</v>
      </c>
      <c r="G22" s="170" t="str">
        <f t="shared" ref="G22:G85" si="153">IF(D21="Mon", "", IF(D21="Tue", "Non-service", IF(D21="Wed", "", IF(D21="Thu", "Non-service", IF(D21="Fri", "", "")))))</f>
        <v>Non-service</v>
      </c>
      <c r="H22" s="22"/>
      <c r="I22" s="174" t="str">
        <f t="shared" ref="I22:I85" si="154">IF(D21="Mon", "", IF(D21="Tue", "", IF(D21="Wed", "", IF(D21="Thu", "", IF(D21="Fri", "Non-service", "")))))</f>
        <v/>
      </c>
      <c r="J22" s="30"/>
      <c r="K22" s="174" t="str">
        <f t="shared" ref="K22:K85" si="155">IF(D21="Mon", "", IF(D21="Tue", "", IF(D21="Wed", "Non-service", IF(D21="Thu", "Non-Service", IF(D21="Fri", "", "")))))</f>
        <v/>
      </c>
      <c r="L22" s="35"/>
      <c r="M22" s="174" t="str">
        <f t="shared" ref="M22:M85" si="156">IF(D21="Mon", "", IF(D21="Tue", "Non-service", IF(D21="Wed", "", IF(D21="Thu", "", IF(D21="Fri", "Non-service", "")))))</f>
        <v>Non-service</v>
      </c>
      <c r="N22" s="30"/>
      <c r="O22" s="174" t="str">
        <f t="shared" ref="O22:O85" si="157">IF(D21="Mon", "", IF(D21="Tue", "", IF(D21="Wed", "Non-service", IF(D21="Thu", "", IF(D21="Fri", "Non-service", "")))))</f>
        <v/>
      </c>
      <c r="P22" s="35"/>
      <c r="Q22" s="174" t="str">
        <f t="shared" ref="Q22:Q85" si="158">IF(D21="Mon", "", IF(D21="Tue", "Non-service", IF(D21="Wed", "", IF(D21="Thu", "Non-service", IF(D21="Fri", "", "")))))</f>
        <v>Non-service</v>
      </c>
      <c r="R22" s="35"/>
      <c r="S22" s="174" t="str">
        <f t="shared" ref="S22:S85" si="159">IF(D21="Mon", "Non-service", IF(D21="Tue", "", IF(D21="Wed", "Non-service", IF(D21="Thu", "", IF(D21="Fri", "", "")))))</f>
        <v/>
      </c>
      <c r="T22" s="35"/>
      <c r="V22" s="32"/>
      <c r="X22" s="17"/>
      <c r="Z22" s="17"/>
      <c r="AB22" s="22"/>
      <c r="AD22" s="17"/>
      <c r="AE22" s="124" t="s">
        <v>72</v>
      </c>
      <c r="AF22" s="48" t="str">
        <f>IF(D3="Mon", "Non-service", IF(D3="Tue", "", IF(D3="Wed", "Non-service", IF(D3="Thu", "", IF(D3="Fri", "", "")))))</f>
        <v>Non-service</v>
      </c>
    </row>
    <row r="23" spans="1:34">
      <c r="A23" s="200" t="str">
        <f t="shared" ref="A23:A83" si="160">A21</f>
        <v>Tue</v>
      </c>
      <c r="B23" s="201">
        <f t="shared" ref="B23" si="161">C21</f>
        <v>45867</v>
      </c>
      <c r="C23" s="286"/>
      <c r="D23" s="297"/>
      <c r="E23" s="211">
        <v>0</v>
      </c>
      <c r="F23" s="206" t="s">
        <v>53</v>
      </c>
      <c r="G23" s="171" t="str">
        <f t="shared" ref="G23" si="162">IF(D21="Mon", "", IF(D21="Tue", "Non-service", IF(D21="Wed", "", IF(D21="Thu", "Non-service", IF(D21="Fri", "", "")))))</f>
        <v>Non-service</v>
      </c>
      <c r="H23" s="22"/>
      <c r="I23" s="174" t="str">
        <f t="shared" ref="I23" si="163">IF(D21="Mon", "", IF(D21="Tue", "", IF(D21="Wed", "", IF(D21="Thu", "", IF(D21="Fri", "Non-service", "")))))</f>
        <v/>
      </c>
      <c r="J23" s="30"/>
      <c r="K23" s="174" t="str">
        <f t="shared" ref="K23" si="164">IF(D21="Mon", "", IF(D21="Tue", "", IF(D21="Wed", "Non-service", IF(D21="Thu", "Non-Service", IF(D21="Fri", "", "")))))</f>
        <v/>
      </c>
      <c r="L23" s="37"/>
      <c r="M23" s="174" t="str">
        <f t="shared" ref="M23" si="165">IF(D21="Mon", "", IF(D21="Tue", "Non-service", IF(D21="Wed", "", IF(D21="Thu", "", IF(D21="Fri", "Non-service", "")))))</f>
        <v>Non-service</v>
      </c>
      <c r="N23" s="30"/>
      <c r="O23" s="174" t="str">
        <f t="shared" ref="O23" si="166">IF(D21="Mon", "", IF(D21="Tue", "", IF(D21="Wed", "Non-service", IF(D21="Thu", "", IF(D21="Fri", "Non-service", "")))))</f>
        <v/>
      </c>
      <c r="P23" s="37"/>
      <c r="Q23" s="174" t="str">
        <f t="shared" ref="Q23" si="167">IF(D21="Mon", "", IF(D21="Tue", "Non-service", IF(D21="Wed", "", IF(D21="Thu", "Non-service", IF(D21="Fri", "", "")))))</f>
        <v>Non-service</v>
      </c>
      <c r="R23" s="37"/>
      <c r="S23" s="174" t="str">
        <f t="shared" ref="S23" si="168">IF(D21="Mon", "Non-service", IF(D21="Tue", "", IF(D21="Wed", "Non-service", IF(D21="Thu", "", IF(D21="Fri", "", "")))))</f>
        <v/>
      </c>
      <c r="T23" s="37"/>
      <c r="V23" s="32"/>
      <c r="X23" s="17"/>
      <c r="Y23" s="176"/>
      <c r="Z23" s="17"/>
      <c r="AB23" s="22"/>
      <c r="AD23" s="17"/>
      <c r="AE23" s="124" t="s">
        <v>73</v>
      </c>
      <c r="AF23" s="48" t="str">
        <f>IF(D3="Mon", "Non-service", IF(D3="Tue", "", IF(D3="Wed", "Non-service", IF(D3="Thu", "", IF(D3="Fri", "Non-service", "")))))</f>
        <v>Non-service</v>
      </c>
    </row>
    <row r="24" spans="1:34">
      <c r="A24" s="200" t="str">
        <f t="shared" ref="A24:A84" si="169">TEXT(C24, "ddd")</f>
        <v>Wed</v>
      </c>
      <c r="B24" s="201">
        <f t="shared" ref="B24" si="170">C24</f>
        <v>45868</v>
      </c>
      <c r="C24" s="284">
        <f t="shared" ref="C24" si="171">WORKDAY(C21, 1)</f>
        <v>45868</v>
      </c>
      <c r="D24" s="288" t="str">
        <f t="shared" ref="D24:D84" si="172">IF(WEEKDAY(C21, 2) &lt; 5, TEXT(C21 + 1, "ddd"), TEXT(C21 + 3, "ddd"))</f>
        <v>Wed</v>
      </c>
      <c r="E24" s="211">
        <v>0</v>
      </c>
      <c r="F24" s="207" t="s">
        <v>47</v>
      </c>
      <c r="G24" s="170" t="str">
        <f t="shared" ref="G24:G87" si="173">IF(D24="Mon", "", IF(D24="Tue", "Non-service", IF(D24="Wed", "", IF(D24="Thu", "Non-service", IF(D24="Fri", "", "")))))</f>
        <v/>
      </c>
      <c r="H24" s="21"/>
      <c r="I24" s="174" t="str">
        <f t="shared" ref="I24:I87" si="174">IF(D24="Mon", "", IF(D24="Tue", "", IF(D24="Wed", "", IF(D24="Thu", "", IF(D24="Fri", "Non-service", "")))))</f>
        <v/>
      </c>
      <c r="J24" s="31"/>
      <c r="K24" s="174" t="str">
        <f t="shared" ref="K24:K87" si="175">IF(D24="Mon", "", IF(D24="Tue", "", IF(D24="Wed", "Non-service", IF(D24="Thu", "Non-Service", IF(D24="Fri", "", "")))))</f>
        <v>Non-service</v>
      </c>
      <c r="L24" s="31"/>
      <c r="M24" s="174" t="str">
        <f t="shared" ref="M24:M87" si="176">IF(D24="Mon", "", IF(D24="Tue", "Non-service", IF(D24="Wed", "", IF(D24="Thu", "", IF(D24="Fri", "Non-service", "")))))</f>
        <v/>
      </c>
      <c r="N24" s="31"/>
      <c r="O24" s="174" t="str">
        <f t="shared" ref="O24:O87" si="177">IF(D24="Mon", "", IF(D24="Tue", "", IF(D24="Wed", "Non-service", IF(D24="Thu", "", IF(D24="Fri", "Non-service", "")))))</f>
        <v>Non-service</v>
      </c>
      <c r="P24" s="31"/>
      <c r="Q24" s="174" t="str">
        <f t="shared" ref="Q24:Q87" si="178">IF(D24="Mon", "", IF(D24="Tue", "Non-service", IF(D24="Wed", "", IF(D24="Thu", "Non-service", IF(D24="Fri", "", "")))))</f>
        <v/>
      </c>
      <c r="R24" s="31"/>
      <c r="S24" s="175" t="str">
        <f t="shared" ref="S24:S87" si="179">IF(D24="Mon", "Non-service", IF(D24="Tue", "", IF(D24="Wed", "Non-service", IF(D24="Thu", "", IF(D24="Fri", "", "")))))</f>
        <v>Non-service</v>
      </c>
      <c r="T24" s="31"/>
      <c r="U24" s="175"/>
      <c r="V24" s="39"/>
      <c r="X24" s="15"/>
      <c r="Z24" s="23"/>
      <c r="AB24" s="26"/>
      <c r="AD24" s="25"/>
      <c r="AE24" s="124" t="s">
        <v>74</v>
      </c>
      <c r="AF24" s="48" t="str">
        <f>IF(D3="Mon", "Non-service", IF(D3="Tue", "", IF(D3="Wed", "Non-service", IF(D3="Thu", "Non-service", IF(D3="Fri", "", "")))))</f>
        <v>Non-service</v>
      </c>
    </row>
    <row r="25" spans="1:34">
      <c r="A25" s="200" t="str">
        <f t="shared" ref="A25:A85" si="180">A24</f>
        <v>Wed</v>
      </c>
      <c r="B25" s="201">
        <f t="shared" ref="B25" si="181">C24</f>
        <v>45868</v>
      </c>
      <c r="C25" s="285"/>
      <c r="D25" s="288"/>
      <c r="E25" s="211">
        <v>0</v>
      </c>
      <c r="F25" s="208" t="s">
        <v>51</v>
      </c>
      <c r="G25" s="170" t="str">
        <f t="shared" ref="G25:G88" si="182">IF(D24="Mon", "", IF(D24="Tue", "Non-service", IF(D24="Wed", "", IF(D24="Thu", "Non-service", IF(D24="Fri", "", "")))))</f>
        <v/>
      </c>
      <c r="H25" s="22"/>
      <c r="I25" s="174" t="str">
        <f t="shared" ref="I25:I88" si="183">IF(D24="Mon", "", IF(D24="Tue", "", IF(D24="Wed", "", IF(D24="Thu", "", IF(D24="Fri", "Non-service", "")))))</f>
        <v/>
      </c>
      <c r="J25" s="30"/>
      <c r="K25" s="174" t="str">
        <f t="shared" ref="K25:K88" si="184">IF(D24="Mon", "", IF(D24="Tue", "", IF(D24="Wed", "Non-service", IF(D24="Thu", "Non-Service", IF(D24="Fri", "", "")))))</f>
        <v>Non-service</v>
      </c>
      <c r="L25" s="30"/>
      <c r="M25" s="174" t="str">
        <f t="shared" ref="M25:M88" si="185">IF(D24="Mon", "", IF(D24="Tue", "Non-service", IF(D24="Wed", "", IF(D24="Thu", "", IF(D24="Fri", "Non-service", "")))))</f>
        <v/>
      </c>
      <c r="N25" s="30"/>
      <c r="O25" s="174" t="str">
        <f t="shared" ref="O25:O88" si="186">IF(D24="Mon", "", IF(D24="Tue", "", IF(D24="Wed", "Non-service", IF(D24="Thu", "", IF(D24="Fri", "Non-service", "")))))</f>
        <v>Non-service</v>
      </c>
      <c r="P25" s="30"/>
      <c r="Q25" s="174" t="str">
        <f t="shared" ref="Q25:Q88" si="187">IF(D24="Mon", "", IF(D24="Tue", "Non-service", IF(D24="Wed", "", IF(D24="Thu", "Non-service", IF(D24="Fri", "", "")))))</f>
        <v/>
      </c>
      <c r="R25" s="30"/>
      <c r="S25" s="174" t="str">
        <f t="shared" ref="S25:S88" si="188">IF(D24="Mon", "Non-service", IF(D24="Tue", "", IF(D24="Wed", "Non-service", IF(D24="Thu", "", IF(D24="Fri", "", "")))))</f>
        <v>Non-service</v>
      </c>
      <c r="T25" s="30"/>
      <c r="V25" s="32"/>
      <c r="X25" s="17"/>
      <c r="Z25" s="25"/>
      <c r="AB25" s="26"/>
      <c r="AD25" s="25"/>
      <c r="AE25" s="124" t="s">
        <v>75</v>
      </c>
      <c r="AF25" s="48" t="str">
        <f>IF(D3="Mon", "Non-service", IF(D3="Tue", "Non-service", IF(D3="Wed", "", IF(D3="Thu", "", IF(D3="Fri", "", "")))))</f>
        <v>Non-service</v>
      </c>
    </row>
    <row r="26" spans="1:34">
      <c r="A26" s="200" t="str">
        <f t="shared" ref="A26:A86" si="189">A24</f>
        <v>Wed</v>
      </c>
      <c r="B26" s="201">
        <f t="shared" ref="B26" si="190">C24</f>
        <v>45868</v>
      </c>
      <c r="C26" s="286"/>
      <c r="D26" s="289"/>
      <c r="E26" s="211">
        <v>0</v>
      </c>
      <c r="F26" s="209" t="s">
        <v>53</v>
      </c>
      <c r="G26" s="171" t="str">
        <f t="shared" ref="G26" si="191">IF(D24="Mon", "", IF(D24="Tue", "Non-service", IF(D24="Wed", "", IF(D24="Thu", "Non-service", IF(D24="Fri", "", "")))))</f>
        <v/>
      </c>
      <c r="H26" s="22"/>
      <c r="I26" s="174" t="str">
        <f t="shared" ref="I26" si="192">IF(D24="Mon", "", IF(D24="Tue", "", IF(D24="Wed", "", IF(D24="Thu", "", IF(D24="Fri", "Non-service", "")))))</f>
        <v/>
      </c>
      <c r="J26" s="30"/>
      <c r="K26" s="174" t="str">
        <f t="shared" ref="K26" si="193">IF(D24="Mon", "", IF(D24="Tue", "", IF(D24="Wed", "Non-service", IF(D24="Thu", "Non-Service", IF(D24="Fri", "", "")))))</f>
        <v>Non-service</v>
      </c>
      <c r="L26" s="30"/>
      <c r="M26" s="174" t="str">
        <f t="shared" ref="M26" si="194">IF(D24="Mon", "", IF(D24="Tue", "Non-service", IF(D24="Wed", "", IF(D24="Thu", "", IF(D24="Fri", "Non-service", "")))))</f>
        <v/>
      </c>
      <c r="N26" s="30"/>
      <c r="O26" s="174" t="str">
        <f t="shared" ref="O26" si="195">IF(D24="Mon", "", IF(D24="Tue", "", IF(D24="Wed", "Non-service", IF(D24="Thu", "", IF(D24="Fri", "Non-service", "")))))</f>
        <v>Non-service</v>
      </c>
      <c r="P26" s="30"/>
      <c r="Q26" s="174" t="str">
        <f t="shared" ref="Q26" si="196">IF(D24="Mon", "", IF(D24="Tue", "Non-service", IF(D24="Wed", "", IF(D24="Thu", "Non-service", IF(D24="Fri", "", "")))))</f>
        <v/>
      </c>
      <c r="R26" s="30"/>
      <c r="S26" s="174" t="str">
        <f t="shared" ref="S26" si="197">IF(D24="Mon", "Non-service", IF(D24="Tue", "", IF(D24="Wed", "Non-service", IF(D24="Thu", "", IF(D24="Fri", "", "")))))</f>
        <v>Non-service</v>
      </c>
      <c r="T26" s="30"/>
      <c r="V26" s="32"/>
      <c r="X26" s="17"/>
      <c r="Y26" s="176"/>
      <c r="Z26" s="27"/>
      <c r="AB26" s="26"/>
      <c r="AD26" s="25"/>
      <c r="AE26" s="124" t="s">
        <v>76</v>
      </c>
      <c r="AF26" s="48" t="str">
        <f>IF(D3="Mon", "Non-service", IF(D3="Tue", "Non-service", IF(D3="Wed", "", IF(D3="Thu", "", IF(D3="Fri", "Non-service", "")))))</f>
        <v>Non-service</v>
      </c>
    </row>
    <row r="27" spans="1:34">
      <c r="A27" s="200" t="str">
        <f t="shared" ref="A27:A87" si="198">TEXT(C27, "ddd")</f>
        <v>Thu</v>
      </c>
      <c r="B27" s="201">
        <f t="shared" ref="B27" si="199">C27</f>
        <v>45869</v>
      </c>
      <c r="C27" s="284">
        <f t="shared" ref="C27" si="200">WORKDAY(C24, 1)</f>
        <v>45869</v>
      </c>
      <c r="D27" s="296" t="str">
        <f t="shared" ref="D27:D87" si="201">IF(WEEKDAY(C24, 2) &lt; 5, TEXT(C24 + 1, "ddd"), TEXT(C24 + 3, "ddd"))</f>
        <v>Thu</v>
      </c>
      <c r="E27" s="211">
        <v>0</v>
      </c>
      <c r="F27" s="206" t="s">
        <v>47</v>
      </c>
      <c r="G27" s="170" t="str">
        <f t="shared" ref="G27:G90" si="202">IF(D27="Mon", "", IF(D27="Tue", "Non-service", IF(D27="Wed", "", IF(D27="Thu", "Non-service", IF(D27="Fri", "", "")))))</f>
        <v>Non-service</v>
      </c>
      <c r="H27" s="24"/>
      <c r="I27" s="174" t="str">
        <f t="shared" ref="I27:I90" si="203">IF(D27="Mon", "", IF(D27="Tue", "", IF(D27="Wed", "", IF(D27="Thu", "", IF(D27="Fri", "Non-service", "")))))</f>
        <v/>
      </c>
      <c r="J27" s="33"/>
      <c r="K27" s="174" t="str">
        <f t="shared" ref="K27:K90" si="204">IF(D27="Mon", "", IF(D27="Tue", "", IF(D27="Wed", "Non-service", IF(D27="Thu", "Non-Service", IF(D27="Fri", "", "")))))</f>
        <v>Non-Service</v>
      </c>
      <c r="L27" s="33"/>
      <c r="M27" s="174" t="str">
        <f t="shared" ref="M27:M90" si="205">IF(D27="Mon", "", IF(D27="Tue", "Non-service", IF(D27="Wed", "", IF(D27="Thu", "", IF(D27="Fri", "Non-service", "")))))</f>
        <v/>
      </c>
      <c r="N27" s="33"/>
      <c r="O27" s="174" t="str">
        <f t="shared" ref="O27:O90" si="206">IF(D27="Mon", "", IF(D27="Tue", "", IF(D27="Wed", "Non-service", IF(D27="Thu", "", IF(D27="Fri", "Non-service", "")))))</f>
        <v/>
      </c>
      <c r="P27" s="31"/>
      <c r="Q27" s="174" t="str">
        <f t="shared" ref="Q27:Q90" si="207">IF(D27="Mon", "", IF(D27="Tue", "Non-service", IF(D27="Wed", "", IF(D27="Thu", "Non-service", IF(D27="Fri", "", "")))))</f>
        <v>Non-service</v>
      </c>
      <c r="R27" s="31"/>
      <c r="S27" s="175" t="str">
        <f t="shared" ref="S27:S90" si="208">IF(D27="Mon", "Non-service", IF(D27="Tue", "", IF(D27="Wed", "Non-service", IF(D27="Thu", "", IF(D27="Fri", "", "")))))</f>
        <v/>
      </c>
      <c r="T27" s="31"/>
      <c r="U27" s="175"/>
      <c r="V27" s="39"/>
      <c r="X27" s="15"/>
      <c r="Z27" s="17"/>
      <c r="AB27" s="22"/>
      <c r="AD27" s="17"/>
      <c r="AE27" s="124" t="s">
        <v>77</v>
      </c>
      <c r="AF27" s="48" t="str">
        <f>IF(D3="Mon", "Non-service", IF(D3="Tue", "Non-service", IF(D3="Wed", "", IF(D3="Thu", "Non-service", IF(D3="Fri", "", "")))))</f>
        <v>Non-service</v>
      </c>
    </row>
    <row r="28" spans="1:34">
      <c r="A28" s="200" t="str">
        <f t="shared" ref="A28:A88" si="209">A27</f>
        <v>Thu</v>
      </c>
      <c r="B28" s="201">
        <f t="shared" ref="B28" si="210">C27</f>
        <v>45869</v>
      </c>
      <c r="C28" s="285"/>
      <c r="D28" s="296"/>
      <c r="E28" s="211">
        <v>0</v>
      </c>
      <c r="F28" s="206" t="s">
        <v>51</v>
      </c>
      <c r="G28" s="170" t="str">
        <f t="shared" ref="G28:G91" si="211">IF(D27="Mon", "", IF(D27="Tue", "Non-service", IF(D27="Wed", "", IF(D27="Thu", "Non-service", IF(D27="Fri", "", "")))))</f>
        <v>Non-service</v>
      </c>
      <c r="H28" s="26"/>
      <c r="I28" s="174" t="str">
        <f t="shared" ref="I28:I91" si="212">IF(D27="Mon", "", IF(D27="Tue", "", IF(D27="Wed", "", IF(D27="Thu", "", IF(D27="Fri", "Non-service", "")))))</f>
        <v/>
      </c>
      <c r="J28" s="35"/>
      <c r="K28" s="174" t="str">
        <f t="shared" ref="K28:K91" si="213">IF(D27="Mon", "", IF(D27="Tue", "", IF(D27="Wed", "Non-service", IF(D27="Thu", "Non-Service", IF(D27="Fri", "", "")))))</f>
        <v>Non-Service</v>
      </c>
      <c r="L28" s="35"/>
      <c r="M28" s="174" t="str">
        <f t="shared" ref="M28:M91" si="214">IF(D27="Mon", "", IF(D27="Tue", "Non-service", IF(D27="Wed", "", IF(D27="Thu", "", IF(D27="Fri", "Non-service", "")))))</f>
        <v/>
      </c>
      <c r="N28" s="35"/>
      <c r="O28" s="174" t="str">
        <f t="shared" ref="O28:O91" si="215">IF(D27="Mon", "", IF(D27="Tue", "", IF(D27="Wed", "Non-service", IF(D27="Thu", "", IF(D27="Fri", "Non-service", "")))))</f>
        <v/>
      </c>
      <c r="P28" s="35"/>
      <c r="Q28" s="174" t="str">
        <f t="shared" ref="Q28:Q91" si="216">IF(D27="Mon", "", IF(D27="Tue", "Non-service", IF(D27="Wed", "", IF(D27="Thu", "Non-service", IF(D27="Fri", "", "")))))</f>
        <v>Non-service</v>
      </c>
      <c r="R28" s="30"/>
      <c r="S28" s="174" t="str">
        <f t="shared" ref="S28:S91" si="217">IF(D27="Mon", "Non-service", IF(D27="Tue", "", IF(D27="Wed", "Non-service", IF(D27="Thu", "", IF(D27="Fri", "", "")))))</f>
        <v/>
      </c>
      <c r="T28" s="35"/>
      <c r="V28" s="32"/>
      <c r="X28" s="17"/>
      <c r="Z28" s="17"/>
      <c r="AB28" s="22"/>
      <c r="AD28" s="17"/>
      <c r="AE28" s="124" t="s">
        <v>78</v>
      </c>
      <c r="AF28" s="52" t="str">
        <f>IF(D3="Mon", "Non-service", IF(D3="Tue", "Non-service", IF(D3="Wed", "Non-service", IF(D3="Thu", "", IF(D3="Fri", "", "")))))</f>
        <v>Non-service</v>
      </c>
    </row>
    <row r="29" spans="1:34">
      <c r="A29" s="200" t="str">
        <f t="shared" ref="A29:A89" si="218">A27</f>
        <v>Thu</v>
      </c>
      <c r="B29" s="201">
        <f t="shared" ref="B29" si="219">C27</f>
        <v>45869</v>
      </c>
      <c r="C29" s="286"/>
      <c r="D29" s="297"/>
      <c r="E29" s="211">
        <v>0</v>
      </c>
      <c r="F29" s="206" t="s">
        <v>53</v>
      </c>
      <c r="G29" s="171" t="str">
        <f t="shared" ref="G29" si="220">IF(D27="Mon", "", IF(D27="Tue", "Non-service", IF(D27="Wed", "", IF(D27="Thu", "Non-service", IF(D27="Fri", "", "")))))</f>
        <v>Non-service</v>
      </c>
      <c r="H29" s="28"/>
      <c r="I29" s="174" t="str">
        <f t="shared" ref="I29" si="221">IF(D27="Mon", "", IF(D27="Tue", "", IF(D27="Wed", "", IF(D27="Thu", "", IF(D27="Fri", "Non-service", "")))))</f>
        <v/>
      </c>
      <c r="J29" s="37"/>
      <c r="K29" s="174" t="str">
        <f t="shared" ref="K29" si="222">IF(D27="Mon", "", IF(D27="Tue", "", IF(D27="Wed", "Non-service", IF(D27="Thu", "Non-Service", IF(D27="Fri", "", "")))))</f>
        <v>Non-Service</v>
      </c>
      <c r="L29" s="37"/>
      <c r="M29" s="174" t="str">
        <f t="shared" ref="M29" si="223">IF(D27="Mon", "", IF(D27="Tue", "Non-service", IF(D27="Wed", "", IF(D27="Thu", "", IF(D27="Fri", "Non-service", "")))))</f>
        <v/>
      </c>
      <c r="N29" s="37"/>
      <c r="O29" s="174" t="str">
        <f t="shared" ref="O29" si="224">IF(D27="Mon", "", IF(D27="Tue", "", IF(D27="Wed", "Non-service", IF(D27="Thu", "", IF(D27="Fri", "Non-service", "")))))</f>
        <v/>
      </c>
      <c r="P29" s="37"/>
      <c r="Q29" s="174" t="str">
        <f t="shared" ref="Q29" si="225">IF(D27="Mon", "", IF(D27="Tue", "Non-service", IF(D27="Wed", "", IF(D27="Thu", "Non-service", IF(D27="Fri", "", "")))))</f>
        <v>Non-service</v>
      </c>
      <c r="R29" s="37"/>
      <c r="S29" s="174" t="str">
        <f t="shared" ref="S29" si="226">IF(D27="Mon", "Non-service", IF(D27="Tue", "", IF(D27="Wed", "Non-service", IF(D27="Thu", "", IF(D27="Fri", "", "")))))</f>
        <v/>
      </c>
      <c r="T29" s="37"/>
      <c r="V29" s="32"/>
      <c r="X29" s="17"/>
      <c r="Y29" s="176"/>
      <c r="Z29" s="17"/>
      <c r="AB29" s="22"/>
      <c r="AD29" s="17"/>
      <c r="AE29" s="216" t="s">
        <v>79</v>
      </c>
      <c r="AF29" s="215" t="s">
        <v>80</v>
      </c>
    </row>
    <row r="30" spans="1:34" ht="15" customHeight="1">
      <c r="A30" s="200" t="str">
        <f t="shared" ref="A30:A90" si="227">TEXT(C30, "ddd")</f>
        <v>Fri</v>
      </c>
      <c r="B30" s="201">
        <f t="shared" ref="B30" si="228">C30</f>
        <v>45870</v>
      </c>
      <c r="C30" s="284">
        <f t="shared" ref="C30" si="229">WORKDAY(C27, 1)</f>
        <v>45870</v>
      </c>
      <c r="D30" s="287" t="str">
        <f t="shared" ref="D30:D90" si="230">IF(WEEKDAY(C27, 2) &lt; 5, TEXT(C27 + 1, "ddd"), TEXT(C27 + 3, "ddd"))</f>
        <v>Fri</v>
      </c>
      <c r="E30" s="211">
        <v>0</v>
      </c>
      <c r="F30" s="207" t="s">
        <v>47</v>
      </c>
      <c r="G30" s="170" t="str">
        <f t="shared" ref="G30:G93" si="231">IF(D30="Mon", "", IF(D30="Tue", "Non-service", IF(D30="Wed", "", IF(D30="Thu", "Non-service", IF(D30="Fri", "", "")))))</f>
        <v/>
      </c>
      <c r="H30" s="21"/>
      <c r="I30" s="174" t="str">
        <f t="shared" ref="I30:I93" si="232">IF(D30="Mon", "", IF(D30="Tue", "", IF(D30="Wed", "", IF(D30="Thu", "", IF(D30="Fri", "Non-service", "")))))</f>
        <v>Non-service</v>
      </c>
      <c r="J30" s="31"/>
      <c r="K30" s="174" t="str">
        <f t="shared" ref="K30:K93" si="233">IF(D30="Mon", "", IF(D30="Tue", "", IF(D30="Wed", "Non-service", IF(D30="Thu", "Non-Service", IF(D30="Fri", "", "")))))</f>
        <v/>
      </c>
      <c r="L30" s="31"/>
      <c r="M30" s="174" t="str">
        <f t="shared" ref="M30:M93" si="234">IF(D30="Mon", "", IF(D30="Tue", "Non-service", IF(D30="Wed", "", IF(D30="Thu", "", IF(D30="Fri", "Non-service", "")))))</f>
        <v>Non-service</v>
      </c>
      <c r="N30" s="31"/>
      <c r="O30" s="174" t="str">
        <f t="shared" ref="O30:O93" si="235">IF(D30="Mon", "", IF(D30="Tue", "", IF(D30="Wed", "Non-service", IF(D30="Thu", "", IF(D30="Fri", "Non-service", "")))))</f>
        <v>Non-service</v>
      </c>
      <c r="P30" s="31"/>
      <c r="Q30" s="174" t="str">
        <f t="shared" ref="Q30:Q93" si="236">IF(D30="Mon", "", IF(D30="Tue", "Non-service", IF(D30="Wed", "", IF(D30="Thu", "Non-service", IF(D30="Fri", "", "")))))</f>
        <v/>
      </c>
      <c r="R30" s="31"/>
      <c r="S30" s="175" t="str">
        <f t="shared" ref="S30:S93" si="237">IF(D30="Mon", "Non-service", IF(D30="Tue", "", IF(D30="Wed", "Non-service", IF(D30="Thu", "", IF(D30="Fri", "", "")))))</f>
        <v/>
      </c>
      <c r="T30" s="31"/>
      <c r="U30" s="175"/>
      <c r="V30" s="39"/>
      <c r="X30" s="15"/>
      <c r="Z30" s="23"/>
      <c r="AB30" s="24"/>
      <c r="AD30" s="23"/>
      <c r="AE30" s="301" t="s">
        <v>81</v>
      </c>
      <c r="AF30" s="302"/>
      <c r="AG30" s="70"/>
      <c r="AH30" s="70"/>
    </row>
    <row r="31" spans="1:34">
      <c r="A31" s="200" t="str">
        <f t="shared" ref="A31:A91" si="238">A30</f>
        <v>Fri</v>
      </c>
      <c r="B31" s="201">
        <f t="shared" ref="B31" si="239">C30</f>
        <v>45870</v>
      </c>
      <c r="C31" s="285"/>
      <c r="D31" s="288"/>
      <c r="E31" s="211">
        <v>0</v>
      </c>
      <c r="F31" s="208" t="s">
        <v>51</v>
      </c>
      <c r="G31" s="170" t="str">
        <f t="shared" ref="G31:G94" si="240">IF(D30="Mon", "", IF(D30="Tue", "Non-service", IF(D30="Wed", "", IF(D30="Thu", "Non-service", IF(D30="Fri", "", "")))))</f>
        <v/>
      </c>
      <c r="H31" s="22"/>
      <c r="I31" s="174" t="str">
        <f t="shared" ref="I31:I94" si="241">IF(D30="Mon", "", IF(D30="Tue", "", IF(D30="Wed", "", IF(D30="Thu", "", IF(D30="Fri", "Non-service", "")))))</f>
        <v>Non-service</v>
      </c>
      <c r="J31" s="30"/>
      <c r="K31" s="174" t="str">
        <f t="shared" ref="K31:K94" si="242">IF(D30="Mon", "", IF(D30="Tue", "", IF(D30="Wed", "Non-service", IF(D30="Thu", "Non-Service", IF(D30="Fri", "", "")))))</f>
        <v/>
      </c>
      <c r="L31" s="30"/>
      <c r="M31" s="174" t="str">
        <f t="shared" ref="M31:M94" si="243">IF(D30="Mon", "", IF(D30="Tue", "Non-service", IF(D30="Wed", "", IF(D30="Thu", "", IF(D30="Fri", "Non-service", "")))))</f>
        <v>Non-service</v>
      </c>
      <c r="N31" s="30"/>
      <c r="O31" s="174" t="str">
        <f t="shared" ref="O31:O94" si="244">IF(D30="Mon", "", IF(D30="Tue", "", IF(D30="Wed", "Non-service", IF(D30="Thu", "", IF(D30="Fri", "Non-service", "")))))</f>
        <v>Non-service</v>
      </c>
      <c r="P31" s="30"/>
      <c r="Q31" s="174" t="str">
        <f t="shared" ref="Q31:Q94" si="245">IF(D30="Mon", "", IF(D30="Tue", "Non-service", IF(D30="Wed", "", IF(D30="Thu", "Non-service", IF(D30="Fri", "", "")))))</f>
        <v/>
      </c>
      <c r="R31" s="30"/>
      <c r="S31" s="174" t="str">
        <f t="shared" ref="S31:S94" si="246">IF(D30="Mon", "Non-service", IF(D30="Tue", "", IF(D30="Wed", "Non-service", IF(D30="Thu", "", IF(D30="Fri", "", "")))))</f>
        <v/>
      </c>
      <c r="T31" s="30"/>
      <c r="V31" s="32"/>
      <c r="X31" s="17"/>
      <c r="Z31" s="25"/>
      <c r="AB31" s="26"/>
      <c r="AD31" s="25"/>
      <c r="AE31" s="301"/>
      <c r="AF31" s="302"/>
      <c r="AG31" s="70"/>
      <c r="AH31" s="70"/>
    </row>
    <row r="32" spans="1:34">
      <c r="A32" s="200" t="str">
        <f t="shared" ref="A32:A92" si="247">A30</f>
        <v>Fri</v>
      </c>
      <c r="B32" s="201">
        <f t="shared" ref="B32" si="248">C30</f>
        <v>45870</v>
      </c>
      <c r="C32" s="286"/>
      <c r="D32" s="289"/>
      <c r="E32" s="211">
        <v>0</v>
      </c>
      <c r="F32" s="209" t="s">
        <v>53</v>
      </c>
      <c r="G32" s="171" t="str">
        <f t="shared" ref="G32" si="249">IF(D30="Mon", "", IF(D30="Tue", "Non-service", IF(D30="Wed", "", IF(D30="Thu", "Non-service", IF(D30="Fri", "", "")))))</f>
        <v/>
      </c>
      <c r="H32" s="22"/>
      <c r="I32" s="174" t="str">
        <f t="shared" ref="I32" si="250">IF(D30="Mon", "", IF(D30="Tue", "", IF(D30="Wed", "", IF(D30="Thu", "", IF(D30="Fri", "Non-service", "")))))</f>
        <v>Non-service</v>
      </c>
      <c r="J32" s="30"/>
      <c r="K32" s="174" t="str">
        <f t="shared" ref="K32" si="251">IF(D30="Mon", "", IF(D30="Tue", "", IF(D30="Wed", "Non-service", IF(D30="Thu", "Non-Service", IF(D30="Fri", "", "")))))</f>
        <v/>
      </c>
      <c r="L32" s="30"/>
      <c r="M32" s="174" t="str">
        <f t="shared" ref="M32" si="252">IF(D30="Mon", "", IF(D30="Tue", "Non-service", IF(D30="Wed", "", IF(D30="Thu", "", IF(D30="Fri", "Non-service", "")))))</f>
        <v>Non-service</v>
      </c>
      <c r="N32" s="30"/>
      <c r="O32" s="174" t="str">
        <f t="shared" ref="O32" si="253">IF(D30="Mon", "", IF(D30="Tue", "", IF(D30="Wed", "Non-service", IF(D30="Thu", "", IF(D30="Fri", "Non-service", "")))))</f>
        <v>Non-service</v>
      </c>
      <c r="P32" s="30"/>
      <c r="Q32" s="174" t="str">
        <f t="shared" ref="Q32" si="254">IF(D30="Mon", "", IF(D30="Tue", "Non-service", IF(D30="Wed", "", IF(D30="Thu", "Non-service", IF(D30="Fri", "", "")))))</f>
        <v/>
      </c>
      <c r="R32" s="30"/>
      <c r="T32" s="30"/>
      <c r="V32" s="32"/>
      <c r="X32" s="17"/>
      <c r="Y32" s="176"/>
      <c r="Z32" s="27"/>
      <c r="AB32" s="26"/>
      <c r="AD32" s="25"/>
      <c r="AE32" s="126" t="s">
        <v>82</v>
      </c>
      <c r="AF32" s="52" t="str">
        <f>IF(D3="Mon", "Non-service", IF(D3="Tue", "Non-service", IF(D3="Wed", "Non-service", IF(D3="Thu", "Non-service", IF(D3="Fri", "Non-service", "")))))</f>
        <v>Non-service</v>
      </c>
    </row>
    <row r="33" spans="1:34">
      <c r="A33" s="200" t="str">
        <f t="shared" ref="A33" si="255">TEXT(C33, "ddd")</f>
        <v>Mon</v>
      </c>
      <c r="B33" s="201">
        <f t="shared" ref="B33" si="256">C33</f>
        <v>45873</v>
      </c>
      <c r="C33" s="284">
        <f t="shared" ref="C33:C96" si="257">WORKDAY(C30, 1)</f>
        <v>45873</v>
      </c>
      <c r="D33" s="295" t="str">
        <f t="shared" ref="D33:D93" si="258">IF(WEEKDAY(C30, 2) &lt; 5, TEXT(C30 + 1, "ddd"), TEXT(C30 + 3, "ddd"))</f>
        <v>Mon</v>
      </c>
      <c r="E33" s="211">
        <f t="shared" ca="1" si="0"/>
        <v>1</v>
      </c>
      <c r="F33" s="205" t="s">
        <v>47</v>
      </c>
      <c r="G33" s="170" t="str">
        <f t="shared" ref="G33:G96" si="259">IF(D33="Mon", "", IF(D33="Tue", "Non-service", IF(D33="Wed", "", IF(D33="Thu", "Non-service", IF(D33="Fri", "", "")))))</f>
        <v/>
      </c>
      <c r="H33" s="30" t="s">
        <v>49</v>
      </c>
      <c r="I33" s="174" t="str">
        <f t="shared" ref="I33:I96" si="260">IF(D33="Mon", "", IF(D33="Tue", "", IF(D33="Wed", "", IF(D33="Thu", "", IF(D33="Fri", "Non-service", "")))))</f>
        <v/>
      </c>
      <c r="J33" s="30" t="s">
        <v>57</v>
      </c>
      <c r="K33" s="174" t="str">
        <f t="shared" ref="K33:K96" si="261">IF(D33="Mon", "", IF(D33="Tue", "", IF(D33="Wed", "Non-service", IF(D33="Thu", "Non-Service", IF(D33="Fri", "", "")))))</f>
        <v/>
      </c>
      <c r="L33" s="30" t="s">
        <v>48</v>
      </c>
      <c r="M33" s="174" t="str">
        <f t="shared" ref="M33:M96" si="262">IF(D33="Mon", "", IF(D33="Tue", "Non-service", IF(D33="Wed", "", IF(D33="Thu", "", IF(D33="Fri", "Non-service", "")))))</f>
        <v/>
      </c>
      <c r="N33" s="30"/>
      <c r="O33" s="174" t="str">
        <f t="shared" ref="O33:O96" si="263">IF(D33="Mon", "", IF(D33="Tue", "", IF(D33="Wed", "Non-service", IF(D33="Thu", "", IF(D33="Fri", "Non-service", "")))))</f>
        <v/>
      </c>
      <c r="P33" s="30" t="s">
        <v>48</v>
      </c>
      <c r="Q33" s="174" t="str">
        <f t="shared" ref="Q33:Q96" si="264">IF(D33="Mon", "", IF(D33="Tue", "Non-service", IF(D33="Wed", "", IF(D33="Thu", "Non-service", IF(D33="Fri", "", "")))))</f>
        <v/>
      </c>
      <c r="R33" s="30" t="s">
        <v>48</v>
      </c>
      <c r="S33" s="175" t="str">
        <f t="shared" ref="S33:S96" si="265">IF(D33="Mon", "Non-service", IF(D33="Tue", "", IF(D33="Wed", "Non-service", IF(D33="Thu", "", IF(D33="Fri", "", "")))))</f>
        <v>Non-service</v>
      </c>
      <c r="T33" s="30"/>
      <c r="U33" s="175"/>
      <c r="V33" s="39"/>
      <c r="X33" s="15"/>
      <c r="Z33" s="15"/>
      <c r="AB33" s="22"/>
      <c r="AD33" s="17"/>
      <c r="AE33" s="127"/>
      <c r="AF33" s="50"/>
    </row>
    <row r="34" spans="1:34">
      <c r="A34" s="200" t="str">
        <f t="shared" ref="A34" si="266">A33</f>
        <v>Mon</v>
      </c>
      <c r="B34" s="201">
        <f t="shared" ref="B34" si="267">C33</f>
        <v>45873</v>
      </c>
      <c r="C34" s="285"/>
      <c r="D34" s="296"/>
      <c r="E34" s="211">
        <f t="shared" ca="1" si="0"/>
        <v>1</v>
      </c>
      <c r="F34" s="206" t="s">
        <v>51</v>
      </c>
      <c r="G34" s="170" t="str">
        <f t="shared" ref="G34:G97" si="268">IF(D33="Mon", "", IF(D33="Tue", "Non-service", IF(D33="Wed", "", IF(D33="Thu", "Non-service", IF(D33="Fri", "", "")))))</f>
        <v/>
      </c>
      <c r="H34" s="30" t="s">
        <v>48</v>
      </c>
      <c r="I34" s="174" t="str">
        <f t="shared" ref="I34:I97" si="269">IF(D33="Mon", "", IF(D33="Tue", "", IF(D33="Wed", "", IF(D33="Thu", "", IF(D33="Fri", "Non-service", "")))))</f>
        <v/>
      </c>
      <c r="J34" s="30" t="s">
        <v>57</v>
      </c>
      <c r="K34" s="174" t="str">
        <f t="shared" ref="K34:K97" si="270">IF(D33="Mon", "", IF(D33="Tue", "", IF(D33="Wed", "Non-service", IF(D33="Thu", "Non-Service", IF(D33="Fri", "", "")))))</f>
        <v/>
      </c>
      <c r="L34" s="30" t="s">
        <v>48</v>
      </c>
      <c r="M34" s="174" t="str">
        <f t="shared" ref="M34:M97" si="271">IF(D33="Mon", "", IF(D33="Tue", "Non-service", IF(D33="Wed", "", IF(D33="Thu", "", IF(D33="Fri", "Non-service", "")))))</f>
        <v/>
      </c>
      <c r="N34" s="30"/>
      <c r="O34" s="174" t="str">
        <f t="shared" ref="O34:O97" si="272">IF(D33="Mon", "", IF(D33="Tue", "", IF(D33="Wed", "Non-service", IF(D33="Thu", "", IF(D33="Fri", "Non-service", "")))))</f>
        <v/>
      </c>
      <c r="P34" s="30" t="s">
        <v>48</v>
      </c>
      <c r="Q34" s="174" t="str">
        <f t="shared" ref="Q34:Q97" si="273">IF(D33="Mon", "", IF(D33="Tue", "Non-service", IF(D33="Wed", "", IF(D33="Thu", "Non-service", IF(D33="Fri", "", "")))))</f>
        <v/>
      </c>
      <c r="R34" s="30" t="s">
        <v>48</v>
      </c>
      <c r="S34" s="174" t="str">
        <f t="shared" ref="S34:S97" si="274">IF(D33="Mon", "Non-service", IF(D33="Tue", "", IF(D33="Wed", "Non-service", IF(D33="Thu", "", IF(D33="Fri", "", "")))))</f>
        <v>Non-service</v>
      </c>
      <c r="T34" s="30"/>
      <c r="V34" s="32"/>
      <c r="X34" s="17"/>
      <c r="Z34" s="17"/>
      <c r="AB34" s="22"/>
      <c r="AD34" s="17"/>
      <c r="AF34" s="51"/>
    </row>
    <row r="35" spans="1:34" ht="18.95">
      <c r="A35" s="200" t="str">
        <f t="shared" ref="A35" si="275">A33</f>
        <v>Mon</v>
      </c>
      <c r="B35" s="201">
        <f t="shared" ref="B35" si="276">C33</f>
        <v>45873</v>
      </c>
      <c r="C35" s="286"/>
      <c r="D35" s="297"/>
      <c r="E35" s="211">
        <f t="shared" ca="1" si="0"/>
        <v>1</v>
      </c>
      <c r="F35" s="206" t="s">
        <v>53</v>
      </c>
      <c r="G35" s="171" t="str">
        <f t="shared" ref="G35" si="277">IF(D33="Mon", "", IF(D33="Tue", "Non-service", IF(D33="Wed", "", IF(D33="Thu", "Non-service", IF(D33="Fri", "", "")))))</f>
        <v/>
      </c>
      <c r="H35" s="30" t="s">
        <v>48</v>
      </c>
      <c r="I35" s="174" t="str">
        <f t="shared" ref="I35" si="278">IF(D33="Mon", "", IF(D33="Tue", "", IF(D33="Wed", "", IF(D33="Thu", "", IF(D33="Fri", "Non-service", "")))))</f>
        <v/>
      </c>
      <c r="J35" s="30" t="s">
        <v>57</v>
      </c>
      <c r="K35" s="174" t="str">
        <f t="shared" ref="K35" si="279">IF(D33="Mon", "", IF(D33="Tue", "", IF(D33="Wed", "Non-service", IF(D33="Thu", "Non-Service", IF(D33="Fri", "", "")))))</f>
        <v/>
      </c>
      <c r="L35" s="30" t="s">
        <v>48</v>
      </c>
      <c r="M35" s="174" t="str">
        <f t="shared" ref="M35" si="280">IF(D33="Mon", "", IF(D33="Tue", "Non-service", IF(D33="Wed", "", IF(D33="Thu", "", IF(D33="Fri", "Non-service", "")))))</f>
        <v/>
      </c>
      <c r="N35" s="30"/>
      <c r="O35" s="174" t="str">
        <f t="shared" ref="O35" si="281">IF(D33="Mon", "", IF(D33="Tue", "", IF(D33="Wed", "Non-service", IF(D33="Thu", "", IF(D33="Fri", "Non-service", "")))))</f>
        <v/>
      </c>
      <c r="P35" s="30" t="s">
        <v>48</v>
      </c>
      <c r="Q35" s="174" t="str">
        <f t="shared" ref="Q35" si="282">IF(D33="Mon", "", IF(D33="Tue", "Non-service", IF(D33="Wed", "", IF(D33="Thu", "Non-service", IF(D33="Fri", "", "")))))</f>
        <v/>
      </c>
      <c r="R35" s="30" t="s">
        <v>48</v>
      </c>
      <c r="S35" s="174" t="str">
        <f t="shared" ref="S35" si="283">IF(D33="Mon", "Non-service", IF(D33="Tue", "", IF(D33="Wed", "Non-service", IF(D33="Thu", "", IF(D33="Fri", "", "")))))</f>
        <v>Non-service</v>
      </c>
      <c r="T35" s="30"/>
      <c r="V35" s="32"/>
      <c r="X35" s="17"/>
      <c r="Y35" s="176"/>
      <c r="Z35" s="17"/>
      <c r="AB35" s="17"/>
      <c r="AD35" s="17"/>
      <c r="AE35" s="290" t="s">
        <v>83</v>
      </c>
      <c r="AF35" s="291"/>
      <c r="AG35" s="71"/>
      <c r="AH35" s="71"/>
    </row>
    <row r="36" spans="1:34" ht="18.95">
      <c r="A36" s="200" t="str">
        <f t="shared" si="140"/>
        <v>Tue</v>
      </c>
      <c r="B36" s="201">
        <f t="shared" ref="B36" si="284">C36</f>
        <v>45874</v>
      </c>
      <c r="C36" s="284">
        <f t="shared" si="257"/>
        <v>45874</v>
      </c>
      <c r="D36" s="287" t="str">
        <f t="shared" ref="D36" si="285">IF(WEEKDAY(C33, 2) &lt; 5, TEXT(C33 + 1, "ddd"), TEXT(C33 + 3, "ddd"))</f>
        <v>Tue</v>
      </c>
      <c r="E36" s="211">
        <f t="shared" ca="1" si="0"/>
        <v>1</v>
      </c>
      <c r="F36" s="207" t="s">
        <v>47</v>
      </c>
      <c r="G36" s="170" t="str">
        <f t="shared" ref="G36:G99" si="286">IF(D36="Mon", "", IF(D36="Tue", "Non-service", IF(D36="Wed", "", IF(D36="Thu", "Non-service", IF(D36="Fri", "", "")))))</f>
        <v>Non-service</v>
      </c>
      <c r="H36" s="22"/>
      <c r="I36" s="174" t="str">
        <f t="shared" ref="I36:I99" si="287">IF(D36="Mon", "", IF(D36="Tue", "", IF(D36="Wed", "", IF(D36="Thu", "", IF(D36="Fri", "Non-service", "")))))</f>
        <v/>
      </c>
      <c r="J36" s="30" t="s">
        <v>57</v>
      </c>
      <c r="K36" s="174" t="str">
        <f t="shared" ref="K36:K99" si="288">IF(D36="Mon", "", IF(D36="Tue", "", IF(D36="Wed", "Non-service", IF(D36="Thu", "Non-Service", IF(D36="Fri", "", "")))))</f>
        <v/>
      </c>
      <c r="L36" s="33" t="s">
        <v>84</v>
      </c>
      <c r="M36" s="174" t="str">
        <f t="shared" ref="M36:M99" si="289">IF(D36="Mon", "", IF(D36="Tue", "Non-service", IF(D36="Wed", "", IF(D36="Thu", "", IF(D36="Fri", "Non-service", "")))))</f>
        <v>Non-service</v>
      </c>
      <c r="N36" s="30"/>
      <c r="O36" s="174" t="str">
        <f t="shared" ref="O36:O99" si="290">IF(D36="Mon", "", IF(D36="Tue", "", IF(D36="Wed", "Non-service", IF(D36="Thu", "", IF(D36="Fri", "Non-service", "")))))</f>
        <v/>
      </c>
      <c r="P36" s="33" t="s">
        <v>48</v>
      </c>
      <c r="Q36" s="174" t="str">
        <f t="shared" ref="Q36:Q99" si="291">IF(D36="Mon", "", IF(D36="Tue", "Non-service", IF(D36="Wed", "", IF(D36="Thu", "Non-service", IF(D36="Fri", "", "")))))</f>
        <v>Non-service</v>
      </c>
      <c r="R36" s="33"/>
      <c r="S36" s="175" t="str">
        <f t="shared" ref="S36:S99" si="292">IF(D36="Mon", "Non-service", IF(D36="Tue", "", IF(D36="Wed", "Non-service", IF(D36="Thu", "", IF(D36="Fri", "", "")))))</f>
        <v/>
      </c>
      <c r="T36" s="33" t="s">
        <v>48</v>
      </c>
      <c r="U36" s="175"/>
      <c r="V36" s="39"/>
      <c r="X36" s="15"/>
      <c r="Z36" s="23"/>
      <c r="AB36" s="25"/>
      <c r="AD36" s="25"/>
      <c r="AE36" s="292"/>
      <c r="AF36" s="293"/>
      <c r="AG36" s="71"/>
      <c r="AH36" s="71"/>
    </row>
    <row r="37" spans="1:34">
      <c r="A37" s="200" t="str">
        <f t="shared" si="151"/>
        <v>Tue</v>
      </c>
      <c r="B37" s="201">
        <f t="shared" ref="B37" si="293">C36</f>
        <v>45874</v>
      </c>
      <c r="C37" s="285"/>
      <c r="D37" s="288"/>
      <c r="E37" s="211">
        <f t="shared" ca="1" si="0"/>
        <v>1</v>
      </c>
      <c r="F37" s="208" t="s">
        <v>51</v>
      </c>
      <c r="G37" s="170" t="str">
        <f t="shared" ref="G37:G100" si="294">IF(D36="Mon", "", IF(D36="Tue", "Non-service", IF(D36="Wed", "", IF(D36="Thu", "Non-service", IF(D36="Fri", "", "")))))</f>
        <v>Non-service</v>
      </c>
      <c r="H37" s="22"/>
      <c r="I37" s="174" t="str">
        <f t="shared" ref="I37:I100" si="295">IF(D36="Mon", "", IF(D36="Tue", "", IF(D36="Wed", "", IF(D36="Thu", "", IF(D36="Fri", "Non-service", "")))))</f>
        <v/>
      </c>
      <c r="J37" s="30" t="s">
        <v>57</v>
      </c>
      <c r="K37" s="174" t="str">
        <f t="shared" ref="K37:K100" si="296">IF(D36="Mon", "", IF(D36="Tue", "", IF(D36="Wed", "Non-service", IF(D36="Thu", "Non-Service", IF(D36="Fri", "", "")))))</f>
        <v/>
      </c>
      <c r="L37" s="35" t="s">
        <v>48</v>
      </c>
      <c r="M37" s="174" t="str">
        <f t="shared" ref="M37:M100" si="297">IF(D36="Mon", "", IF(D36="Tue", "Non-service", IF(D36="Wed", "", IF(D36="Thu", "", IF(D36="Fri", "Non-service", "")))))</f>
        <v>Non-service</v>
      </c>
      <c r="N37" s="30"/>
      <c r="O37" s="174" t="str">
        <f t="shared" ref="O37:O100" si="298">IF(D36="Mon", "", IF(D36="Tue", "", IF(D36="Wed", "Non-service", IF(D36="Thu", "", IF(D36="Fri", "Non-service", "")))))</f>
        <v/>
      </c>
      <c r="P37" s="35" t="s">
        <v>48</v>
      </c>
      <c r="Q37" s="174" t="str">
        <f t="shared" ref="Q37:Q100" si="299">IF(D36="Mon", "", IF(D36="Tue", "Non-service", IF(D36="Wed", "", IF(D36="Thu", "Non-service", IF(D36="Fri", "", "")))))</f>
        <v>Non-service</v>
      </c>
      <c r="R37" s="35"/>
      <c r="S37" s="174" t="str">
        <f t="shared" ref="S37:S100" si="300">IF(D36="Mon", "Non-service", IF(D36="Tue", "", IF(D36="Wed", "Non-service", IF(D36="Thu", "", IF(D36="Fri", "", "")))))</f>
        <v/>
      </c>
      <c r="T37" s="35" t="s">
        <v>48</v>
      </c>
      <c r="V37" s="32"/>
      <c r="X37" s="17"/>
      <c r="Z37" s="25"/>
      <c r="AB37" s="26"/>
      <c r="AD37" s="25"/>
      <c r="AE37" s="126" t="s">
        <v>85</v>
      </c>
      <c r="AF37" s="46">
        <v>45658</v>
      </c>
      <c r="AG37" s="18"/>
      <c r="AH37" s="18"/>
    </row>
    <row r="38" spans="1:34">
      <c r="A38" s="200" t="str">
        <f t="shared" si="160"/>
        <v>Tue</v>
      </c>
      <c r="B38" s="201">
        <f t="shared" ref="B38" si="301">C36</f>
        <v>45874</v>
      </c>
      <c r="C38" s="286"/>
      <c r="D38" s="289"/>
      <c r="E38" s="211">
        <f t="shared" ca="1" si="0"/>
        <v>1</v>
      </c>
      <c r="F38" s="209" t="s">
        <v>53</v>
      </c>
      <c r="G38" s="171" t="str">
        <f t="shared" ref="G38" si="302">IF(D36="Mon", "", IF(D36="Tue", "Non-service", IF(D36="Wed", "", IF(D36="Thu", "Non-service", IF(D36="Fri", "", "")))))</f>
        <v>Non-service</v>
      </c>
      <c r="H38" s="22"/>
      <c r="I38" s="174" t="str">
        <f t="shared" ref="I38" si="303">IF(D36="Mon", "", IF(D36="Tue", "", IF(D36="Wed", "", IF(D36="Thu", "", IF(D36="Fri", "Non-service", "")))))</f>
        <v/>
      </c>
      <c r="J38" s="30" t="s">
        <v>57</v>
      </c>
      <c r="K38" s="174" t="str">
        <f t="shared" ref="K38" si="304">IF(D36="Mon", "", IF(D36="Tue", "", IF(D36="Wed", "Non-service", IF(D36="Thu", "Non-Service", IF(D36="Fri", "", "")))))</f>
        <v/>
      </c>
      <c r="L38" s="37" t="s">
        <v>48</v>
      </c>
      <c r="M38" s="174" t="str">
        <f t="shared" ref="M38" si="305">IF(D36="Mon", "", IF(D36="Tue", "Non-service", IF(D36="Wed", "", IF(D36="Thu", "", IF(D36="Fri", "Non-service", "")))))</f>
        <v>Non-service</v>
      </c>
      <c r="N38" s="30"/>
      <c r="O38" s="174" t="str">
        <f t="shared" ref="O38" si="306">IF(D36="Mon", "", IF(D36="Tue", "", IF(D36="Wed", "Non-service", IF(D36="Thu", "", IF(D36="Fri", "Non-service", "")))))</f>
        <v/>
      </c>
      <c r="P38" s="37" t="s">
        <v>48</v>
      </c>
      <c r="Q38" s="174" t="str">
        <f t="shared" ref="Q38" si="307">IF(D36="Mon", "", IF(D36="Tue", "Non-service", IF(D36="Wed", "", IF(D36="Thu", "Non-service", IF(D36="Fri", "", "")))))</f>
        <v>Non-service</v>
      </c>
      <c r="R38" s="37"/>
      <c r="S38" s="174" t="str">
        <f t="shared" ref="S38" si="308">IF(D36="Mon", "Non-service", IF(D36="Tue", "", IF(D36="Wed", "Non-service", IF(D36="Thu", "", IF(D36="Fri", "", "")))))</f>
        <v/>
      </c>
      <c r="T38" s="37" t="s">
        <v>48</v>
      </c>
      <c r="V38" s="32"/>
      <c r="X38" s="17"/>
      <c r="Y38" s="176"/>
      <c r="Z38" s="27"/>
      <c r="AB38" s="26"/>
      <c r="AD38" s="25"/>
      <c r="AE38" s="126" t="s">
        <v>86</v>
      </c>
      <c r="AF38" s="46">
        <v>45677</v>
      </c>
      <c r="AG38" s="18"/>
      <c r="AH38" s="18"/>
    </row>
    <row r="39" spans="1:34">
      <c r="A39" s="200" t="str">
        <f t="shared" si="169"/>
        <v>Wed</v>
      </c>
      <c r="B39" s="201">
        <f t="shared" ref="B39" si="309">C39</f>
        <v>45875</v>
      </c>
      <c r="C39" s="284">
        <f t="shared" si="257"/>
        <v>45875</v>
      </c>
      <c r="D39" s="295" t="str">
        <f t="shared" si="172"/>
        <v>Wed</v>
      </c>
      <c r="E39" s="211">
        <f t="shared" ca="1" si="0"/>
        <v>1</v>
      </c>
      <c r="F39" s="205" t="s">
        <v>47</v>
      </c>
      <c r="G39" s="170" t="str">
        <f t="shared" ref="G39:G102" si="310">IF(D39="Mon", "", IF(D39="Tue", "Non-service", IF(D39="Wed", "", IF(D39="Thu", "Non-service", IF(D39="Fri", "", "")))))</f>
        <v/>
      </c>
      <c r="H39" s="21"/>
      <c r="I39" s="174" t="str">
        <f t="shared" ref="I39:I102" si="311">IF(D39="Mon", "", IF(D39="Tue", "", IF(D39="Wed", "", IF(D39="Thu", "", IF(D39="Fri", "Non-service", "")))))</f>
        <v/>
      </c>
      <c r="J39" s="31"/>
      <c r="K39" s="174" t="str">
        <f t="shared" ref="K39:K102" si="312">IF(D39="Mon", "", IF(D39="Tue", "", IF(D39="Wed", "Non-service", IF(D39="Thu", "Non-Service", IF(D39="Fri", "", "")))))</f>
        <v>Non-service</v>
      </c>
      <c r="L39" s="31"/>
      <c r="M39" s="174" t="str">
        <f t="shared" ref="M39:M102" si="313">IF(D39="Mon", "", IF(D39="Tue", "Non-service", IF(D39="Wed", "", IF(D39="Thu", "", IF(D39="Fri", "Non-service", "")))))</f>
        <v/>
      </c>
      <c r="N39" s="31"/>
      <c r="O39" s="174" t="str">
        <f t="shared" ref="O39:O102" si="314">IF(D39="Mon", "", IF(D39="Tue", "", IF(D39="Wed", "Non-service", IF(D39="Thu", "", IF(D39="Fri", "Non-service", "")))))</f>
        <v>Non-service</v>
      </c>
      <c r="P39" s="31"/>
      <c r="Q39" s="174" t="str">
        <f t="shared" ref="Q39:Q102" si="315">IF(D39="Mon", "", IF(D39="Tue", "Non-service", IF(D39="Wed", "", IF(D39="Thu", "Non-service", IF(D39="Fri", "", "")))))</f>
        <v/>
      </c>
      <c r="R39" s="31"/>
      <c r="S39" s="175" t="str">
        <f t="shared" ref="S39:S102" si="316">IF(D39="Mon", "Non-service", IF(D39="Tue", "", IF(D39="Wed", "Non-service", IF(D39="Thu", "", IF(D39="Fri", "", "")))))</f>
        <v>Non-service</v>
      </c>
      <c r="T39" s="31"/>
      <c r="U39" s="175"/>
      <c r="V39" s="39"/>
      <c r="X39" s="15"/>
      <c r="Z39" s="15"/>
      <c r="AB39" s="22"/>
      <c r="AD39" s="17"/>
      <c r="AE39" s="126" t="s">
        <v>87</v>
      </c>
      <c r="AF39" s="46">
        <v>45705</v>
      </c>
      <c r="AG39" s="18"/>
      <c r="AH39" s="18"/>
    </row>
    <row r="40" spans="1:34">
      <c r="A40" s="200" t="str">
        <f t="shared" si="180"/>
        <v>Wed</v>
      </c>
      <c r="B40" s="201">
        <f t="shared" ref="B40" si="317">C39</f>
        <v>45875</v>
      </c>
      <c r="C40" s="285"/>
      <c r="D40" s="296"/>
      <c r="E40" s="211">
        <f t="shared" ca="1" si="0"/>
        <v>1</v>
      </c>
      <c r="F40" s="206" t="s">
        <v>51</v>
      </c>
      <c r="G40" s="170" t="str">
        <f t="shared" ref="G40:G103" si="318">IF(D39="Mon", "", IF(D39="Tue", "Non-service", IF(D39="Wed", "", IF(D39="Thu", "Non-service", IF(D39="Fri", "", "")))))</f>
        <v/>
      </c>
      <c r="H40" s="22"/>
      <c r="I40" s="174" t="str">
        <f t="shared" ref="I40:I103" si="319">IF(D39="Mon", "", IF(D39="Tue", "", IF(D39="Wed", "", IF(D39="Thu", "", IF(D39="Fri", "Non-service", "")))))</f>
        <v/>
      </c>
      <c r="J40" s="30"/>
      <c r="K40" s="174" t="str">
        <f t="shared" ref="K40:K103" si="320">IF(D39="Mon", "", IF(D39="Tue", "", IF(D39="Wed", "Non-service", IF(D39="Thu", "Non-Service", IF(D39="Fri", "", "")))))</f>
        <v>Non-service</v>
      </c>
      <c r="L40" s="30"/>
      <c r="M40" s="174" t="str">
        <f t="shared" ref="M40:M103" si="321">IF(D39="Mon", "", IF(D39="Tue", "Non-service", IF(D39="Wed", "", IF(D39="Thu", "", IF(D39="Fri", "Non-service", "")))))</f>
        <v/>
      </c>
      <c r="N40" s="30"/>
      <c r="O40" s="174" t="str">
        <f t="shared" ref="O40:O103" si="322">IF(D39="Mon", "", IF(D39="Tue", "", IF(D39="Wed", "Non-service", IF(D39="Thu", "", IF(D39="Fri", "Non-service", "")))))</f>
        <v>Non-service</v>
      </c>
      <c r="P40" s="30"/>
      <c r="Q40" s="174" t="str">
        <f t="shared" ref="Q40:Q103" si="323">IF(D39="Mon", "", IF(D39="Tue", "Non-service", IF(D39="Wed", "", IF(D39="Thu", "Non-service", IF(D39="Fri", "", "")))))</f>
        <v/>
      </c>
      <c r="R40" s="30"/>
      <c r="S40" s="174" t="str">
        <f t="shared" ref="S40:S103" si="324">IF(D39="Mon", "Non-service", IF(D39="Tue", "", IF(D39="Wed", "Non-service", IF(D39="Thu", "", IF(D39="Fri", "", "")))))</f>
        <v>Non-service</v>
      </c>
      <c r="T40" s="30"/>
      <c r="V40" s="32"/>
      <c r="X40" s="17"/>
      <c r="Z40" s="17"/>
      <c r="AB40" s="22"/>
      <c r="AD40" s="17"/>
      <c r="AE40" s="126" t="s">
        <v>88</v>
      </c>
      <c r="AF40" s="46">
        <v>45803</v>
      </c>
      <c r="AG40" s="18"/>
      <c r="AH40" s="18"/>
    </row>
    <row r="41" spans="1:34">
      <c r="A41" s="200" t="str">
        <f t="shared" si="189"/>
        <v>Wed</v>
      </c>
      <c r="B41" s="201">
        <f t="shared" ref="B41" si="325">C39</f>
        <v>45875</v>
      </c>
      <c r="C41" s="286"/>
      <c r="D41" s="297"/>
      <c r="E41" s="211">
        <f t="shared" ca="1" si="0"/>
        <v>1</v>
      </c>
      <c r="F41" s="206" t="s">
        <v>53</v>
      </c>
      <c r="G41" s="171" t="str">
        <f t="shared" ref="G41" si="326">IF(D39="Mon", "", IF(D39="Tue", "Non-service", IF(D39="Wed", "", IF(D39="Thu", "Non-service", IF(D39="Fri", "", "")))))</f>
        <v/>
      </c>
      <c r="H41" s="22"/>
      <c r="I41" s="174" t="str">
        <f t="shared" ref="I41" si="327">IF(D39="Mon", "", IF(D39="Tue", "", IF(D39="Wed", "", IF(D39="Thu", "", IF(D39="Fri", "Non-service", "")))))</f>
        <v/>
      </c>
      <c r="J41" s="30"/>
      <c r="K41" s="174" t="str">
        <f t="shared" ref="K41" si="328">IF(D39="Mon", "", IF(D39="Tue", "", IF(D39="Wed", "Non-service", IF(D39="Thu", "Non-Service", IF(D39="Fri", "", "")))))</f>
        <v>Non-service</v>
      </c>
      <c r="L41" s="30"/>
      <c r="M41" s="174" t="str">
        <f t="shared" ref="M41" si="329">IF(D39="Mon", "", IF(D39="Tue", "Non-service", IF(D39="Wed", "", IF(D39="Thu", "", IF(D39="Fri", "Non-service", "")))))</f>
        <v/>
      </c>
      <c r="N41" s="30"/>
      <c r="O41" s="174" t="str">
        <f t="shared" ref="O41" si="330">IF(D39="Mon", "", IF(D39="Tue", "", IF(D39="Wed", "Non-service", IF(D39="Thu", "", IF(D39="Fri", "Non-service", "")))))</f>
        <v>Non-service</v>
      </c>
      <c r="P41" s="30"/>
      <c r="Q41" s="174" t="str">
        <f t="shared" ref="Q41" si="331">IF(D39="Mon", "", IF(D39="Tue", "Non-service", IF(D39="Wed", "", IF(D39="Thu", "Non-service", IF(D39="Fri", "", "")))))</f>
        <v/>
      </c>
      <c r="R41" s="30"/>
      <c r="S41" s="174" t="str">
        <f t="shared" ref="S41" si="332">IF(D39="Mon", "Non-service", IF(D39="Tue", "", IF(D39="Wed", "Non-service", IF(D39="Thu", "", IF(D39="Fri", "", "")))))</f>
        <v>Non-service</v>
      </c>
      <c r="T41" s="30"/>
      <c r="V41" s="32"/>
      <c r="X41" s="17"/>
      <c r="Y41" s="176"/>
      <c r="Z41" s="17"/>
      <c r="AB41" s="22"/>
      <c r="AD41" s="17"/>
      <c r="AE41" s="126" t="s">
        <v>89</v>
      </c>
      <c r="AF41" s="46">
        <v>45827</v>
      </c>
      <c r="AG41" s="18"/>
      <c r="AH41" s="18"/>
    </row>
    <row r="42" spans="1:34">
      <c r="A42" s="200" t="str">
        <f t="shared" si="198"/>
        <v>Thu</v>
      </c>
      <c r="B42" s="201">
        <f t="shared" ref="B42:B75" si="333">C42</f>
        <v>45876</v>
      </c>
      <c r="C42" s="284">
        <f t="shared" si="257"/>
        <v>45876</v>
      </c>
      <c r="D42" s="287" t="str">
        <f t="shared" si="201"/>
        <v>Thu</v>
      </c>
      <c r="E42" s="211">
        <f t="shared" ca="1" si="0"/>
        <v>1</v>
      </c>
      <c r="F42" s="207" t="s">
        <v>47</v>
      </c>
      <c r="G42" s="170" t="str">
        <f t="shared" ref="G42:G105" si="334">IF(D42="Mon", "", IF(D42="Tue", "Non-service", IF(D42="Wed", "", IF(D42="Thu", "Non-service", IF(D42="Fri", "", "")))))</f>
        <v>Non-service</v>
      </c>
      <c r="H42" s="24"/>
      <c r="I42" s="174" t="str">
        <f t="shared" ref="I42:I105" si="335">IF(D42="Mon", "", IF(D42="Tue", "", IF(D42="Wed", "", IF(D42="Thu", "", IF(D42="Fri", "Non-service", "")))))</f>
        <v/>
      </c>
      <c r="J42" s="33"/>
      <c r="K42" s="174" t="str">
        <f t="shared" ref="K42:K105" si="336">IF(D42="Mon", "", IF(D42="Tue", "", IF(D42="Wed", "Non-service", IF(D42="Thu", "Non-Service", IF(D42="Fri", "", "")))))</f>
        <v>Non-Service</v>
      </c>
      <c r="L42" s="33"/>
      <c r="M42" s="174" t="str">
        <f t="shared" ref="M42:M105" si="337">IF(D42="Mon", "", IF(D42="Tue", "Non-service", IF(D42="Wed", "", IF(D42="Thu", "", IF(D42="Fri", "Non-service", "")))))</f>
        <v/>
      </c>
      <c r="N42" s="33"/>
      <c r="O42" s="174" t="str">
        <f t="shared" ref="O42:O105" si="338">IF(D42="Mon", "", IF(D42="Tue", "", IF(D42="Wed", "Non-service", IF(D42="Thu", "", IF(D42="Fri", "Non-service", "")))))</f>
        <v/>
      </c>
      <c r="P42" s="31"/>
      <c r="Q42" s="174" t="str">
        <f t="shared" ref="Q42:Q105" si="339">IF(D42="Mon", "", IF(D42="Tue", "Non-service", IF(D42="Wed", "", IF(D42="Thu", "Non-service", IF(D42="Fri", "", "")))))</f>
        <v>Non-service</v>
      </c>
      <c r="R42" s="31"/>
      <c r="S42" s="175" t="str">
        <f t="shared" ref="S42:S105" si="340">IF(D42="Mon", "Non-service", IF(D42="Tue", "", IF(D42="Wed", "Non-service", IF(D42="Thu", "", IF(D42="Fri", "", "")))))</f>
        <v/>
      </c>
      <c r="T42" s="31"/>
      <c r="U42" s="175"/>
      <c r="V42" s="39"/>
      <c r="X42" s="15"/>
      <c r="Z42" s="23"/>
      <c r="AB42" s="26"/>
      <c r="AD42" s="25"/>
      <c r="AE42" s="126" t="s">
        <v>90</v>
      </c>
      <c r="AF42" s="46">
        <v>45842</v>
      </c>
      <c r="AG42" s="18"/>
      <c r="AH42" s="18"/>
    </row>
    <row r="43" spans="1:34">
      <c r="A43" s="200" t="str">
        <f t="shared" si="209"/>
        <v>Thu</v>
      </c>
      <c r="B43" s="201">
        <f t="shared" ref="B43:B76" si="341">C42</f>
        <v>45876</v>
      </c>
      <c r="C43" s="285"/>
      <c r="D43" s="288"/>
      <c r="E43" s="211">
        <f t="shared" ca="1" si="0"/>
        <v>1</v>
      </c>
      <c r="F43" s="208" t="s">
        <v>51</v>
      </c>
      <c r="G43" s="170" t="str">
        <f t="shared" ref="G43:G106" si="342">IF(D42="Mon", "", IF(D42="Tue", "Non-service", IF(D42="Wed", "", IF(D42="Thu", "Non-service", IF(D42="Fri", "", "")))))</f>
        <v>Non-service</v>
      </c>
      <c r="H43" s="26"/>
      <c r="I43" s="174" t="str">
        <f t="shared" ref="I43:I106" si="343">IF(D42="Mon", "", IF(D42="Tue", "", IF(D42="Wed", "", IF(D42="Thu", "", IF(D42="Fri", "Non-service", "")))))</f>
        <v/>
      </c>
      <c r="J43" s="35"/>
      <c r="K43" s="174" t="str">
        <f t="shared" ref="K43:K106" si="344">IF(D42="Mon", "", IF(D42="Tue", "", IF(D42="Wed", "Non-service", IF(D42="Thu", "Non-Service", IF(D42="Fri", "", "")))))</f>
        <v>Non-Service</v>
      </c>
      <c r="L43" s="35"/>
      <c r="M43" s="174" t="str">
        <f t="shared" ref="M43:M106" si="345">IF(D42="Mon", "", IF(D42="Tue", "Non-service", IF(D42="Wed", "", IF(D42="Thu", "", IF(D42="Fri", "Non-service", "")))))</f>
        <v/>
      </c>
      <c r="N43" s="35"/>
      <c r="O43" s="174" t="str">
        <f t="shared" ref="O43:O106" si="346">IF(D42="Mon", "", IF(D42="Tue", "", IF(D42="Wed", "Non-service", IF(D42="Thu", "", IF(D42="Fri", "Non-service", "")))))</f>
        <v/>
      </c>
      <c r="P43" s="35"/>
      <c r="Q43" s="174" t="str">
        <f t="shared" ref="Q43:Q106" si="347">IF(D42="Mon", "", IF(D42="Tue", "Non-service", IF(D42="Wed", "", IF(D42="Thu", "Non-service", IF(D42="Fri", "", "")))))</f>
        <v>Non-service</v>
      </c>
      <c r="R43" s="30"/>
      <c r="S43" s="174" t="str">
        <f t="shared" ref="S43:S106" si="348">IF(D42="Mon", "Non-service", IF(D42="Tue", "", IF(D42="Wed", "Non-service", IF(D42="Thu", "", IF(D42="Fri", "", "")))))</f>
        <v/>
      </c>
      <c r="T43" s="35"/>
      <c r="V43" s="32"/>
      <c r="X43" s="17"/>
      <c r="Z43" s="25"/>
      <c r="AB43" s="26"/>
      <c r="AD43" s="25"/>
      <c r="AE43" s="126" t="s">
        <v>91</v>
      </c>
      <c r="AF43" s="46">
        <v>45862</v>
      </c>
      <c r="AG43" s="18"/>
      <c r="AH43" s="18"/>
    </row>
    <row r="44" spans="1:34">
      <c r="A44" s="200" t="str">
        <f t="shared" si="218"/>
        <v>Thu</v>
      </c>
      <c r="B44" s="201">
        <f t="shared" ref="B44:B77" si="349">C42</f>
        <v>45876</v>
      </c>
      <c r="C44" s="286"/>
      <c r="D44" s="289"/>
      <c r="E44" s="211">
        <f t="shared" ca="1" si="0"/>
        <v>1</v>
      </c>
      <c r="F44" s="209" t="s">
        <v>53</v>
      </c>
      <c r="G44" s="171" t="str">
        <f t="shared" ref="G44" si="350">IF(D42="Mon", "", IF(D42="Tue", "Non-service", IF(D42="Wed", "", IF(D42="Thu", "Non-service", IF(D42="Fri", "", "")))))</f>
        <v>Non-service</v>
      </c>
      <c r="H44" s="28"/>
      <c r="I44" s="174" t="str">
        <f t="shared" ref="I44" si="351">IF(D42="Mon", "", IF(D42="Tue", "", IF(D42="Wed", "", IF(D42="Thu", "", IF(D42="Fri", "Non-service", "")))))</f>
        <v/>
      </c>
      <c r="J44" s="37"/>
      <c r="K44" s="174" t="str">
        <f t="shared" ref="K44" si="352">IF(D42="Mon", "", IF(D42="Tue", "", IF(D42="Wed", "Non-service", IF(D42="Thu", "Non-Service", IF(D42="Fri", "", "")))))</f>
        <v>Non-Service</v>
      </c>
      <c r="L44" s="37"/>
      <c r="M44" s="174" t="str">
        <f t="shared" ref="M44" si="353">IF(D42="Mon", "", IF(D42="Tue", "Non-service", IF(D42="Wed", "", IF(D42="Thu", "", IF(D42="Fri", "Non-service", "")))))</f>
        <v/>
      </c>
      <c r="N44" s="37"/>
      <c r="O44" s="174" t="str">
        <f t="shared" ref="O44" si="354">IF(D42="Mon", "", IF(D42="Tue", "", IF(D42="Wed", "Non-service", IF(D42="Thu", "", IF(D42="Fri", "Non-service", "")))))</f>
        <v/>
      </c>
      <c r="P44" s="37"/>
      <c r="Q44" s="174" t="str">
        <f t="shared" ref="Q44" si="355">IF(D42="Mon", "", IF(D42="Tue", "Non-service", IF(D42="Wed", "", IF(D42="Thu", "Non-service", IF(D42="Fri", "", "")))))</f>
        <v>Non-service</v>
      </c>
      <c r="R44" s="37"/>
      <c r="S44" s="174" t="str">
        <f t="shared" ref="S44" si="356">IF(D42="Mon", "Non-service", IF(D42="Tue", "", IF(D42="Wed", "Non-service", IF(D42="Thu", "", IF(D42="Fri", "", "")))))</f>
        <v/>
      </c>
      <c r="T44" s="37"/>
      <c r="V44" s="32"/>
      <c r="X44" s="17"/>
      <c r="Y44" s="176"/>
      <c r="Z44" s="27"/>
      <c r="AB44" s="26"/>
      <c r="AD44" s="25"/>
      <c r="AE44" s="126" t="s">
        <v>92</v>
      </c>
      <c r="AF44" s="46">
        <v>45901</v>
      </c>
      <c r="AG44" s="18"/>
      <c r="AH44" s="18"/>
    </row>
    <row r="45" spans="1:34">
      <c r="A45" s="200" t="str">
        <f t="shared" si="227"/>
        <v>Fri</v>
      </c>
      <c r="B45" s="201">
        <f t="shared" ref="B45:B78" si="357">C45</f>
        <v>45877</v>
      </c>
      <c r="C45" s="284">
        <f t="shared" si="257"/>
        <v>45877</v>
      </c>
      <c r="D45" s="295" t="str">
        <f t="shared" si="230"/>
        <v>Fri</v>
      </c>
      <c r="E45" s="211">
        <f t="shared" ca="1" si="0"/>
        <v>1</v>
      </c>
      <c r="F45" s="205" t="s">
        <v>47</v>
      </c>
      <c r="G45" s="170" t="str">
        <f t="shared" ref="G45:G108" si="358">IF(D45="Mon", "", IF(D45="Tue", "Non-service", IF(D45="Wed", "", IF(D45="Thu", "Non-service", IF(D45="Fri", "", "")))))</f>
        <v/>
      </c>
      <c r="H45" s="21"/>
      <c r="I45" s="174" t="str">
        <f t="shared" ref="I45:I108" si="359">IF(D45="Mon", "", IF(D45="Tue", "", IF(D45="Wed", "", IF(D45="Thu", "", IF(D45="Fri", "Non-service", "")))))</f>
        <v>Non-service</v>
      </c>
      <c r="J45" s="31"/>
      <c r="K45" s="174" t="str">
        <f t="shared" ref="K45:K108" si="360">IF(D45="Mon", "", IF(D45="Tue", "", IF(D45="Wed", "Non-service", IF(D45="Thu", "Non-Service", IF(D45="Fri", "", "")))))</f>
        <v/>
      </c>
      <c r="L45" s="31"/>
      <c r="M45" s="174" t="str">
        <f t="shared" ref="M45:M108" si="361">IF(D45="Mon", "", IF(D45="Tue", "Non-service", IF(D45="Wed", "", IF(D45="Thu", "", IF(D45="Fri", "Non-service", "")))))</f>
        <v>Non-service</v>
      </c>
      <c r="N45" s="31"/>
      <c r="O45" s="174" t="str">
        <f t="shared" ref="O45:O108" si="362">IF(D45="Mon", "", IF(D45="Tue", "", IF(D45="Wed", "Non-service", IF(D45="Thu", "", IF(D45="Fri", "Non-service", "")))))</f>
        <v>Non-service</v>
      </c>
      <c r="P45" s="31"/>
      <c r="Q45" s="174" t="str">
        <f t="shared" ref="Q45:Q108" si="363">IF(D45="Mon", "", IF(D45="Tue", "Non-service", IF(D45="Wed", "", IF(D45="Thu", "Non-service", IF(D45="Fri", "", "")))))</f>
        <v/>
      </c>
      <c r="R45" s="31"/>
      <c r="S45" s="175" t="str">
        <f t="shared" ref="S45:S108" si="364">IF(D45="Mon", "Non-service", IF(D45="Tue", "", IF(D45="Wed", "Non-service", IF(D45="Thu", "", IF(D45="Fri", "", "")))))</f>
        <v/>
      </c>
      <c r="T45" s="31"/>
      <c r="U45" s="175"/>
      <c r="V45" s="39"/>
      <c r="X45" s="15"/>
      <c r="Z45" s="15"/>
      <c r="AB45" s="22"/>
      <c r="AD45" s="17"/>
      <c r="AE45" s="126" t="s">
        <v>93</v>
      </c>
      <c r="AF45" s="46">
        <v>45988</v>
      </c>
      <c r="AG45" s="18"/>
      <c r="AH45" s="18"/>
    </row>
    <row r="46" spans="1:34">
      <c r="A46" s="200" t="str">
        <f t="shared" si="238"/>
        <v>Fri</v>
      </c>
      <c r="B46" s="201">
        <f t="shared" ref="B46:B79" si="365">C45</f>
        <v>45877</v>
      </c>
      <c r="C46" s="285"/>
      <c r="D46" s="296"/>
      <c r="E46" s="211">
        <f t="shared" ca="1" si="0"/>
        <v>1</v>
      </c>
      <c r="F46" s="206" t="s">
        <v>51</v>
      </c>
      <c r="G46" s="170" t="str">
        <f t="shared" ref="G46:G109" si="366">IF(D45="Mon", "", IF(D45="Tue", "Non-service", IF(D45="Wed", "", IF(D45="Thu", "Non-service", IF(D45="Fri", "", "")))))</f>
        <v/>
      </c>
      <c r="H46" s="22"/>
      <c r="I46" s="174" t="str">
        <f t="shared" ref="I46:I109" si="367">IF(D45="Mon", "", IF(D45="Tue", "", IF(D45="Wed", "", IF(D45="Thu", "", IF(D45="Fri", "Non-service", "")))))</f>
        <v>Non-service</v>
      </c>
      <c r="J46" s="30"/>
      <c r="K46" s="174" t="str">
        <f t="shared" ref="K46:K109" si="368">IF(D45="Mon", "", IF(D45="Tue", "", IF(D45="Wed", "Non-service", IF(D45="Thu", "Non-Service", IF(D45="Fri", "", "")))))</f>
        <v/>
      </c>
      <c r="L46" s="30"/>
      <c r="M46" s="174" t="str">
        <f t="shared" ref="M46:M109" si="369">IF(D45="Mon", "", IF(D45="Tue", "Non-service", IF(D45="Wed", "", IF(D45="Thu", "", IF(D45="Fri", "Non-service", "")))))</f>
        <v>Non-service</v>
      </c>
      <c r="N46" s="30"/>
      <c r="O46" s="174" t="str">
        <f t="shared" ref="O46:O109" si="370">IF(D45="Mon", "", IF(D45="Tue", "", IF(D45="Wed", "Non-service", IF(D45="Thu", "", IF(D45="Fri", "Non-service", "")))))</f>
        <v>Non-service</v>
      </c>
      <c r="P46" s="30"/>
      <c r="Q46" s="174" t="str">
        <f t="shared" ref="Q46:Q109" si="371">IF(D45="Mon", "", IF(D45="Tue", "Non-service", IF(D45="Wed", "", IF(D45="Thu", "Non-service", IF(D45="Fri", "", "")))))</f>
        <v/>
      </c>
      <c r="R46" s="30"/>
      <c r="S46" s="174" t="str">
        <f t="shared" ref="S46:S109" si="372">IF(D45="Mon", "Non-service", IF(D45="Tue", "", IF(D45="Wed", "Non-service", IF(D45="Thu", "", IF(D45="Fri", "", "")))))</f>
        <v/>
      </c>
      <c r="T46" s="30"/>
      <c r="V46" s="32"/>
      <c r="X46" s="17"/>
      <c r="Z46" s="17"/>
      <c r="AB46" s="22"/>
      <c r="AD46" s="17"/>
      <c r="AE46" s="126" t="s">
        <v>94</v>
      </c>
      <c r="AF46" s="46">
        <v>45989</v>
      </c>
      <c r="AG46" s="18"/>
      <c r="AH46" s="18"/>
    </row>
    <row r="47" spans="1:34">
      <c r="A47" s="200" t="str">
        <f t="shared" si="247"/>
        <v>Fri</v>
      </c>
      <c r="B47" s="201">
        <f t="shared" ref="B47:B80" si="373">C45</f>
        <v>45877</v>
      </c>
      <c r="C47" s="286"/>
      <c r="D47" s="297"/>
      <c r="E47" s="211">
        <f t="shared" ca="1" si="0"/>
        <v>1</v>
      </c>
      <c r="F47" s="206" t="s">
        <v>53</v>
      </c>
      <c r="G47" s="171" t="str">
        <f t="shared" ref="G47" si="374">IF(D45="Mon", "", IF(D45="Tue", "Non-service", IF(D45="Wed", "", IF(D45="Thu", "Non-service", IF(D45="Fri", "", "")))))</f>
        <v/>
      </c>
      <c r="H47" s="22"/>
      <c r="I47" s="174" t="str">
        <f t="shared" ref="I47" si="375">IF(D45="Mon", "", IF(D45="Tue", "", IF(D45="Wed", "", IF(D45="Thu", "", IF(D45="Fri", "Non-service", "")))))</f>
        <v>Non-service</v>
      </c>
      <c r="J47" s="30"/>
      <c r="K47" s="174" t="str">
        <f t="shared" ref="K47" si="376">IF(D45="Mon", "", IF(D45="Tue", "", IF(D45="Wed", "Non-service", IF(D45="Thu", "Non-Service", IF(D45="Fri", "", "")))))</f>
        <v/>
      </c>
      <c r="L47" s="30"/>
      <c r="M47" s="174" t="str">
        <f t="shared" ref="M47" si="377">IF(D45="Mon", "", IF(D45="Tue", "Non-service", IF(D45="Wed", "", IF(D45="Thu", "", IF(D45="Fri", "Non-service", "")))))</f>
        <v>Non-service</v>
      </c>
      <c r="N47" s="30"/>
      <c r="O47" s="174" t="str">
        <f t="shared" ref="O47" si="378">IF(D45="Mon", "", IF(D45="Tue", "", IF(D45="Wed", "Non-service", IF(D45="Thu", "", IF(D45="Fri", "Non-service", "")))))</f>
        <v>Non-service</v>
      </c>
      <c r="P47" s="30"/>
      <c r="Q47" s="174" t="str">
        <f t="shared" ref="Q47" si="379">IF(D45="Mon", "", IF(D45="Tue", "Non-service", IF(D45="Wed", "", IF(D45="Thu", "Non-service", IF(D45="Fri", "", "")))))</f>
        <v/>
      </c>
      <c r="R47" s="30"/>
      <c r="T47" s="30"/>
      <c r="V47" s="32"/>
      <c r="X47" s="17"/>
      <c r="Y47" s="176"/>
      <c r="Z47" s="17"/>
      <c r="AB47" s="22"/>
      <c r="AD47" s="17"/>
      <c r="AE47" s="126" t="s">
        <v>95</v>
      </c>
      <c r="AF47" s="46">
        <v>46016</v>
      </c>
      <c r="AG47" s="18"/>
      <c r="AH47" s="18"/>
    </row>
    <row r="48" spans="1:34">
      <c r="A48" s="200" t="str">
        <f t="shared" ref="A48" si="380">TEXT(C48, "ddd")</f>
        <v>Mon</v>
      </c>
      <c r="B48" s="201">
        <f t="shared" ref="B48:B81" si="381">C48</f>
        <v>45880</v>
      </c>
      <c r="C48" s="284">
        <f t="shared" si="257"/>
        <v>45880</v>
      </c>
      <c r="D48" s="287" t="str">
        <f t="shared" si="258"/>
        <v>Mon</v>
      </c>
      <c r="E48" s="211">
        <f t="shared" ca="1" si="0"/>
        <v>1</v>
      </c>
      <c r="F48" s="207" t="s">
        <v>47</v>
      </c>
      <c r="G48" s="170" t="str">
        <f t="shared" ref="G48:G111" si="382">IF(D48="Mon", "", IF(D48="Tue", "Non-service", IF(D48="Wed", "", IF(D48="Thu", "Non-service", IF(D48="Fri", "", "")))))</f>
        <v/>
      </c>
      <c r="H48" s="30" t="s">
        <v>48</v>
      </c>
      <c r="I48" s="174" t="str">
        <f t="shared" ref="I48:I111" si="383">IF(D48="Mon", "", IF(D48="Tue", "", IF(D48="Wed", "", IF(D48="Thu", "", IF(D48="Fri", "Non-service", "")))))</f>
        <v/>
      </c>
      <c r="J48" s="30" t="s">
        <v>48</v>
      </c>
      <c r="K48" s="174" t="str">
        <f t="shared" ref="K48:K111" si="384">IF(D48="Mon", "", IF(D48="Tue", "", IF(D48="Wed", "Non-service", IF(D48="Thu", "Non-Service", IF(D48="Fri", "", "")))))</f>
        <v/>
      </c>
      <c r="L48" s="30" t="s">
        <v>57</v>
      </c>
      <c r="M48" s="174" t="str">
        <f t="shared" ref="M48:M111" si="385">IF(D48="Mon", "", IF(D48="Tue", "Non-service", IF(D48="Wed", "", IF(D48="Thu", "", IF(D48="Fri", "Non-service", "")))))</f>
        <v/>
      </c>
      <c r="N48" s="30"/>
      <c r="O48" s="174" t="str">
        <f t="shared" ref="O48:O111" si="386">IF(D48="Mon", "", IF(D48="Tue", "", IF(D48="Wed", "Non-service", IF(D48="Thu", "", IF(D48="Fri", "Non-service", "")))))</f>
        <v/>
      </c>
      <c r="P48" s="30" t="s">
        <v>57</v>
      </c>
      <c r="Q48" s="174" t="str">
        <f t="shared" ref="Q48:Q111" si="387">IF(D48="Mon", "", IF(D48="Tue", "Non-service", IF(D48="Wed", "", IF(D48="Thu", "Non-service", IF(D48="Fri", "", "")))))</f>
        <v/>
      </c>
      <c r="R48" s="30" t="s">
        <v>48</v>
      </c>
      <c r="S48" s="175" t="str">
        <f t="shared" ref="S48:S111" si="388">IF(D48="Mon", "Non-service", IF(D48="Tue", "", IF(D48="Wed", "Non-service", IF(D48="Thu", "", IF(D48="Fri", "", "")))))</f>
        <v>Non-service</v>
      </c>
      <c r="T48" s="30"/>
      <c r="U48" s="175"/>
      <c r="V48" s="39"/>
      <c r="X48" s="15"/>
      <c r="Z48" s="23"/>
      <c r="AB48" s="26"/>
      <c r="AD48" s="25"/>
      <c r="AE48" s="128" t="s">
        <v>96</v>
      </c>
      <c r="AF48" s="46">
        <v>46017</v>
      </c>
      <c r="AG48" s="18"/>
      <c r="AH48" s="18"/>
    </row>
    <row r="49" spans="1:34">
      <c r="A49" s="200" t="str">
        <f t="shared" ref="A49" si="389">A48</f>
        <v>Mon</v>
      </c>
      <c r="B49" s="201">
        <f t="shared" ref="B49:B82" si="390">C48</f>
        <v>45880</v>
      </c>
      <c r="C49" s="285"/>
      <c r="D49" s="288"/>
      <c r="E49" s="211">
        <f t="shared" ca="1" si="0"/>
        <v>1</v>
      </c>
      <c r="F49" s="208" t="s">
        <v>51</v>
      </c>
      <c r="G49" s="170" t="str">
        <f t="shared" ref="G49:G112" si="391">IF(D48="Mon", "", IF(D48="Tue", "Non-service", IF(D48="Wed", "", IF(D48="Thu", "Non-service", IF(D48="Fri", "", "")))))</f>
        <v/>
      </c>
      <c r="H49" s="30" t="s">
        <v>48</v>
      </c>
      <c r="I49" s="174" t="str">
        <f t="shared" ref="I49:I112" si="392">IF(D48="Mon", "", IF(D48="Tue", "", IF(D48="Wed", "", IF(D48="Thu", "", IF(D48="Fri", "Non-service", "")))))</f>
        <v/>
      </c>
      <c r="J49" s="30" t="s">
        <v>48</v>
      </c>
      <c r="K49" s="174" t="str">
        <f t="shared" ref="K49:K112" si="393">IF(D48="Mon", "", IF(D48="Tue", "", IF(D48="Wed", "Non-service", IF(D48="Thu", "Non-Service", IF(D48="Fri", "", "")))))</f>
        <v/>
      </c>
      <c r="L49" s="30" t="s">
        <v>57</v>
      </c>
      <c r="M49" s="174" t="str">
        <f t="shared" ref="M49:M112" si="394">IF(D48="Mon", "", IF(D48="Tue", "Non-service", IF(D48="Wed", "", IF(D48="Thu", "", IF(D48="Fri", "Non-service", "")))))</f>
        <v/>
      </c>
      <c r="N49" s="30"/>
      <c r="O49" s="174" t="str">
        <f t="shared" ref="O49:O112" si="395">IF(D48="Mon", "", IF(D48="Tue", "", IF(D48="Wed", "Non-service", IF(D48="Thu", "", IF(D48="Fri", "Non-service", "")))))</f>
        <v/>
      </c>
      <c r="P49" s="30" t="s">
        <v>48</v>
      </c>
      <c r="Q49" s="174" t="str">
        <f t="shared" ref="Q49:Q112" si="396">IF(D48="Mon", "", IF(D48="Tue", "Non-service", IF(D48="Wed", "", IF(D48="Thu", "Non-service", IF(D48="Fri", "", "")))))</f>
        <v/>
      </c>
      <c r="R49" s="30" t="s">
        <v>48</v>
      </c>
      <c r="S49" s="174" t="str">
        <f t="shared" ref="S49:S112" si="397">IF(D48="Mon", "Non-service", IF(D48="Tue", "", IF(D48="Wed", "Non-service", IF(D48="Thu", "", IF(D48="Fri", "", "")))))</f>
        <v>Non-service</v>
      </c>
      <c r="T49" s="30"/>
      <c r="V49" s="32"/>
      <c r="X49" s="17"/>
      <c r="Z49" s="25"/>
      <c r="AB49" s="26"/>
      <c r="AD49" s="25"/>
      <c r="AE49" s="126" t="s">
        <v>97</v>
      </c>
      <c r="AF49" s="46">
        <v>45790</v>
      </c>
      <c r="AG49" s="18"/>
      <c r="AH49" s="18"/>
    </row>
    <row r="50" spans="1:34">
      <c r="A50" s="200" t="str">
        <f t="shared" ref="A50" si="398">A48</f>
        <v>Mon</v>
      </c>
      <c r="B50" s="201">
        <f t="shared" ref="B50:B83" si="399">C48</f>
        <v>45880</v>
      </c>
      <c r="C50" s="286"/>
      <c r="D50" s="289"/>
      <c r="E50" s="211">
        <f t="shared" ca="1" si="0"/>
        <v>1</v>
      </c>
      <c r="F50" s="209" t="s">
        <v>53</v>
      </c>
      <c r="G50" s="171" t="str">
        <f t="shared" ref="G50" si="400">IF(D48="Mon", "", IF(D48="Tue", "Non-service", IF(D48="Wed", "", IF(D48="Thu", "Non-service", IF(D48="Fri", "", "")))))</f>
        <v/>
      </c>
      <c r="H50" s="30" t="s">
        <v>48</v>
      </c>
      <c r="I50" s="174" t="str">
        <f t="shared" ref="I50" si="401">IF(D48="Mon", "", IF(D48="Tue", "", IF(D48="Wed", "", IF(D48="Thu", "", IF(D48="Fri", "Non-service", "")))))</f>
        <v/>
      </c>
      <c r="J50" s="30" t="s">
        <v>48</v>
      </c>
      <c r="K50" s="174" t="str">
        <f t="shared" ref="K50" si="402">IF(D48="Mon", "", IF(D48="Tue", "", IF(D48="Wed", "Non-service", IF(D48="Thu", "Non-Service", IF(D48="Fri", "", "")))))</f>
        <v/>
      </c>
      <c r="L50" s="30" t="s">
        <v>57</v>
      </c>
      <c r="M50" s="174" t="str">
        <f t="shared" ref="M50" si="403">IF(D48="Mon", "", IF(D48="Tue", "Non-service", IF(D48="Wed", "", IF(D48="Thu", "", IF(D48="Fri", "Non-service", "")))))</f>
        <v/>
      </c>
      <c r="N50" s="30"/>
      <c r="O50" s="174" t="str">
        <f t="shared" ref="O50" si="404">IF(D48="Mon", "", IF(D48="Tue", "", IF(D48="Wed", "Non-service", IF(D48="Thu", "", IF(D48="Fri", "Non-service", "")))))</f>
        <v/>
      </c>
      <c r="P50" s="30" t="s">
        <v>48</v>
      </c>
      <c r="Q50" s="174" t="str">
        <f t="shared" ref="Q50" si="405">IF(D48="Mon", "", IF(D48="Tue", "Non-service", IF(D48="Wed", "", IF(D48="Thu", "Non-service", IF(D48="Fri", "", "")))))</f>
        <v/>
      </c>
      <c r="R50" s="30" t="s">
        <v>48</v>
      </c>
      <c r="S50" s="174" t="str">
        <f t="shared" ref="S50" si="406">IF(D48="Mon", "Non-service", IF(D48="Tue", "", IF(D48="Wed", "Non-service", IF(D48="Thu", "", IF(D48="Fri", "", "")))))</f>
        <v>Non-service</v>
      </c>
      <c r="T50" s="30"/>
      <c r="V50" s="32"/>
      <c r="X50" s="17"/>
      <c r="Y50" s="176"/>
      <c r="Z50" s="27"/>
      <c r="AB50" s="26"/>
      <c r="AD50" s="25"/>
      <c r="AE50" s="126" t="s">
        <v>97</v>
      </c>
      <c r="AF50" s="46">
        <v>45791</v>
      </c>
    </row>
    <row r="51" spans="1:34">
      <c r="A51" s="200" t="str">
        <f t="shared" si="140"/>
        <v>Tue</v>
      </c>
      <c r="B51" s="201">
        <f t="shared" ref="B51:B84" si="407">C51</f>
        <v>45881</v>
      </c>
      <c r="C51" s="284">
        <f t="shared" si="257"/>
        <v>45881</v>
      </c>
      <c r="D51" s="295" t="str">
        <f t="shared" ref="D51" si="408">IF(WEEKDAY(C48, 2) &lt; 5, TEXT(C48 + 1, "ddd"), TEXT(C48 + 3, "ddd"))</f>
        <v>Tue</v>
      </c>
      <c r="E51" s="211">
        <f t="shared" ca="1" si="0"/>
        <v>1</v>
      </c>
      <c r="F51" s="205" t="s">
        <v>47</v>
      </c>
      <c r="G51" s="170" t="str">
        <f t="shared" ref="G51:G114" si="409">IF(D51="Mon", "", IF(D51="Tue", "Non-service", IF(D51="Wed", "", IF(D51="Thu", "Non-service", IF(D51="Fri", "", "")))))</f>
        <v>Non-service</v>
      </c>
      <c r="H51" s="22"/>
      <c r="I51" s="174" t="str">
        <f t="shared" ref="I51:I114" si="410">IF(D51="Mon", "", IF(D51="Tue", "", IF(D51="Wed", "", IF(D51="Thu", "", IF(D51="Fri", "Non-service", "")))))</f>
        <v/>
      </c>
      <c r="J51" s="30"/>
      <c r="K51" s="174" t="str">
        <f t="shared" ref="K51:K114" si="411">IF(D51="Mon", "", IF(D51="Tue", "", IF(D51="Wed", "Non-service", IF(D51="Thu", "Non-Service", IF(D51="Fri", "", "")))))</f>
        <v/>
      </c>
      <c r="L51" s="33"/>
      <c r="M51" s="174" t="str">
        <f t="shared" ref="M51:M114" si="412">IF(D51="Mon", "", IF(D51="Tue", "Non-service", IF(D51="Wed", "", IF(D51="Thu", "", IF(D51="Fri", "Non-service", "")))))</f>
        <v>Non-service</v>
      </c>
      <c r="N51" s="30"/>
      <c r="O51" s="174" t="str">
        <f t="shared" ref="O51:O114" si="413">IF(D51="Mon", "", IF(D51="Tue", "", IF(D51="Wed", "Non-service", IF(D51="Thu", "", IF(D51="Fri", "Non-service", "")))))</f>
        <v/>
      </c>
      <c r="P51" s="33"/>
      <c r="Q51" s="174" t="str">
        <f t="shared" ref="Q51:Q114" si="414">IF(D51="Mon", "", IF(D51="Tue", "Non-service", IF(D51="Wed", "", IF(D51="Thu", "Non-service", IF(D51="Fri", "", "")))))</f>
        <v>Non-service</v>
      </c>
      <c r="R51" s="33"/>
      <c r="S51" s="175" t="str">
        <f t="shared" ref="S51:S114" si="415">IF(D51="Mon", "Non-service", IF(D51="Tue", "", IF(D51="Wed", "Non-service", IF(D51="Thu", "", IF(D51="Fri", "", "")))))</f>
        <v/>
      </c>
      <c r="T51" s="33"/>
      <c r="U51" s="175"/>
      <c r="V51" s="39"/>
      <c r="X51" s="15"/>
      <c r="Z51" s="15"/>
      <c r="AB51" s="22"/>
      <c r="AD51" s="17"/>
      <c r="AE51" s="126" t="s">
        <v>97</v>
      </c>
      <c r="AF51" s="46">
        <v>45792</v>
      </c>
    </row>
    <row r="52" spans="1:34">
      <c r="A52" s="200" t="str">
        <f t="shared" si="151"/>
        <v>Tue</v>
      </c>
      <c r="B52" s="201">
        <f t="shared" ref="B52:B85" si="416">C51</f>
        <v>45881</v>
      </c>
      <c r="C52" s="285"/>
      <c r="D52" s="296"/>
      <c r="E52" s="211">
        <f t="shared" ca="1" si="0"/>
        <v>1</v>
      </c>
      <c r="F52" s="206" t="s">
        <v>51</v>
      </c>
      <c r="G52" s="170" t="str">
        <f t="shared" ref="G52:G115" si="417">IF(D51="Mon", "", IF(D51="Tue", "Non-service", IF(D51="Wed", "", IF(D51="Thu", "Non-service", IF(D51="Fri", "", "")))))</f>
        <v>Non-service</v>
      </c>
      <c r="H52" s="22"/>
      <c r="I52" s="174" t="str">
        <f t="shared" ref="I52:I115" si="418">IF(D51="Mon", "", IF(D51="Tue", "", IF(D51="Wed", "", IF(D51="Thu", "", IF(D51="Fri", "Non-service", "")))))</f>
        <v/>
      </c>
      <c r="J52" s="30"/>
      <c r="K52" s="174" t="str">
        <f t="shared" ref="K52:K115" si="419">IF(D51="Mon", "", IF(D51="Tue", "", IF(D51="Wed", "Non-service", IF(D51="Thu", "Non-Service", IF(D51="Fri", "", "")))))</f>
        <v/>
      </c>
      <c r="L52" s="35"/>
      <c r="M52" s="174" t="str">
        <f t="shared" ref="M52:M115" si="420">IF(D51="Mon", "", IF(D51="Tue", "Non-service", IF(D51="Wed", "", IF(D51="Thu", "", IF(D51="Fri", "Non-service", "")))))</f>
        <v>Non-service</v>
      </c>
      <c r="N52" s="30"/>
      <c r="O52" s="174" t="str">
        <f t="shared" ref="O52:O115" si="421">IF(D51="Mon", "", IF(D51="Tue", "", IF(D51="Wed", "Non-service", IF(D51="Thu", "", IF(D51="Fri", "Non-service", "")))))</f>
        <v/>
      </c>
      <c r="P52" s="35"/>
      <c r="Q52" s="174" t="str">
        <f t="shared" ref="Q52:Q115" si="422">IF(D51="Mon", "", IF(D51="Tue", "Non-service", IF(D51="Wed", "", IF(D51="Thu", "Non-service", IF(D51="Fri", "", "")))))</f>
        <v>Non-service</v>
      </c>
      <c r="R52" s="35"/>
      <c r="S52" s="174" t="str">
        <f t="shared" ref="S52:S115" si="423">IF(D51="Mon", "Non-service", IF(D51="Tue", "", IF(D51="Wed", "Non-service", IF(D51="Thu", "", IF(D51="Fri", "", "")))))</f>
        <v/>
      </c>
      <c r="T52" s="35"/>
      <c r="V52" s="32"/>
      <c r="X52" s="17"/>
      <c r="Z52" s="17"/>
      <c r="AB52" s="22"/>
      <c r="AD52" s="17"/>
      <c r="AE52" s="126" t="s">
        <v>97</v>
      </c>
      <c r="AF52" s="46">
        <v>45793</v>
      </c>
    </row>
    <row r="53" spans="1:34">
      <c r="A53" s="200" t="str">
        <f t="shared" si="160"/>
        <v>Tue</v>
      </c>
      <c r="B53" s="201">
        <f t="shared" ref="B53:B86" si="424">C51</f>
        <v>45881</v>
      </c>
      <c r="C53" s="286"/>
      <c r="D53" s="297"/>
      <c r="E53" s="211">
        <f t="shared" ca="1" si="0"/>
        <v>1</v>
      </c>
      <c r="F53" s="206" t="s">
        <v>53</v>
      </c>
      <c r="G53" s="171" t="str">
        <f t="shared" ref="G53" si="425">IF(D51="Mon", "", IF(D51="Tue", "Non-service", IF(D51="Wed", "", IF(D51="Thu", "Non-service", IF(D51="Fri", "", "")))))</f>
        <v>Non-service</v>
      </c>
      <c r="H53" s="22"/>
      <c r="I53" s="174" t="str">
        <f t="shared" ref="I53" si="426">IF(D51="Mon", "", IF(D51="Tue", "", IF(D51="Wed", "", IF(D51="Thu", "", IF(D51="Fri", "Non-service", "")))))</f>
        <v/>
      </c>
      <c r="J53" s="30"/>
      <c r="K53" s="174" t="str">
        <f t="shared" ref="K53" si="427">IF(D51="Mon", "", IF(D51="Tue", "", IF(D51="Wed", "Non-service", IF(D51="Thu", "Non-Service", IF(D51="Fri", "", "")))))</f>
        <v/>
      </c>
      <c r="L53" s="37"/>
      <c r="M53" s="174" t="str">
        <f t="shared" ref="M53" si="428">IF(D51="Mon", "", IF(D51="Tue", "Non-service", IF(D51="Wed", "", IF(D51="Thu", "", IF(D51="Fri", "Non-service", "")))))</f>
        <v>Non-service</v>
      </c>
      <c r="N53" s="30"/>
      <c r="O53" s="174" t="str">
        <f t="shared" ref="O53" si="429">IF(D51="Mon", "", IF(D51="Tue", "", IF(D51="Wed", "Non-service", IF(D51="Thu", "", IF(D51="Fri", "Non-service", "")))))</f>
        <v/>
      </c>
      <c r="P53" s="37"/>
      <c r="Q53" s="174" t="str">
        <f t="shared" ref="Q53" si="430">IF(D51="Mon", "", IF(D51="Tue", "Non-service", IF(D51="Wed", "", IF(D51="Thu", "Non-service", IF(D51="Fri", "", "")))))</f>
        <v>Non-service</v>
      </c>
      <c r="R53" s="37"/>
      <c r="S53" s="174" t="str">
        <f t="shared" ref="S53" si="431">IF(D51="Mon", "Non-service", IF(D51="Tue", "", IF(D51="Wed", "Non-service", IF(D51="Thu", "", IF(D51="Fri", "", "")))))</f>
        <v/>
      </c>
      <c r="T53" s="37"/>
      <c r="V53" s="32"/>
      <c r="X53" s="17"/>
      <c r="Y53" s="176"/>
      <c r="Z53" s="17"/>
      <c r="AB53" s="22"/>
      <c r="AD53" s="17"/>
      <c r="AE53" s="126" t="s">
        <v>97</v>
      </c>
      <c r="AF53" s="46"/>
    </row>
    <row r="54" spans="1:34">
      <c r="A54" s="200" t="str">
        <f t="shared" si="169"/>
        <v>Wed</v>
      </c>
      <c r="B54" s="201">
        <f t="shared" ref="B54:B87" si="432">C54</f>
        <v>45882</v>
      </c>
      <c r="C54" s="284">
        <f t="shared" si="257"/>
        <v>45882</v>
      </c>
      <c r="D54" s="287" t="str">
        <f t="shared" si="172"/>
        <v>Wed</v>
      </c>
      <c r="E54" s="211">
        <f t="shared" ca="1" si="0"/>
        <v>1</v>
      </c>
      <c r="F54" s="207" t="s">
        <v>47</v>
      </c>
      <c r="G54" s="170" t="str">
        <f t="shared" ref="G54:G117" si="433">IF(D54="Mon", "", IF(D54="Tue", "Non-service", IF(D54="Wed", "", IF(D54="Thu", "Non-service", IF(D54="Fri", "", "")))))</f>
        <v/>
      </c>
      <c r="H54" s="21" t="s">
        <v>48</v>
      </c>
      <c r="I54" s="174" t="str">
        <f t="shared" ref="I54:I117" si="434">IF(D54="Mon", "", IF(D54="Tue", "", IF(D54="Wed", "", IF(D54="Thu", "", IF(D54="Fri", "Non-service", "")))))</f>
        <v/>
      </c>
      <c r="J54" s="31" t="s">
        <v>48</v>
      </c>
      <c r="K54" s="174" t="str">
        <f t="shared" ref="K54:K117" si="435">IF(D54="Mon", "", IF(D54="Tue", "", IF(D54="Wed", "Non-service", IF(D54="Thu", "Non-Service", IF(D54="Fri", "", "")))))</f>
        <v>Non-service</v>
      </c>
      <c r="L54" s="31"/>
      <c r="M54" s="174" t="str">
        <f t="shared" ref="M54:M117" si="436">IF(D54="Mon", "", IF(D54="Tue", "Non-service", IF(D54="Wed", "", IF(D54="Thu", "", IF(D54="Fri", "Non-service", "")))))</f>
        <v/>
      </c>
      <c r="N54" s="31"/>
      <c r="O54" s="174" t="str">
        <f t="shared" ref="O54:O117" si="437">IF(D54="Mon", "", IF(D54="Tue", "", IF(D54="Wed", "Non-service", IF(D54="Thu", "", IF(D54="Fri", "Non-service", "")))))</f>
        <v>Non-service</v>
      </c>
      <c r="P54" s="31"/>
      <c r="Q54" s="174" t="str">
        <f t="shared" ref="Q54:Q117" si="438">IF(D54="Mon", "", IF(D54="Tue", "Non-service", IF(D54="Wed", "", IF(D54="Thu", "Non-service", IF(D54="Fri", "", "")))))</f>
        <v/>
      </c>
      <c r="R54" s="31" t="s">
        <v>48</v>
      </c>
      <c r="S54" s="175" t="str">
        <f t="shared" ref="S54:S117" si="439">IF(D54="Mon", "Non-service", IF(D54="Tue", "", IF(D54="Wed", "Non-service", IF(D54="Thu", "", IF(D54="Fri", "", "")))))</f>
        <v>Non-service</v>
      </c>
      <c r="T54" s="31"/>
      <c r="U54" s="175"/>
      <c r="V54" s="39"/>
      <c r="X54" s="15"/>
      <c r="Z54" s="23"/>
      <c r="AB54" s="26"/>
      <c r="AD54" s="25"/>
      <c r="AE54" s="126" t="s">
        <v>97</v>
      </c>
      <c r="AF54" s="46"/>
    </row>
    <row r="55" spans="1:34">
      <c r="A55" s="200" t="str">
        <f t="shared" si="180"/>
        <v>Wed</v>
      </c>
      <c r="B55" s="201">
        <f t="shared" ref="B55:B88" si="440">C54</f>
        <v>45882</v>
      </c>
      <c r="C55" s="285"/>
      <c r="D55" s="288"/>
      <c r="E55" s="211">
        <f t="shared" ca="1" si="0"/>
        <v>1</v>
      </c>
      <c r="F55" s="208" t="s">
        <v>51</v>
      </c>
      <c r="G55" s="170" t="str">
        <f t="shared" ref="G55:G118" si="441">IF(D54="Mon", "", IF(D54="Tue", "Non-service", IF(D54="Wed", "", IF(D54="Thu", "Non-service", IF(D54="Fri", "", "")))))</f>
        <v/>
      </c>
      <c r="H55" s="22" t="s">
        <v>48</v>
      </c>
      <c r="I55" s="174" t="str">
        <f t="shared" ref="I55:I118" si="442">IF(D54="Mon", "", IF(D54="Tue", "", IF(D54="Wed", "", IF(D54="Thu", "", IF(D54="Fri", "Non-service", "")))))</f>
        <v/>
      </c>
      <c r="J55" s="30" t="s">
        <v>48</v>
      </c>
      <c r="K55" s="174" t="str">
        <f t="shared" ref="K55:K118" si="443">IF(D54="Mon", "", IF(D54="Tue", "", IF(D54="Wed", "Non-service", IF(D54="Thu", "Non-Service", IF(D54="Fri", "", "")))))</f>
        <v>Non-service</v>
      </c>
      <c r="L55" s="30"/>
      <c r="M55" s="174" t="str">
        <f t="shared" ref="M55:M118" si="444">IF(D54="Mon", "", IF(D54="Tue", "Non-service", IF(D54="Wed", "", IF(D54="Thu", "", IF(D54="Fri", "Non-service", "")))))</f>
        <v/>
      </c>
      <c r="N55" s="30"/>
      <c r="O55" s="174" t="str">
        <f t="shared" ref="O55:O118" si="445">IF(D54="Mon", "", IF(D54="Tue", "", IF(D54="Wed", "Non-service", IF(D54="Thu", "", IF(D54="Fri", "Non-service", "")))))</f>
        <v>Non-service</v>
      </c>
      <c r="P55" s="30"/>
      <c r="Q55" s="174" t="str">
        <f t="shared" ref="Q55:Q118" si="446">IF(D54="Mon", "", IF(D54="Tue", "Non-service", IF(D54="Wed", "", IF(D54="Thu", "Non-service", IF(D54="Fri", "", "")))))</f>
        <v/>
      </c>
      <c r="R55" s="30" t="s">
        <v>48</v>
      </c>
      <c r="S55" s="174" t="str">
        <f t="shared" ref="S55:S118" si="447">IF(D54="Mon", "Non-service", IF(D54="Tue", "", IF(D54="Wed", "Non-service", IF(D54="Thu", "", IF(D54="Fri", "", "")))))</f>
        <v>Non-service</v>
      </c>
      <c r="T55" s="30"/>
      <c r="V55" s="32"/>
      <c r="X55" s="17"/>
      <c r="Z55" s="25"/>
      <c r="AB55" s="26"/>
      <c r="AD55" s="25"/>
      <c r="AE55" s="126" t="s">
        <v>97</v>
      </c>
      <c r="AF55" s="46"/>
    </row>
    <row r="56" spans="1:34">
      <c r="A56" s="200" t="str">
        <f t="shared" si="189"/>
        <v>Wed</v>
      </c>
      <c r="B56" s="201">
        <f t="shared" ref="B56:B89" si="448">C54</f>
        <v>45882</v>
      </c>
      <c r="C56" s="286"/>
      <c r="D56" s="289"/>
      <c r="E56" s="211">
        <f t="shared" ca="1" si="0"/>
        <v>1</v>
      </c>
      <c r="F56" s="209" t="s">
        <v>53</v>
      </c>
      <c r="G56" s="171" t="str">
        <f t="shared" ref="G56" si="449">IF(D54="Mon", "", IF(D54="Tue", "Non-service", IF(D54="Wed", "", IF(D54="Thu", "Non-service", IF(D54="Fri", "", "")))))</f>
        <v/>
      </c>
      <c r="H56" s="22" t="s">
        <v>48</v>
      </c>
      <c r="I56" s="174" t="str">
        <f t="shared" ref="I56" si="450">IF(D54="Mon", "", IF(D54="Tue", "", IF(D54="Wed", "", IF(D54="Thu", "", IF(D54="Fri", "Non-service", "")))))</f>
        <v/>
      </c>
      <c r="J56" s="30" t="s">
        <v>48</v>
      </c>
      <c r="K56" s="174" t="str">
        <f t="shared" ref="K56" si="451">IF(D54="Mon", "", IF(D54="Tue", "", IF(D54="Wed", "Non-service", IF(D54="Thu", "Non-Service", IF(D54="Fri", "", "")))))</f>
        <v>Non-service</v>
      </c>
      <c r="L56" s="30"/>
      <c r="M56" s="174" t="str">
        <f t="shared" ref="M56" si="452">IF(D54="Mon", "", IF(D54="Tue", "Non-service", IF(D54="Wed", "", IF(D54="Thu", "", IF(D54="Fri", "Non-service", "")))))</f>
        <v/>
      </c>
      <c r="N56" s="30"/>
      <c r="O56" s="174" t="str">
        <f t="shared" ref="O56" si="453">IF(D54="Mon", "", IF(D54="Tue", "", IF(D54="Wed", "Non-service", IF(D54="Thu", "", IF(D54="Fri", "Non-service", "")))))</f>
        <v>Non-service</v>
      </c>
      <c r="P56" s="30"/>
      <c r="Q56" s="174" t="str">
        <f t="shared" ref="Q56" si="454">IF(D54="Mon", "", IF(D54="Tue", "Non-service", IF(D54="Wed", "", IF(D54="Thu", "Non-service", IF(D54="Fri", "", "")))))</f>
        <v/>
      </c>
      <c r="R56" s="30" t="s">
        <v>48</v>
      </c>
      <c r="S56" s="174" t="str">
        <f t="shared" ref="S56" si="455">IF(D54="Mon", "Non-service", IF(D54="Tue", "", IF(D54="Wed", "Non-service", IF(D54="Thu", "", IF(D54="Fri", "", "")))))</f>
        <v>Non-service</v>
      </c>
      <c r="T56" s="30"/>
      <c r="V56" s="32"/>
      <c r="X56" s="17"/>
      <c r="Y56" s="176"/>
      <c r="Z56" s="27"/>
      <c r="AB56" s="26"/>
      <c r="AD56" s="25"/>
      <c r="AE56" s="126" t="s">
        <v>97</v>
      </c>
      <c r="AF56" s="46"/>
    </row>
    <row r="57" spans="1:34">
      <c r="A57" s="200" t="str">
        <f t="shared" si="198"/>
        <v>Thu</v>
      </c>
      <c r="B57" s="201">
        <f t="shared" ref="B57:B90" si="456">C57</f>
        <v>45883</v>
      </c>
      <c r="C57" s="284">
        <f t="shared" si="257"/>
        <v>45883</v>
      </c>
      <c r="D57" s="295" t="str">
        <f t="shared" si="201"/>
        <v>Thu</v>
      </c>
      <c r="E57" s="211">
        <f t="shared" ca="1" si="0"/>
        <v>1</v>
      </c>
      <c r="F57" s="205" t="s">
        <v>47</v>
      </c>
      <c r="G57" s="170" t="str">
        <f t="shared" ref="G57:G120" si="457">IF(D57="Mon", "", IF(D57="Tue", "Non-service", IF(D57="Wed", "", IF(D57="Thu", "Non-service", IF(D57="Fri", "", "")))))</f>
        <v>Non-service</v>
      </c>
      <c r="H57" s="24"/>
      <c r="I57" s="174" t="str">
        <f t="shared" ref="I57:I120" si="458">IF(D57="Mon", "", IF(D57="Tue", "", IF(D57="Wed", "", IF(D57="Thu", "", IF(D57="Fri", "Non-service", "")))))</f>
        <v/>
      </c>
      <c r="J57" s="33" t="s">
        <v>48</v>
      </c>
      <c r="K57" s="174" t="str">
        <f t="shared" ref="K57:K120" si="459">IF(D57="Mon", "", IF(D57="Tue", "", IF(D57="Wed", "Non-service", IF(D57="Thu", "Non-Service", IF(D57="Fri", "", "")))))</f>
        <v>Non-Service</v>
      </c>
      <c r="L57" s="33"/>
      <c r="M57" s="174" t="str">
        <f t="shared" ref="M57:M120" si="460">IF(D57="Mon", "", IF(D57="Tue", "Non-service", IF(D57="Wed", "", IF(D57="Thu", "", IF(D57="Fri", "Non-service", "")))))</f>
        <v/>
      </c>
      <c r="N57" s="33"/>
      <c r="O57" s="174" t="str">
        <f t="shared" ref="O57:O120" si="461">IF(D57="Mon", "", IF(D57="Tue", "", IF(D57="Wed", "Non-service", IF(D57="Thu", "", IF(D57="Fri", "Non-service", "")))))</f>
        <v/>
      </c>
      <c r="P57" s="31" t="s">
        <v>48</v>
      </c>
      <c r="Q57" s="174" t="str">
        <f t="shared" ref="Q57:Q120" si="462">IF(D57="Mon", "", IF(D57="Tue", "Non-service", IF(D57="Wed", "", IF(D57="Thu", "Non-service", IF(D57="Fri", "", "")))))</f>
        <v>Non-service</v>
      </c>
      <c r="R57" s="31"/>
      <c r="S57" s="175" t="str">
        <f t="shared" ref="S57:S120" si="463">IF(D57="Mon", "Non-service", IF(D57="Tue", "", IF(D57="Wed", "Non-service", IF(D57="Thu", "", IF(D57="Fri", "", "")))))</f>
        <v/>
      </c>
      <c r="T57" s="31" t="s">
        <v>48</v>
      </c>
      <c r="U57" s="175"/>
      <c r="V57" s="39"/>
      <c r="X57" s="15"/>
      <c r="Z57" s="15"/>
      <c r="AB57" s="22"/>
      <c r="AD57" s="17"/>
      <c r="AE57" s="126" t="s">
        <v>97</v>
      </c>
      <c r="AF57" s="46"/>
    </row>
    <row r="58" spans="1:34">
      <c r="A58" s="200" t="str">
        <f t="shared" si="209"/>
        <v>Thu</v>
      </c>
      <c r="B58" s="201">
        <f t="shared" ref="B58:B91" si="464">C57</f>
        <v>45883</v>
      </c>
      <c r="C58" s="285"/>
      <c r="D58" s="296"/>
      <c r="E58" s="211">
        <f t="shared" ca="1" si="0"/>
        <v>1</v>
      </c>
      <c r="F58" s="206" t="s">
        <v>51</v>
      </c>
      <c r="G58" s="170" t="str">
        <f t="shared" ref="G58:G121" si="465">IF(D57="Mon", "", IF(D57="Tue", "Non-service", IF(D57="Wed", "", IF(D57="Thu", "Non-service", IF(D57="Fri", "", "")))))</f>
        <v>Non-service</v>
      </c>
      <c r="H58" s="26"/>
      <c r="I58" s="174" t="str">
        <f t="shared" ref="I58:I121" si="466">IF(D57="Mon", "", IF(D57="Tue", "", IF(D57="Wed", "", IF(D57="Thu", "", IF(D57="Fri", "Non-service", "")))))</f>
        <v/>
      </c>
      <c r="J58" s="35" t="s">
        <v>48</v>
      </c>
      <c r="K58" s="174" t="str">
        <f t="shared" ref="K58:K121" si="467">IF(D57="Mon", "", IF(D57="Tue", "", IF(D57="Wed", "Non-service", IF(D57="Thu", "Non-Service", IF(D57="Fri", "", "")))))</f>
        <v>Non-Service</v>
      </c>
      <c r="L58" s="35"/>
      <c r="M58" s="174" t="str">
        <f t="shared" ref="M58:M121" si="468">IF(D57="Mon", "", IF(D57="Tue", "Non-service", IF(D57="Wed", "", IF(D57="Thu", "", IF(D57="Fri", "Non-service", "")))))</f>
        <v/>
      </c>
      <c r="N58" s="35"/>
      <c r="O58" s="174" t="str">
        <f t="shared" ref="O58:O121" si="469">IF(D57="Mon", "", IF(D57="Tue", "", IF(D57="Wed", "Non-service", IF(D57="Thu", "", IF(D57="Fri", "Non-service", "")))))</f>
        <v/>
      </c>
      <c r="P58" s="35" t="s">
        <v>48</v>
      </c>
      <c r="Q58" s="174" t="str">
        <f t="shared" ref="Q58:Q121" si="470">IF(D57="Mon", "", IF(D57="Tue", "Non-service", IF(D57="Wed", "", IF(D57="Thu", "Non-service", IF(D57="Fri", "", "")))))</f>
        <v>Non-service</v>
      </c>
      <c r="R58" s="30"/>
      <c r="S58" s="174" t="str">
        <f t="shared" ref="S58:S121" si="471">IF(D57="Mon", "Non-service", IF(D57="Tue", "", IF(D57="Wed", "Non-service", IF(D57="Thu", "", IF(D57="Fri", "", "")))))</f>
        <v/>
      </c>
      <c r="T58" s="35" t="s">
        <v>48</v>
      </c>
      <c r="V58" s="32"/>
      <c r="X58" s="17"/>
      <c r="Z58" s="17"/>
      <c r="AB58" s="22"/>
      <c r="AD58" s="17"/>
      <c r="AE58" s="126" t="s">
        <v>97</v>
      </c>
      <c r="AF58" s="46"/>
    </row>
    <row r="59" spans="1:34">
      <c r="A59" s="200" t="str">
        <f t="shared" si="218"/>
        <v>Thu</v>
      </c>
      <c r="B59" s="201">
        <f t="shared" ref="B59:B92" si="472">C57</f>
        <v>45883</v>
      </c>
      <c r="C59" s="286"/>
      <c r="D59" s="297"/>
      <c r="E59" s="211">
        <f t="shared" ca="1" si="0"/>
        <v>1</v>
      </c>
      <c r="F59" s="206" t="s">
        <v>53</v>
      </c>
      <c r="G59" s="171" t="str">
        <f t="shared" ref="G59" si="473">IF(D57="Mon", "", IF(D57="Tue", "Non-service", IF(D57="Wed", "", IF(D57="Thu", "Non-service", IF(D57="Fri", "", "")))))</f>
        <v>Non-service</v>
      </c>
      <c r="H59" s="28"/>
      <c r="I59" s="174" t="str">
        <f t="shared" ref="I59" si="474">IF(D57="Mon", "", IF(D57="Tue", "", IF(D57="Wed", "", IF(D57="Thu", "", IF(D57="Fri", "Non-service", "")))))</f>
        <v/>
      </c>
      <c r="J59" s="37" t="s">
        <v>48</v>
      </c>
      <c r="K59" s="174" t="str">
        <f t="shared" ref="K59" si="475">IF(D57="Mon", "", IF(D57="Tue", "", IF(D57="Wed", "Non-service", IF(D57="Thu", "Non-Service", IF(D57="Fri", "", "")))))</f>
        <v>Non-Service</v>
      </c>
      <c r="L59" s="37"/>
      <c r="M59" s="174" t="str">
        <f t="shared" ref="M59" si="476">IF(D57="Mon", "", IF(D57="Tue", "Non-service", IF(D57="Wed", "", IF(D57="Thu", "", IF(D57="Fri", "Non-service", "")))))</f>
        <v/>
      </c>
      <c r="N59" s="37"/>
      <c r="O59" s="174" t="str">
        <f t="shared" ref="O59" si="477">IF(D57="Mon", "", IF(D57="Tue", "", IF(D57="Wed", "Non-service", IF(D57="Thu", "", IF(D57="Fri", "Non-service", "")))))</f>
        <v/>
      </c>
      <c r="P59" s="37" t="s">
        <v>48</v>
      </c>
      <c r="Q59" s="174" t="str">
        <f t="shared" ref="Q59" si="478">IF(D57="Mon", "", IF(D57="Tue", "Non-service", IF(D57="Wed", "", IF(D57="Thu", "Non-service", IF(D57="Fri", "", "")))))</f>
        <v>Non-service</v>
      </c>
      <c r="R59" s="37"/>
      <c r="S59" s="174" t="str">
        <f t="shared" ref="S59" si="479">IF(D57="Mon", "Non-service", IF(D57="Tue", "", IF(D57="Wed", "Non-service", IF(D57="Thu", "", IF(D57="Fri", "", "")))))</f>
        <v/>
      </c>
      <c r="T59" s="37" t="s">
        <v>48</v>
      </c>
      <c r="V59" s="32"/>
      <c r="X59" s="17"/>
      <c r="Y59" s="176"/>
      <c r="Z59" s="17"/>
      <c r="AB59" s="22"/>
      <c r="AD59" s="17"/>
      <c r="AE59" s="126" t="s">
        <v>97</v>
      </c>
      <c r="AF59" s="46"/>
    </row>
    <row r="60" spans="1:34">
      <c r="A60" s="200" t="str">
        <f t="shared" si="227"/>
        <v>Fri</v>
      </c>
      <c r="B60" s="201">
        <f t="shared" ref="B60:B93" si="480">C60</f>
        <v>45884</v>
      </c>
      <c r="C60" s="284">
        <f t="shared" si="257"/>
        <v>45884</v>
      </c>
      <c r="D60" s="287" t="str">
        <f t="shared" si="230"/>
        <v>Fri</v>
      </c>
      <c r="E60" s="211">
        <f t="shared" ca="1" si="0"/>
        <v>1</v>
      </c>
      <c r="F60" s="207" t="s">
        <v>47</v>
      </c>
      <c r="G60" s="170" t="str">
        <f t="shared" ref="G60:G123" si="481">IF(D60="Mon", "", IF(D60="Tue", "Non-service", IF(D60="Wed", "", IF(D60="Thu", "Non-service", IF(D60="Fri", "", "")))))</f>
        <v/>
      </c>
      <c r="H60" s="21"/>
      <c r="I60" s="174" t="str">
        <f t="shared" ref="I60:I123" si="482">IF(D60="Mon", "", IF(D60="Tue", "", IF(D60="Wed", "", IF(D60="Thu", "", IF(D60="Fri", "Non-service", "")))))</f>
        <v>Non-service</v>
      </c>
      <c r="J60" s="31"/>
      <c r="K60" s="174" t="str">
        <f t="shared" ref="K60:K123" si="483">IF(D60="Mon", "", IF(D60="Tue", "", IF(D60="Wed", "Non-service", IF(D60="Thu", "Non-Service", IF(D60="Fri", "", "")))))</f>
        <v/>
      </c>
      <c r="L60" s="31"/>
      <c r="M60" s="174" t="str">
        <f t="shared" ref="M60:M123" si="484">IF(D60="Mon", "", IF(D60="Tue", "Non-service", IF(D60="Wed", "", IF(D60="Thu", "", IF(D60="Fri", "Non-service", "")))))</f>
        <v>Non-service</v>
      </c>
      <c r="N60" s="31"/>
      <c r="O60" s="174" t="str">
        <f t="shared" ref="O60:O123" si="485">IF(D60="Mon", "", IF(D60="Tue", "", IF(D60="Wed", "Non-service", IF(D60="Thu", "", IF(D60="Fri", "Non-service", "")))))</f>
        <v>Non-service</v>
      </c>
      <c r="P60" s="31"/>
      <c r="Q60" s="174" t="str">
        <f t="shared" ref="Q60:Q123" si="486">IF(D60="Mon", "", IF(D60="Tue", "Non-service", IF(D60="Wed", "", IF(D60="Thu", "Non-service", IF(D60="Fri", "", "")))))</f>
        <v/>
      </c>
      <c r="R60" s="31"/>
      <c r="S60" s="175" t="str">
        <f t="shared" ref="S60:S123" si="487">IF(D60="Mon", "Non-service", IF(D60="Tue", "", IF(D60="Wed", "Non-service", IF(D60="Thu", "", IF(D60="Fri", "", "")))))</f>
        <v/>
      </c>
      <c r="T60" s="31"/>
      <c r="U60" s="175"/>
      <c r="V60" s="39"/>
      <c r="X60" s="15"/>
      <c r="Z60" s="23"/>
      <c r="AB60" s="26"/>
      <c r="AD60" s="25"/>
      <c r="AE60" s="126" t="s">
        <v>97</v>
      </c>
      <c r="AF60" s="46"/>
    </row>
    <row r="61" spans="1:34">
      <c r="A61" s="200" t="str">
        <f t="shared" si="238"/>
        <v>Fri</v>
      </c>
      <c r="B61" s="201">
        <f t="shared" ref="B61:B94" si="488">C60</f>
        <v>45884</v>
      </c>
      <c r="C61" s="285"/>
      <c r="D61" s="288"/>
      <c r="E61" s="211">
        <f t="shared" ca="1" si="0"/>
        <v>1</v>
      </c>
      <c r="F61" s="208" t="s">
        <v>51</v>
      </c>
      <c r="G61" s="170" t="str">
        <f t="shared" ref="G61:G124" si="489">IF(D60="Mon", "", IF(D60="Tue", "Non-service", IF(D60="Wed", "", IF(D60="Thu", "Non-service", IF(D60="Fri", "", "")))))</f>
        <v/>
      </c>
      <c r="H61" s="22"/>
      <c r="I61" s="174" t="str">
        <f t="shared" ref="I61:I124" si="490">IF(D60="Mon", "", IF(D60="Tue", "", IF(D60="Wed", "", IF(D60="Thu", "", IF(D60="Fri", "Non-service", "")))))</f>
        <v>Non-service</v>
      </c>
      <c r="J61" s="30"/>
      <c r="K61" s="174" t="str">
        <f t="shared" ref="K61:K124" si="491">IF(D60="Mon", "", IF(D60="Tue", "", IF(D60="Wed", "Non-service", IF(D60="Thu", "Non-Service", IF(D60="Fri", "", "")))))</f>
        <v/>
      </c>
      <c r="L61" s="30"/>
      <c r="M61" s="174" t="str">
        <f t="shared" ref="M61:M124" si="492">IF(D60="Mon", "", IF(D60="Tue", "Non-service", IF(D60="Wed", "", IF(D60="Thu", "", IF(D60="Fri", "Non-service", "")))))</f>
        <v>Non-service</v>
      </c>
      <c r="N61" s="30"/>
      <c r="O61" s="174" t="str">
        <f t="shared" ref="O61:O124" si="493">IF(D60="Mon", "", IF(D60="Tue", "", IF(D60="Wed", "Non-service", IF(D60="Thu", "", IF(D60="Fri", "Non-service", "")))))</f>
        <v>Non-service</v>
      </c>
      <c r="P61" s="30"/>
      <c r="Q61" s="174" t="str">
        <f t="shared" ref="Q61:Q124" si="494">IF(D60="Mon", "", IF(D60="Tue", "Non-service", IF(D60="Wed", "", IF(D60="Thu", "Non-service", IF(D60="Fri", "", "")))))</f>
        <v/>
      </c>
      <c r="R61" s="30"/>
      <c r="S61" s="174" t="str">
        <f t="shared" ref="S61:S124" si="495">IF(D60="Mon", "Non-service", IF(D60="Tue", "", IF(D60="Wed", "Non-service", IF(D60="Thu", "", IF(D60="Fri", "", "")))))</f>
        <v/>
      </c>
      <c r="T61" s="30"/>
      <c r="V61" s="32"/>
      <c r="X61" s="17"/>
      <c r="Z61" s="25"/>
      <c r="AB61" s="26"/>
      <c r="AD61" s="25"/>
      <c r="AE61" s="126" t="s">
        <v>97</v>
      </c>
      <c r="AF61" s="46"/>
    </row>
    <row r="62" spans="1:34">
      <c r="A62" s="200" t="str">
        <f t="shared" si="247"/>
        <v>Fri</v>
      </c>
      <c r="B62" s="201">
        <f t="shared" ref="B62:B95" si="496">C60</f>
        <v>45884</v>
      </c>
      <c r="C62" s="286"/>
      <c r="D62" s="289"/>
      <c r="E62" s="211">
        <f t="shared" ca="1" si="0"/>
        <v>1</v>
      </c>
      <c r="F62" s="209" t="s">
        <v>53</v>
      </c>
      <c r="G62" s="171" t="str">
        <f t="shared" ref="G62" si="497">IF(D60="Mon", "", IF(D60="Tue", "Non-service", IF(D60="Wed", "", IF(D60="Thu", "Non-service", IF(D60="Fri", "", "")))))</f>
        <v/>
      </c>
      <c r="H62" s="22"/>
      <c r="I62" s="174" t="str">
        <f t="shared" ref="I62" si="498">IF(D60="Mon", "", IF(D60="Tue", "", IF(D60="Wed", "", IF(D60="Thu", "", IF(D60="Fri", "Non-service", "")))))</f>
        <v>Non-service</v>
      </c>
      <c r="J62" s="30"/>
      <c r="K62" s="174" t="str">
        <f t="shared" ref="K62" si="499">IF(D60="Mon", "", IF(D60="Tue", "", IF(D60="Wed", "Non-service", IF(D60="Thu", "Non-Service", IF(D60="Fri", "", "")))))</f>
        <v/>
      </c>
      <c r="L62" s="30"/>
      <c r="M62" s="174" t="str">
        <f t="shared" ref="M62" si="500">IF(D60="Mon", "", IF(D60="Tue", "Non-service", IF(D60="Wed", "", IF(D60="Thu", "", IF(D60="Fri", "Non-service", "")))))</f>
        <v>Non-service</v>
      </c>
      <c r="N62" s="30"/>
      <c r="O62" s="174" t="str">
        <f t="shared" ref="O62" si="501">IF(D60="Mon", "", IF(D60="Tue", "", IF(D60="Wed", "Non-service", IF(D60="Thu", "", IF(D60="Fri", "Non-service", "")))))</f>
        <v>Non-service</v>
      </c>
      <c r="P62" s="30"/>
      <c r="Q62" s="174" t="str">
        <f t="shared" ref="Q62" si="502">IF(D60="Mon", "", IF(D60="Tue", "Non-service", IF(D60="Wed", "", IF(D60="Thu", "Non-service", IF(D60="Fri", "", "")))))</f>
        <v/>
      </c>
      <c r="R62" s="30"/>
      <c r="T62" s="30"/>
      <c r="V62" s="32"/>
      <c r="X62" s="17"/>
      <c r="Y62" s="176"/>
      <c r="Z62" s="27"/>
      <c r="AB62" s="26"/>
      <c r="AD62" s="25"/>
      <c r="AE62" s="126" t="s">
        <v>97</v>
      </c>
      <c r="AF62" s="46"/>
    </row>
    <row r="63" spans="1:34">
      <c r="A63" s="200" t="str">
        <f t="shared" ref="A63" si="503">TEXT(C63, "ddd")</f>
        <v>Mon</v>
      </c>
      <c r="B63" s="201">
        <f t="shared" ref="B63:B96" si="504">C63</f>
        <v>45887</v>
      </c>
      <c r="C63" s="284">
        <f t="shared" si="257"/>
        <v>45887</v>
      </c>
      <c r="D63" s="295" t="str">
        <f t="shared" si="258"/>
        <v>Mon</v>
      </c>
      <c r="E63" s="211">
        <f t="shared" ca="1" si="0"/>
        <v>1</v>
      </c>
      <c r="F63" s="205" t="s">
        <v>47</v>
      </c>
      <c r="G63" s="170" t="str">
        <f t="shared" ref="G63:G126" si="505">IF(D63="Mon", "", IF(D63="Tue", "Non-service", IF(D63="Wed", "", IF(D63="Thu", "Non-service", IF(D63="Fri", "", "")))))</f>
        <v/>
      </c>
      <c r="H63" s="30" t="s">
        <v>48</v>
      </c>
      <c r="I63" s="174" t="str">
        <f t="shared" ref="I63:I126" si="506">IF(D63="Mon", "", IF(D63="Tue", "", IF(D63="Wed", "", IF(D63="Thu", "", IF(D63="Fri", "Non-service", "")))))</f>
        <v/>
      </c>
      <c r="J63" s="30" t="s">
        <v>48</v>
      </c>
      <c r="K63" s="174" t="str">
        <f t="shared" ref="K63:K126" si="507">IF(D63="Mon", "", IF(D63="Tue", "", IF(D63="Wed", "Non-service", IF(D63="Thu", "Non-Service", IF(D63="Fri", "", "")))))</f>
        <v/>
      </c>
      <c r="L63" s="30"/>
      <c r="M63" s="174" t="str">
        <f t="shared" ref="M63:M126" si="508">IF(D63="Mon", "", IF(D63="Tue", "Non-service", IF(D63="Wed", "", IF(D63="Thu", "", IF(D63="Fri", "Non-service", "")))))</f>
        <v/>
      </c>
      <c r="N63" s="30"/>
      <c r="O63" s="174" t="str">
        <f t="shared" ref="O63:O126" si="509">IF(D63="Mon", "", IF(D63="Tue", "", IF(D63="Wed", "Non-service", IF(D63="Thu", "", IF(D63="Fri", "Non-service", "")))))</f>
        <v/>
      </c>
      <c r="P63" s="30"/>
      <c r="Q63" s="174" t="str">
        <f t="shared" ref="Q63:Q126" si="510">IF(D63="Mon", "", IF(D63="Tue", "Non-service", IF(D63="Wed", "", IF(D63="Thu", "Non-service", IF(D63="Fri", "", "")))))</f>
        <v/>
      </c>
      <c r="R63" s="30"/>
      <c r="S63" s="175" t="str">
        <f t="shared" ref="S63:S126" si="511">IF(D63="Mon", "Non-service", IF(D63="Tue", "", IF(D63="Wed", "Non-service", IF(D63="Thu", "", IF(D63="Fri", "", "")))))</f>
        <v>Non-service</v>
      </c>
      <c r="T63" s="30"/>
      <c r="U63" s="175"/>
      <c r="V63" s="39"/>
      <c r="X63" s="15"/>
      <c r="Z63" s="15"/>
      <c r="AB63" s="22"/>
      <c r="AD63" s="17"/>
      <c r="AE63" s="126" t="s">
        <v>97</v>
      </c>
      <c r="AF63" s="46"/>
    </row>
    <row r="64" spans="1:34">
      <c r="A64" s="200" t="str">
        <f t="shared" ref="A64" si="512">A63</f>
        <v>Mon</v>
      </c>
      <c r="B64" s="201">
        <f t="shared" ref="B64:B97" si="513">C63</f>
        <v>45887</v>
      </c>
      <c r="C64" s="285"/>
      <c r="D64" s="296"/>
      <c r="E64" s="211">
        <f t="shared" ca="1" si="0"/>
        <v>1</v>
      </c>
      <c r="F64" s="206" t="s">
        <v>51</v>
      </c>
      <c r="G64" s="170" t="str">
        <f t="shared" ref="G64:G127" si="514">IF(D63="Mon", "", IF(D63="Tue", "Non-service", IF(D63="Wed", "", IF(D63="Thu", "Non-service", IF(D63="Fri", "", "")))))</f>
        <v/>
      </c>
      <c r="H64" s="30" t="s">
        <v>48</v>
      </c>
      <c r="I64" s="174" t="str">
        <f t="shared" ref="I64:I127" si="515">IF(D63="Mon", "", IF(D63="Tue", "", IF(D63="Wed", "", IF(D63="Thu", "", IF(D63="Fri", "Non-service", "")))))</f>
        <v/>
      </c>
      <c r="J64" s="30" t="s">
        <v>48</v>
      </c>
      <c r="K64" s="174" t="str">
        <f t="shared" ref="K64:K127" si="516">IF(D63="Mon", "", IF(D63="Tue", "", IF(D63="Wed", "Non-service", IF(D63="Thu", "Non-Service", IF(D63="Fri", "", "")))))</f>
        <v/>
      </c>
      <c r="L64" s="30"/>
      <c r="M64" s="174" t="str">
        <f t="shared" ref="M64:M127" si="517">IF(D63="Mon", "", IF(D63="Tue", "Non-service", IF(D63="Wed", "", IF(D63="Thu", "", IF(D63="Fri", "Non-service", "")))))</f>
        <v/>
      </c>
      <c r="N64" s="30"/>
      <c r="O64" s="174" t="str">
        <f t="shared" ref="O64:O127" si="518">IF(D63="Mon", "", IF(D63="Tue", "", IF(D63="Wed", "Non-service", IF(D63="Thu", "", IF(D63="Fri", "Non-service", "")))))</f>
        <v/>
      </c>
      <c r="P64" s="30"/>
      <c r="Q64" s="174" t="str">
        <f t="shared" ref="Q64:Q127" si="519">IF(D63="Mon", "", IF(D63="Tue", "Non-service", IF(D63="Wed", "", IF(D63="Thu", "Non-service", IF(D63="Fri", "", "")))))</f>
        <v/>
      </c>
      <c r="R64" s="30"/>
      <c r="S64" s="174" t="str">
        <f t="shared" ref="S64:S127" si="520">IF(D63="Mon", "Non-service", IF(D63="Tue", "", IF(D63="Wed", "Non-service", IF(D63="Thu", "", IF(D63="Fri", "", "")))))</f>
        <v>Non-service</v>
      </c>
      <c r="T64" s="30"/>
      <c r="V64" s="32"/>
      <c r="X64" s="17"/>
      <c r="Z64" s="17"/>
      <c r="AB64" s="22"/>
      <c r="AD64" s="17"/>
      <c r="AE64" s="126" t="s">
        <v>97</v>
      </c>
      <c r="AF64" s="46"/>
    </row>
    <row r="65" spans="1:32">
      <c r="A65" s="200" t="str">
        <f t="shared" ref="A65" si="521">A63</f>
        <v>Mon</v>
      </c>
      <c r="B65" s="201">
        <f t="shared" ref="B65:B98" si="522">C63</f>
        <v>45887</v>
      </c>
      <c r="C65" s="286"/>
      <c r="D65" s="297"/>
      <c r="E65" s="211">
        <f t="shared" ca="1" si="0"/>
        <v>1</v>
      </c>
      <c r="F65" s="206" t="s">
        <v>53</v>
      </c>
      <c r="G65" s="171" t="str">
        <f t="shared" ref="G65" si="523">IF(D63="Mon", "", IF(D63="Tue", "Non-service", IF(D63="Wed", "", IF(D63="Thu", "Non-service", IF(D63="Fri", "", "")))))</f>
        <v/>
      </c>
      <c r="H65" s="30" t="s">
        <v>48</v>
      </c>
      <c r="I65" s="174" t="str">
        <f t="shared" ref="I65" si="524">IF(D63="Mon", "", IF(D63="Tue", "", IF(D63="Wed", "", IF(D63="Thu", "", IF(D63="Fri", "Non-service", "")))))</f>
        <v/>
      </c>
      <c r="J65" s="30" t="s">
        <v>48</v>
      </c>
      <c r="K65" s="174" t="str">
        <f t="shared" ref="K65" si="525">IF(D63="Mon", "", IF(D63="Tue", "", IF(D63="Wed", "Non-service", IF(D63="Thu", "Non-Service", IF(D63="Fri", "", "")))))</f>
        <v/>
      </c>
      <c r="L65" s="30"/>
      <c r="M65" s="174" t="str">
        <f t="shared" ref="M65" si="526">IF(D63="Mon", "", IF(D63="Tue", "Non-service", IF(D63="Wed", "", IF(D63="Thu", "", IF(D63="Fri", "Non-service", "")))))</f>
        <v/>
      </c>
      <c r="N65" s="30"/>
      <c r="O65" s="174" t="str">
        <f t="shared" ref="O65" si="527">IF(D63="Mon", "", IF(D63="Tue", "", IF(D63="Wed", "Non-service", IF(D63="Thu", "", IF(D63="Fri", "Non-service", "")))))</f>
        <v/>
      </c>
      <c r="P65" s="30"/>
      <c r="Q65" s="174" t="str">
        <f t="shared" ref="Q65" si="528">IF(D63="Mon", "", IF(D63="Tue", "Non-service", IF(D63="Wed", "", IF(D63="Thu", "Non-service", IF(D63="Fri", "", "")))))</f>
        <v/>
      </c>
      <c r="R65" s="30"/>
      <c r="S65" s="174" t="str">
        <f t="shared" ref="S65" si="529">IF(D63="Mon", "Non-service", IF(D63="Tue", "", IF(D63="Wed", "Non-service", IF(D63="Thu", "", IF(D63="Fri", "", "")))))</f>
        <v>Non-service</v>
      </c>
      <c r="T65" s="30"/>
      <c r="V65" s="32"/>
      <c r="X65" s="17"/>
      <c r="Y65" s="176"/>
      <c r="Z65" s="17"/>
      <c r="AB65" s="22"/>
      <c r="AD65" s="17"/>
      <c r="AE65" s="126" t="s">
        <v>97</v>
      </c>
      <c r="AF65" s="46"/>
    </row>
    <row r="66" spans="1:32">
      <c r="A66" s="200" t="str">
        <f t="shared" si="140"/>
        <v>Tue</v>
      </c>
      <c r="B66" s="201">
        <f t="shared" ref="B66:B99" si="530">C66</f>
        <v>45888</v>
      </c>
      <c r="C66" s="284">
        <f t="shared" si="257"/>
        <v>45888</v>
      </c>
      <c r="D66" s="287" t="str">
        <f t="shared" ref="D66" si="531">IF(WEEKDAY(C63, 2) &lt; 5, TEXT(C63 + 1, "ddd"), TEXT(C63 + 3, "ddd"))</f>
        <v>Tue</v>
      </c>
      <c r="E66" s="211">
        <f t="shared" ca="1" si="0"/>
        <v>1</v>
      </c>
      <c r="F66" s="207" t="s">
        <v>47</v>
      </c>
      <c r="G66" s="170" t="str">
        <f t="shared" ref="G66:G129" si="532">IF(D66="Mon", "", IF(D66="Tue", "Non-service", IF(D66="Wed", "", IF(D66="Thu", "Non-service", IF(D66="Fri", "", "")))))</f>
        <v>Non-service</v>
      </c>
      <c r="H66" s="22"/>
      <c r="I66" s="174" t="str">
        <f t="shared" ref="I66:I129" si="533">IF(D66="Mon", "", IF(D66="Tue", "", IF(D66="Wed", "", IF(D66="Thu", "", IF(D66="Fri", "Non-service", "")))))</f>
        <v/>
      </c>
      <c r="J66" s="30" t="s">
        <v>48</v>
      </c>
      <c r="K66" s="174" t="str">
        <f t="shared" ref="K66:K129" si="534">IF(D66="Mon", "", IF(D66="Tue", "", IF(D66="Wed", "Non-service", IF(D66="Thu", "Non-Service", IF(D66="Fri", "", "")))))</f>
        <v/>
      </c>
      <c r="L66" s="33" t="s">
        <v>49</v>
      </c>
      <c r="M66" s="174" t="str">
        <f t="shared" ref="M66:M129" si="535">IF(D66="Mon", "", IF(D66="Tue", "Non-service", IF(D66="Wed", "", IF(D66="Thu", "", IF(D66="Fri", "Non-service", "")))))</f>
        <v>Non-service</v>
      </c>
      <c r="N66" s="30"/>
      <c r="O66" s="174" t="str">
        <f t="shared" ref="O66:O129" si="536">IF(D66="Mon", "", IF(D66="Tue", "", IF(D66="Wed", "Non-service", IF(D66="Thu", "", IF(D66="Fri", "Non-service", "")))))</f>
        <v/>
      </c>
      <c r="P66" s="33"/>
      <c r="Q66" s="174" t="str">
        <f t="shared" ref="Q66:Q129" si="537">IF(D66="Mon", "", IF(D66="Tue", "Non-service", IF(D66="Wed", "", IF(D66="Thu", "Non-service", IF(D66="Fri", "", "")))))</f>
        <v>Non-service</v>
      </c>
      <c r="R66" s="33"/>
      <c r="S66" s="175" t="str">
        <f t="shared" ref="S66:S129" si="538">IF(D66="Mon", "Non-service", IF(D66="Tue", "", IF(D66="Wed", "Non-service", IF(D66="Thu", "", IF(D66="Fri", "", "")))))</f>
        <v/>
      </c>
      <c r="T66" s="33" t="s">
        <v>49</v>
      </c>
      <c r="U66" s="175"/>
      <c r="V66" s="39"/>
      <c r="X66" s="15"/>
      <c r="Z66" s="15"/>
      <c r="AB66" s="22"/>
      <c r="AD66" s="17"/>
      <c r="AE66" s="126" t="s">
        <v>97</v>
      </c>
      <c r="AF66" s="46"/>
    </row>
    <row r="67" spans="1:32">
      <c r="A67" s="200" t="str">
        <f t="shared" si="151"/>
        <v>Tue</v>
      </c>
      <c r="B67" s="201">
        <f t="shared" ref="B67:B100" si="539">C66</f>
        <v>45888</v>
      </c>
      <c r="C67" s="285"/>
      <c r="D67" s="288"/>
      <c r="E67" s="211">
        <f t="shared" ca="1" si="0"/>
        <v>1</v>
      </c>
      <c r="F67" s="208" t="s">
        <v>51</v>
      </c>
      <c r="G67" s="170" t="str">
        <f t="shared" ref="G67:G130" si="540">IF(D66="Mon", "", IF(D66="Tue", "Non-service", IF(D66="Wed", "", IF(D66="Thu", "Non-service", IF(D66="Fri", "", "")))))</f>
        <v>Non-service</v>
      </c>
      <c r="H67" s="22"/>
      <c r="I67" s="174" t="str">
        <f t="shared" ref="I67:I130" si="541">IF(D66="Mon", "", IF(D66="Tue", "", IF(D66="Wed", "", IF(D66="Thu", "", IF(D66="Fri", "Non-service", "")))))</f>
        <v/>
      </c>
      <c r="J67" s="30" t="s">
        <v>48</v>
      </c>
      <c r="K67" s="174" t="str">
        <f t="shared" ref="K67:K130" si="542">IF(D66="Mon", "", IF(D66="Tue", "", IF(D66="Wed", "Non-service", IF(D66="Thu", "Non-Service", IF(D66="Fri", "", "")))))</f>
        <v/>
      </c>
      <c r="L67" s="35"/>
      <c r="M67" s="174" t="str">
        <f t="shared" ref="M67:M130" si="543">IF(D66="Mon", "", IF(D66="Tue", "Non-service", IF(D66="Wed", "", IF(D66="Thu", "", IF(D66="Fri", "Non-service", "")))))</f>
        <v>Non-service</v>
      </c>
      <c r="N67" s="30"/>
      <c r="O67" s="174" t="str">
        <f t="shared" ref="O67:O130" si="544">IF(D66="Mon", "", IF(D66="Tue", "", IF(D66="Wed", "Non-service", IF(D66="Thu", "", IF(D66="Fri", "Non-service", "")))))</f>
        <v/>
      </c>
      <c r="P67" s="35"/>
      <c r="Q67" s="174" t="str">
        <f t="shared" ref="Q67:Q130" si="545">IF(D66="Mon", "", IF(D66="Tue", "Non-service", IF(D66="Wed", "", IF(D66="Thu", "Non-service", IF(D66="Fri", "", "")))))</f>
        <v>Non-service</v>
      </c>
      <c r="R67" s="35"/>
      <c r="S67" s="174" t="str">
        <f t="shared" ref="S67:S130" si="546">IF(D66="Mon", "Non-service", IF(D66="Tue", "", IF(D66="Wed", "Non-service", IF(D66="Thu", "", IF(D66="Fri", "", "")))))</f>
        <v/>
      </c>
      <c r="T67" s="35"/>
      <c r="V67" s="32"/>
      <c r="X67" s="17"/>
      <c r="Z67" s="17"/>
      <c r="AB67" s="22"/>
      <c r="AD67" s="17"/>
      <c r="AE67" s="126" t="s">
        <v>97</v>
      </c>
      <c r="AF67" s="46"/>
    </row>
    <row r="68" spans="1:32">
      <c r="A68" s="200" t="str">
        <f t="shared" si="160"/>
        <v>Tue</v>
      </c>
      <c r="B68" s="201">
        <f t="shared" ref="B68:B101" si="547">C66</f>
        <v>45888</v>
      </c>
      <c r="C68" s="286"/>
      <c r="D68" s="289"/>
      <c r="E68" s="211">
        <f t="shared" ref="E68:E131" ca="1" si="548">IF(AND(WEEKDAY(B71, 2) &lt;= 5, B71 &lt;= TODAY(), COUNTIF(AF$37:AF$49, B68) = 0), 1, IF(AND(WEEKDAY(TODAY(), 2) &gt; 5, B71 = TODAY() - WEEKDAY(TODAY(), 2) + 5, COUNTIF(AF$37:AF$49, B68) = 0), 1, 0))</f>
        <v>1</v>
      </c>
      <c r="F68" s="209" t="s">
        <v>53</v>
      </c>
      <c r="G68" s="171" t="str">
        <f t="shared" ref="G68" si="549">IF(D66="Mon", "", IF(D66="Tue", "Non-service", IF(D66="Wed", "", IF(D66="Thu", "Non-service", IF(D66="Fri", "", "")))))</f>
        <v>Non-service</v>
      </c>
      <c r="H68" s="22"/>
      <c r="I68" s="174" t="str">
        <f t="shared" ref="I68" si="550">IF(D66="Mon", "", IF(D66="Tue", "", IF(D66="Wed", "", IF(D66="Thu", "", IF(D66="Fri", "Non-service", "")))))</f>
        <v/>
      </c>
      <c r="J68" s="30" t="s">
        <v>48</v>
      </c>
      <c r="K68" s="174" t="str">
        <f t="shared" ref="K68" si="551">IF(D66="Mon", "", IF(D66="Tue", "", IF(D66="Wed", "Non-service", IF(D66="Thu", "Non-Service", IF(D66="Fri", "", "")))))</f>
        <v/>
      </c>
      <c r="L68" s="37"/>
      <c r="M68" s="174" t="str">
        <f t="shared" ref="M68" si="552">IF(D66="Mon", "", IF(D66="Tue", "Non-service", IF(D66="Wed", "", IF(D66="Thu", "", IF(D66="Fri", "Non-service", "")))))</f>
        <v>Non-service</v>
      </c>
      <c r="N68" s="30"/>
      <c r="O68" s="174" t="str">
        <f t="shared" ref="O68" si="553">IF(D66="Mon", "", IF(D66="Tue", "", IF(D66="Wed", "Non-service", IF(D66="Thu", "", IF(D66="Fri", "Non-service", "")))))</f>
        <v/>
      </c>
      <c r="P68" s="37"/>
      <c r="Q68" s="174" t="str">
        <f t="shared" ref="Q68" si="554">IF(D66="Mon", "", IF(D66="Tue", "Non-service", IF(D66="Wed", "", IF(D66="Thu", "Non-service", IF(D66="Fri", "", "")))))</f>
        <v>Non-service</v>
      </c>
      <c r="R68" s="37"/>
      <c r="S68" s="174" t="str">
        <f t="shared" ref="S68" si="555">IF(D66="Mon", "Non-service", IF(D66="Tue", "", IF(D66="Wed", "Non-service", IF(D66="Thu", "", IF(D66="Fri", "", "")))))</f>
        <v/>
      </c>
      <c r="T68" s="37"/>
      <c r="V68" s="32"/>
      <c r="X68" s="17"/>
      <c r="Y68" s="176"/>
      <c r="Z68" s="17"/>
      <c r="AB68" s="22"/>
      <c r="AD68" s="17"/>
      <c r="AE68" s="126" t="s">
        <v>97</v>
      </c>
      <c r="AF68" s="46"/>
    </row>
    <row r="69" spans="1:32">
      <c r="A69" s="200" t="str">
        <f t="shared" si="169"/>
        <v>Wed</v>
      </c>
      <c r="B69" s="201">
        <f t="shared" ref="B69" si="556">C69</f>
        <v>45889</v>
      </c>
      <c r="C69" s="284">
        <f t="shared" si="257"/>
        <v>45889</v>
      </c>
      <c r="D69" s="295" t="str">
        <f t="shared" si="172"/>
        <v>Wed</v>
      </c>
      <c r="E69" s="211">
        <f t="shared" ca="1" si="548"/>
        <v>1</v>
      </c>
      <c r="F69" s="205" t="s">
        <v>47</v>
      </c>
      <c r="G69" s="170" t="str">
        <f t="shared" ref="G69:G132" si="557">IF(D69="Mon", "", IF(D69="Tue", "Non-service", IF(D69="Wed", "", IF(D69="Thu", "Non-service", IF(D69="Fri", "", "")))))</f>
        <v/>
      </c>
      <c r="H69" s="21"/>
      <c r="I69" s="174" t="str">
        <f t="shared" ref="I69:I132" si="558">IF(D69="Mon", "", IF(D69="Tue", "", IF(D69="Wed", "", IF(D69="Thu", "", IF(D69="Fri", "Non-service", "")))))</f>
        <v/>
      </c>
      <c r="J69" s="31"/>
      <c r="K69" s="174" t="str">
        <f t="shared" ref="K69:K132" si="559">IF(D69="Mon", "", IF(D69="Tue", "", IF(D69="Wed", "Non-service", IF(D69="Thu", "Non-Service", IF(D69="Fri", "", "")))))</f>
        <v>Non-service</v>
      </c>
      <c r="L69" s="31"/>
      <c r="M69" s="174" t="str">
        <f t="shared" ref="M69:M132" si="560">IF(D69="Mon", "", IF(D69="Tue", "Non-service", IF(D69="Wed", "", IF(D69="Thu", "", IF(D69="Fri", "Non-service", "")))))</f>
        <v/>
      </c>
      <c r="N69" s="31"/>
      <c r="O69" s="174" t="str">
        <f t="shared" ref="O69:O132" si="561">IF(D69="Mon", "", IF(D69="Tue", "", IF(D69="Wed", "Non-service", IF(D69="Thu", "", IF(D69="Fri", "Non-service", "")))))</f>
        <v>Non-service</v>
      </c>
      <c r="P69" s="31"/>
      <c r="Q69" s="174" t="str">
        <f t="shared" ref="Q69:Q132" si="562">IF(D69="Mon", "", IF(D69="Tue", "Non-service", IF(D69="Wed", "", IF(D69="Thu", "Non-service", IF(D69="Fri", "", "")))))</f>
        <v/>
      </c>
      <c r="R69" s="31"/>
      <c r="S69" s="175" t="str">
        <f t="shared" ref="S69:S132" si="563">IF(D69="Mon", "Non-service", IF(D69="Tue", "", IF(D69="Wed", "Non-service", IF(D69="Thu", "", IF(D69="Fri", "", "")))))</f>
        <v>Non-service</v>
      </c>
      <c r="T69" s="31"/>
      <c r="U69" s="175"/>
      <c r="V69" s="39"/>
      <c r="X69" s="15"/>
      <c r="Z69" s="23"/>
      <c r="AB69" s="26"/>
      <c r="AD69" s="25"/>
      <c r="AE69" s="126" t="s">
        <v>97</v>
      </c>
      <c r="AF69" s="46"/>
    </row>
    <row r="70" spans="1:32">
      <c r="A70" s="200" t="str">
        <f t="shared" si="180"/>
        <v>Wed</v>
      </c>
      <c r="B70" s="201">
        <f t="shared" ref="B70" si="564">C69</f>
        <v>45889</v>
      </c>
      <c r="C70" s="285"/>
      <c r="D70" s="296"/>
      <c r="E70" s="211">
        <f t="shared" ca="1" si="548"/>
        <v>1</v>
      </c>
      <c r="F70" s="206" t="s">
        <v>51</v>
      </c>
      <c r="G70" s="170" t="str">
        <f t="shared" ref="G70:G133" si="565">IF(D69="Mon", "", IF(D69="Tue", "Non-service", IF(D69="Wed", "", IF(D69="Thu", "Non-service", IF(D69="Fri", "", "")))))</f>
        <v/>
      </c>
      <c r="H70" s="22"/>
      <c r="I70" s="174" t="str">
        <f t="shared" ref="I70:I133" si="566">IF(D69="Mon", "", IF(D69="Tue", "", IF(D69="Wed", "", IF(D69="Thu", "", IF(D69="Fri", "Non-service", "")))))</f>
        <v/>
      </c>
      <c r="J70" s="30"/>
      <c r="K70" s="174" t="str">
        <f t="shared" ref="K70:K133" si="567">IF(D69="Mon", "", IF(D69="Tue", "", IF(D69="Wed", "Non-service", IF(D69="Thu", "Non-Service", IF(D69="Fri", "", "")))))</f>
        <v>Non-service</v>
      </c>
      <c r="L70" s="30"/>
      <c r="M70" s="174" t="str">
        <f t="shared" ref="M70:M133" si="568">IF(D69="Mon", "", IF(D69="Tue", "Non-service", IF(D69="Wed", "", IF(D69="Thu", "", IF(D69="Fri", "Non-service", "")))))</f>
        <v/>
      </c>
      <c r="N70" s="30"/>
      <c r="O70" s="174" t="str">
        <f t="shared" ref="O70:O133" si="569">IF(D69="Mon", "", IF(D69="Tue", "", IF(D69="Wed", "Non-service", IF(D69="Thu", "", IF(D69="Fri", "Non-service", "")))))</f>
        <v>Non-service</v>
      </c>
      <c r="P70" s="30"/>
      <c r="Q70" s="174" t="str">
        <f t="shared" ref="Q70:Q133" si="570">IF(D69="Mon", "", IF(D69="Tue", "Non-service", IF(D69="Wed", "", IF(D69="Thu", "Non-service", IF(D69="Fri", "", "")))))</f>
        <v/>
      </c>
      <c r="R70" s="30"/>
      <c r="S70" s="174" t="str">
        <f t="shared" ref="S70:S133" si="571">IF(D69="Mon", "Non-service", IF(D69="Tue", "", IF(D69="Wed", "Non-service", IF(D69="Thu", "", IF(D69="Fri", "", "")))))</f>
        <v>Non-service</v>
      </c>
      <c r="T70" s="30"/>
      <c r="V70" s="32"/>
      <c r="X70" s="17"/>
      <c r="Z70" s="25"/>
      <c r="AB70" s="26"/>
      <c r="AD70" s="25"/>
      <c r="AE70" s="126" t="s">
        <v>97</v>
      </c>
      <c r="AF70" s="46"/>
    </row>
    <row r="71" spans="1:32">
      <c r="A71" s="200" t="str">
        <f t="shared" si="189"/>
        <v>Wed</v>
      </c>
      <c r="B71" s="201">
        <f t="shared" ref="B71" si="572">C69</f>
        <v>45889</v>
      </c>
      <c r="C71" s="286"/>
      <c r="D71" s="297"/>
      <c r="E71" s="211">
        <f t="shared" ca="1" si="548"/>
        <v>1</v>
      </c>
      <c r="F71" s="206" t="s">
        <v>53</v>
      </c>
      <c r="G71" s="171" t="str">
        <f t="shared" ref="G71" si="573">IF(D69="Mon", "", IF(D69="Tue", "Non-service", IF(D69="Wed", "", IF(D69="Thu", "Non-service", IF(D69="Fri", "", "")))))</f>
        <v/>
      </c>
      <c r="H71" s="22"/>
      <c r="I71" s="174" t="str">
        <f t="shared" ref="I71" si="574">IF(D69="Mon", "", IF(D69="Tue", "", IF(D69="Wed", "", IF(D69="Thu", "", IF(D69="Fri", "Non-service", "")))))</f>
        <v/>
      </c>
      <c r="J71" s="30"/>
      <c r="K71" s="174" t="str">
        <f t="shared" ref="K71" si="575">IF(D69="Mon", "", IF(D69="Tue", "", IF(D69="Wed", "Non-service", IF(D69="Thu", "Non-Service", IF(D69="Fri", "", "")))))</f>
        <v>Non-service</v>
      </c>
      <c r="L71" s="30"/>
      <c r="M71" s="174" t="str">
        <f t="shared" ref="M71" si="576">IF(D69="Mon", "", IF(D69="Tue", "Non-service", IF(D69="Wed", "", IF(D69="Thu", "", IF(D69="Fri", "Non-service", "")))))</f>
        <v/>
      </c>
      <c r="N71" s="30"/>
      <c r="O71" s="174" t="str">
        <f t="shared" ref="O71" si="577">IF(D69="Mon", "", IF(D69="Tue", "", IF(D69="Wed", "Non-service", IF(D69="Thu", "", IF(D69="Fri", "Non-service", "")))))</f>
        <v>Non-service</v>
      </c>
      <c r="P71" s="30"/>
      <c r="Q71" s="174" t="str">
        <f t="shared" ref="Q71" si="578">IF(D69="Mon", "", IF(D69="Tue", "Non-service", IF(D69="Wed", "", IF(D69="Thu", "Non-service", IF(D69="Fri", "", "")))))</f>
        <v/>
      </c>
      <c r="R71" s="30"/>
      <c r="S71" s="174" t="str">
        <f t="shared" ref="S71" si="579">IF(D69="Mon", "Non-service", IF(D69="Tue", "", IF(D69="Wed", "Non-service", IF(D69="Thu", "", IF(D69="Fri", "", "")))))</f>
        <v>Non-service</v>
      </c>
      <c r="T71" s="30"/>
      <c r="V71" s="32"/>
      <c r="X71" s="17"/>
      <c r="Y71" s="176"/>
      <c r="Z71" s="27"/>
      <c r="AB71" s="26"/>
      <c r="AD71" s="25"/>
      <c r="AE71" s="129"/>
    </row>
    <row r="72" spans="1:32">
      <c r="A72" s="200" t="str">
        <f t="shared" si="198"/>
        <v>Thu</v>
      </c>
      <c r="B72" s="201">
        <f t="shared" ref="B72" si="580">C72</f>
        <v>45890</v>
      </c>
      <c r="C72" s="284">
        <f t="shared" si="257"/>
        <v>45890</v>
      </c>
      <c r="D72" s="287" t="str">
        <f t="shared" si="201"/>
        <v>Thu</v>
      </c>
      <c r="E72" s="211">
        <f t="shared" ca="1" si="548"/>
        <v>1</v>
      </c>
      <c r="F72" s="207" t="s">
        <v>47</v>
      </c>
      <c r="G72" s="170" t="str">
        <f t="shared" ref="G72:G135" si="581">IF(D72="Mon", "", IF(D72="Tue", "Non-service", IF(D72="Wed", "", IF(D72="Thu", "Non-service", IF(D72="Fri", "", "")))))</f>
        <v>Non-service</v>
      </c>
      <c r="H72" s="24"/>
      <c r="I72" s="174" t="str">
        <f t="shared" ref="I72:I135" si="582">IF(D72="Mon", "", IF(D72="Tue", "", IF(D72="Wed", "", IF(D72="Thu", "", IF(D72="Fri", "Non-service", "")))))</f>
        <v/>
      </c>
      <c r="J72" s="33"/>
      <c r="K72" s="174" t="str">
        <f t="shared" ref="K72:K135" si="583">IF(D72="Mon", "", IF(D72="Tue", "", IF(D72="Wed", "Non-service", IF(D72="Thu", "Non-Service", IF(D72="Fri", "", "")))))</f>
        <v>Non-Service</v>
      </c>
      <c r="L72" s="33"/>
      <c r="M72" s="174" t="str">
        <f t="shared" ref="M72:M135" si="584">IF(D72="Mon", "", IF(D72="Tue", "Non-service", IF(D72="Wed", "", IF(D72="Thu", "", IF(D72="Fri", "Non-service", "")))))</f>
        <v/>
      </c>
      <c r="N72" s="33"/>
      <c r="O72" s="174" t="str">
        <f t="shared" ref="O72:O135" si="585">IF(D72="Mon", "", IF(D72="Tue", "", IF(D72="Wed", "Non-service", IF(D72="Thu", "", IF(D72="Fri", "Non-service", "")))))</f>
        <v/>
      </c>
      <c r="P72" s="31"/>
      <c r="Q72" s="174" t="str">
        <f t="shared" ref="Q72:Q135" si="586">IF(D72="Mon", "", IF(D72="Tue", "Non-service", IF(D72="Wed", "", IF(D72="Thu", "Non-service", IF(D72="Fri", "", "")))))</f>
        <v>Non-service</v>
      </c>
      <c r="R72" s="31"/>
      <c r="S72" s="175" t="str">
        <f t="shared" ref="S72:S135" si="587">IF(D72="Mon", "Non-service", IF(D72="Tue", "", IF(D72="Wed", "Non-service", IF(D72="Thu", "", IF(D72="Fri", "", "")))))</f>
        <v/>
      </c>
      <c r="T72" s="31"/>
      <c r="U72" s="175"/>
      <c r="V72" s="39"/>
      <c r="X72" s="15"/>
      <c r="Z72" s="15"/>
      <c r="AB72" s="22"/>
      <c r="AD72" s="17"/>
    </row>
    <row r="73" spans="1:32">
      <c r="A73" s="200" t="str">
        <f t="shared" si="209"/>
        <v>Thu</v>
      </c>
      <c r="B73" s="201">
        <f t="shared" ref="B73" si="588">C72</f>
        <v>45890</v>
      </c>
      <c r="C73" s="285"/>
      <c r="D73" s="288"/>
      <c r="E73" s="211">
        <f t="shared" ca="1" si="548"/>
        <v>1</v>
      </c>
      <c r="F73" s="208" t="s">
        <v>51</v>
      </c>
      <c r="G73" s="170" t="str">
        <f t="shared" ref="G73:G136" si="589">IF(D72="Mon", "", IF(D72="Tue", "Non-service", IF(D72="Wed", "", IF(D72="Thu", "Non-service", IF(D72="Fri", "", "")))))</f>
        <v>Non-service</v>
      </c>
      <c r="H73" s="26"/>
      <c r="I73" s="174" t="str">
        <f t="shared" ref="I73:I136" si="590">IF(D72="Mon", "", IF(D72="Tue", "", IF(D72="Wed", "", IF(D72="Thu", "", IF(D72="Fri", "Non-service", "")))))</f>
        <v/>
      </c>
      <c r="J73" s="35"/>
      <c r="K73" s="174" t="str">
        <f t="shared" ref="K73:K136" si="591">IF(D72="Mon", "", IF(D72="Tue", "", IF(D72="Wed", "Non-service", IF(D72="Thu", "Non-Service", IF(D72="Fri", "", "")))))</f>
        <v>Non-Service</v>
      </c>
      <c r="L73" s="35"/>
      <c r="M73" s="174" t="str">
        <f t="shared" ref="M73:M136" si="592">IF(D72="Mon", "", IF(D72="Tue", "Non-service", IF(D72="Wed", "", IF(D72="Thu", "", IF(D72="Fri", "Non-service", "")))))</f>
        <v/>
      </c>
      <c r="N73" s="35"/>
      <c r="O73" s="174" t="str">
        <f t="shared" ref="O73:O136" si="593">IF(D72="Mon", "", IF(D72="Tue", "", IF(D72="Wed", "Non-service", IF(D72="Thu", "", IF(D72="Fri", "Non-service", "")))))</f>
        <v/>
      </c>
      <c r="P73" s="35"/>
      <c r="Q73" s="174" t="str">
        <f t="shared" ref="Q73:Q136" si="594">IF(D72="Mon", "", IF(D72="Tue", "Non-service", IF(D72="Wed", "", IF(D72="Thu", "Non-service", IF(D72="Fri", "", "")))))</f>
        <v>Non-service</v>
      </c>
      <c r="R73" s="30"/>
      <c r="S73" s="174" t="str">
        <f t="shared" ref="S73:S136" si="595">IF(D72="Mon", "Non-service", IF(D72="Tue", "", IF(D72="Wed", "Non-service", IF(D72="Thu", "", IF(D72="Fri", "", "")))))</f>
        <v/>
      </c>
      <c r="T73" s="35"/>
      <c r="V73" s="32"/>
      <c r="X73" s="17"/>
      <c r="Z73" s="17"/>
      <c r="AB73" s="22"/>
      <c r="AD73" s="17"/>
    </row>
    <row r="74" spans="1:32">
      <c r="A74" s="200" t="str">
        <f t="shared" si="218"/>
        <v>Thu</v>
      </c>
      <c r="B74" s="201">
        <f t="shared" ref="B74" si="596">C72</f>
        <v>45890</v>
      </c>
      <c r="C74" s="286"/>
      <c r="D74" s="289"/>
      <c r="E74" s="211">
        <f t="shared" ca="1" si="548"/>
        <v>1</v>
      </c>
      <c r="F74" s="209" t="s">
        <v>53</v>
      </c>
      <c r="G74" s="171" t="str">
        <f t="shared" ref="G74" si="597">IF(D72="Mon", "", IF(D72="Tue", "Non-service", IF(D72="Wed", "", IF(D72="Thu", "Non-service", IF(D72="Fri", "", "")))))</f>
        <v>Non-service</v>
      </c>
      <c r="H74" s="28"/>
      <c r="I74" s="174" t="str">
        <f t="shared" ref="I74" si="598">IF(D72="Mon", "", IF(D72="Tue", "", IF(D72="Wed", "", IF(D72="Thu", "", IF(D72="Fri", "Non-service", "")))))</f>
        <v/>
      </c>
      <c r="J74" s="37"/>
      <c r="K74" s="174" t="str">
        <f t="shared" ref="K74" si="599">IF(D72="Mon", "", IF(D72="Tue", "", IF(D72="Wed", "Non-service", IF(D72="Thu", "Non-Service", IF(D72="Fri", "", "")))))</f>
        <v>Non-Service</v>
      </c>
      <c r="L74" s="37"/>
      <c r="M74" s="174" t="str">
        <f t="shared" ref="M74" si="600">IF(D72="Mon", "", IF(D72="Tue", "Non-service", IF(D72="Wed", "", IF(D72="Thu", "", IF(D72="Fri", "Non-service", "")))))</f>
        <v/>
      </c>
      <c r="N74" s="37"/>
      <c r="O74" s="174" t="str">
        <f t="shared" ref="O74" si="601">IF(D72="Mon", "", IF(D72="Tue", "", IF(D72="Wed", "Non-service", IF(D72="Thu", "", IF(D72="Fri", "Non-service", "")))))</f>
        <v/>
      </c>
      <c r="P74" s="37"/>
      <c r="Q74" s="174" t="str">
        <f t="shared" ref="Q74" si="602">IF(D72="Mon", "", IF(D72="Tue", "Non-service", IF(D72="Wed", "", IF(D72="Thu", "Non-service", IF(D72="Fri", "", "")))))</f>
        <v>Non-service</v>
      </c>
      <c r="R74" s="37"/>
      <c r="S74" s="174" t="str">
        <f t="shared" ref="S74" si="603">IF(D72="Mon", "Non-service", IF(D72="Tue", "", IF(D72="Wed", "Non-service", IF(D72="Thu", "", IF(D72="Fri", "", "")))))</f>
        <v/>
      </c>
      <c r="T74" s="37"/>
      <c r="V74" s="32"/>
      <c r="X74" s="17"/>
      <c r="Y74" s="176"/>
      <c r="Z74" s="17"/>
      <c r="AB74" s="22"/>
      <c r="AD74" s="17"/>
    </row>
    <row r="75" spans="1:32">
      <c r="A75" s="200" t="str">
        <f t="shared" si="227"/>
        <v>Fri</v>
      </c>
      <c r="B75" s="201">
        <f t="shared" si="333"/>
        <v>45891</v>
      </c>
      <c r="C75" s="284">
        <f t="shared" si="257"/>
        <v>45891</v>
      </c>
      <c r="D75" s="295" t="str">
        <f t="shared" si="230"/>
        <v>Fri</v>
      </c>
      <c r="E75" s="211">
        <f t="shared" ca="1" si="548"/>
        <v>1</v>
      </c>
      <c r="F75" s="205" t="s">
        <v>47</v>
      </c>
      <c r="G75" s="170" t="str">
        <f t="shared" ref="G75:G138" si="604">IF(D75="Mon", "", IF(D75="Tue", "Non-service", IF(D75="Wed", "", IF(D75="Thu", "Non-service", IF(D75="Fri", "", "")))))</f>
        <v/>
      </c>
      <c r="H75" s="21"/>
      <c r="I75" s="174" t="str">
        <f t="shared" ref="I75:I138" si="605">IF(D75="Mon", "", IF(D75="Tue", "", IF(D75="Wed", "", IF(D75="Thu", "", IF(D75="Fri", "Non-service", "")))))</f>
        <v>Non-service</v>
      </c>
      <c r="J75" s="31"/>
      <c r="K75" s="174" t="str">
        <f t="shared" ref="K75:K138" si="606">IF(D75="Mon", "", IF(D75="Tue", "", IF(D75="Wed", "Non-service", IF(D75="Thu", "Non-Service", IF(D75="Fri", "", "")))))</f>
        <v/>
      </c>
      <c r="L75" s="31"/>
      <c r="M75" s="174" t="str">
        <f t="shared" ref="M75:M138" si="607">IF(D75="Mon", "", IF(D75="Tue", "Non-service", IF(D75="Wed", "", IF(D75="Thu", "", IF(D75="Fri", "Non-service", "")))))</f>
        <v>Non-service</v>
      </c>
      <c r="N75" s="31"/>
      <c r="O75" s="174" t="str">
        <f t="shared" ref="O75:O138" si="608">IF(D75="Mon", "", IF(D75="Tue", "", IF(D75="Wed", "Non-service", IF(D75="Thu", "", IF(D75="Fri", "Non-service", "")))))</f>
        <v>Non-service</v>
      </c>
      <c r="P75" s="31"/>
      <c r="Q75" s="174" t="str">
        <f t="shared" ref="Q75:Q138" si="609">IF(D75="Mon", "", IF(D75="Tue", "Non-service", IF(D75="Wed", "", IF(D75="Thu", "Non-service", IF(D75="Fri", "", "")))))</f>
        <v/>
      </c>
      <c r="R75" s="31"/>
      <c r="S75" s="175" t="str">
        <f t="shared" ref="S75:S138" si="610">IF(D75="Mon", "Non-service", IF(D75="Tue", "", IF(D75="Wed", "Non-service", IF(D75="Thu", "", IF(D75="Fri", "", "")))))</f>
        <v/>
      </c>
      <c r="T75" s="31"/>
      <c r="U75" s="175"/>
      <c r="V75" s="39"/>
      <c r="X75" s="15"/>
      <c r="Z75" s="23"/>
      <c r="AB75" s="26"/>
      <c r="AD75" s="25"/>
    </row>
    <row r="76" spans="1:32">
      <c r="A76" s="200" t="str">
        <f t="shared" si="238"/>
        <v>Fri</v>
      </c>
      <c r="B76" s="201">
        <f t="shared" si="341"/>
        <v>45891</v>
      </c>
      <c r="C76" s="285"/>
      <c r="D76" s="296"/>
      <c r="E76" s="211">
        <f t="shared" ca="1" si="548"/>
        <v>1</v>
      </c>
      <c r="F76" s="206" t="s">
        <v>51</v>
      </c>
      <c r="G76" s="170" t="str">
        <f t="shared" ref="G76:G139" si="611">IF(D75="Mon", "", IF(D75="Tue", "Non-service", IF(D75="Wed", "", IF(D75="Thu", "Non-service", IF(D75="Fri", "", "")))))</f>
        <v/>
      </c>
      <c r="H76" s="22"/>
      <c r="I76" s="174" t="str">
        <f t="shared" ref="I76:I139" si="612">IF(D75="Mon", "", IF(D75="Tue", "", IF(D75="Wed", "", IF(D75="Thu", "", IF(D75="Fri", "Non-service", "")))))</f>
        <v>Non-service</v>
      </c>
      <c r="J76" s="30"/>
      <c r="K76" s="174" t="str">
        <f t="shared" ref="K76:K139" si="613">IF(D75="Mon", "", IF(D75="Tue", "", IF(D75="Wed", "Non-service", IF(D75="Thu", "Non-Service", IF(D75="Fri", "", "")))))</f>
        <v/>
      </c>
      <c r="L76" s="30"/>
      <c r="M76" s="174" t="str">
        <f t="shared" ref="M76:M139" si="614">IF(D75="Mon", "", IF(D75="Tue", "Non-service", IF(D75="Wed", "", IF(D75="Thu", "", IF(D75="Fri", "Non-service", "")))))</f>
        <v>Non-service</v>
      </c>
      <c r="N76" s="30"/>
      <c r="O76" s="174" t="str">
        <f t="shared" ref="O76:O139" si="615">IF(D75="Mon", "", IF(D75="Tue", "", IF(D75="Wed", "Non-service", IF(D75="Thu", "", IF(D75="Fri", "Non-service", "")))))</f>
        <v>Non-service</v>
      </c>
      <c r="P76" s="30"/>
      <c r="Q76" s="174" t="str">
        <f t="shared" ref="Q76:Q139" si="616">IF(D75="Mon", "", IF(D75="Tue", "Non-service", IF(D75="Wed", "", IF(D75="Thu", "Non-service", IF(D75="Fri", "", "")))))</f>
        <v/>
      </c>
      <c r="R76" s="30"/>
      <c r="S76" s="174" t="str">
        <f t="shared" ref="S76:S139" si="617">IF(D75="Mon", "Non-service", IF(D75="Tue", "", IF(D75="Wed", "Non-service", IF(D75="Thu", "", IF(D75="Fri", "", "")))))</f>
        <v/>
      </c>
      <c r="T76" s="30"/>
      <c r="V76" s="32"/>
      <c r="X76" s="17"/>
      <c r="Z76" s="25"/>
      <c r="AB76" s="26"/>
      <c r="AD76" s="25"/>
    </row>
    <row r="77" spans="1:32">
      <c r="A77" s="200" t="str">
        <f t="shared" si="247"/>
        <v>Fri</v>
      </c>
      <c r="B77" s="201">
        <f t="shared" si="349"/>
        <v>45891</v>
      </c>
      <c r="C77" s="286"/>
      <c r="D77" s="297"/>
      <c r="E77" s="211">
        <f t="shared" ca="1" si="548"/>
        <v>1</v>
      </c>
      <c r="F77" s="206" t="s">
        <v>53</v>
      </c>
      <c r="G77" s="171" t="str">
        <f t="shared" ref="G77" si="618">IF(D75="Mon", "", IF(D75="Tue", "Non-service", IF(D75="Wed", "", IF(D75="Thu", "Non-service", IF(D75="Fri", "", "")))))</f>
        <v/>
      </c>
      <c r="H77" s="22"/>
      <c r="I77" s="174" t="str">
        <f t="shared" ref="I77" si="619">IF(D75="Mon", "", IF(D75="Tue", "", IF(D75="Wed", "", IF(D75="Thu", "", IF(D75="Fri", "Non-service", "")))))</f>
        <v>Non-service</v>
      </c>
      <c r="J77" s="30"/>
      <c r="K77" s="174" t="str">
        <f t="shared" ref="K77" si="620">IF(D75="Mon", "", IF(D75="Tue", "", IF(D75="Wed", "Non-service", IF(D75="Thu", "Non-Service", IF(D75="Fri", "", "")))))</f>
        <v/>
      </c>
      <c r="L77" s="30"/>
      <c r="M77" s="174" t="str">
        <f t="shared" ref="M77" si="621">IF(D75="Mon", "", IF(D75="Tue", "Non-service", IF(D75="Wed", "", IF(D75="Thu", "", IF(D75="Fri", "Non-service", "")))))</f>
        <v>Non-service</v>
      </c>
      <c r="N77" s="30"/>
      <c r="O77" s="174" t="str">
        <f t="shared" ref="O77" si="622">IF(D75="Mon", "", IF(D75="Tue", "", IF(D75="Wed", "Non-service", IF(D75="Thu", "", IF(D75="Fri", "Non-service", "")))))</f>
        <v>Non-service</v>
      </c>
      <c r="P77" s="30"/>
      <c r="Q77" s="174" t="str">
        <f t="shared" ref="Q77" si="623">IF(D75="Mon", "", IF(D75="Tue", "Non-service", IF(D75="Wed", "", IF(D75="Thu", "Non-service", IF(D75="Fri", "", "")))))</f>
        <v/>
      </c>
      <c r="R77" s="30"/>
      <c r="T77" s="30"/>
      <c r="V77" s="32"/>
      <c r="X77" s="17"/>
      <c r="Y77" s="176"/>
      <c r="Z77" s="27"/>
      <c r="AB77" s="26"/>
      <c r="AD77" s="25"/>
    </row>
    <row r="78" spans="1:32">
      <c r="A78" s="200" t="str">
        <f t="shared" ref="A78" si="624">TEXT(C78, "ddd")</f>
        <v>Mon</v>
      </c>
      <c r="B78" s="201">
        <f t="shared" si="357"/>
        <v>45894</v>
      </c>
      <c r="C78" s="284">
        <f t="shared" si="257"/>
        <v>45894</v>
      </c>
      <c r="D78" s="287" t="str">
        <f t="shared" si="258"/>
        <v>Mon</v>
      </c>
      <c r="E78" s="211">
        <f t="shared" ca="1" si="548"/>
        <v>1</v>
      </c>
      <c r="F78" s="207" t="s">
        <v>47</v>
      </c>
      <c r="G78" s="170" t="str">
        <f t="shared" ref="G78:G141" si="625">IF(D78="Mon", "", IF(D78="Tue", "Non-service", IF(D78="Wed", "", IF(D78="Thu", "Non-service", IF(D78="Fri", "", "")))))</f>
        <v/>
      </c>
      <c r="H78" s="30"/>
      <c r="I78" s="174" t="str">
        <f t="shared" ref="I78:I141" si="626">IF(D78="Mon", "", IF(D78="Tue", "", IF(D78="Wed", "", IF(D78="Thu", "", IF(D78="Fri", "Non-service", "")))))</f>
        <v/>
      </c>
      <c r="J78" s="30"/>
      <c r="K78" s="174" t="str">
        <f t="shared" ref="K78:K141" si="627">IF(D78="Mon", "", IF(D78="Tue", "", IF(D78="Wed", "Non-service", IF(D78="Thu", "Non-Service", IF(D78="Fri", "", "")))))</f>
        <v/>
      </c>
      <c r="L78" s="30"/>
      <c r="M78" s="174" t="str">
        <f t="shared" ref="M78:M141" si="628">IF(D78="Mon", "", IF(D78="Tue", "Non-service", IF(D78="Wed", "", IF(D78="Thu", "", IF(D78="Fri", "Non-service", "")))))</f>
        <v/>
      </c>
      <c r="N78" s="30"/>
      <c r="O78" s="174" t="str">
        <f t="shared" ref="O78:O141" si="629">IF(D78="Mon", "", IF(D78="Tue", "", IF(D78="Wed", "Non-service", IF(D78="Thu", "", IF(D78="Fri", "Non-service", "")))))</f>
        <v/>
      </c>
      <c r="P78" s="30"/>
      <c r="Q78" s="174" t="str">
        <f t="shared" ref="Q78:Q141" si="630">IF(D78="Mon", "", IF(D78="Tue", "Non-service", IF(D78="Wed", "", IF(D78="Thu", "Non-service", IF(D78="Fri", "", "")))))</f>
        <v/>
      </c>
      <c r="R78" s="30"/>
      <c r="S78" s="175" t="str">
        <f t="shared" ref="S78:S141" si="631">IF(D78="Mon", "Non-service", IF(D78="Tue", "", IF(D78="Wed", "Non-service", IF(D78="Thu", "", IF(D78="Fri", "", "")))))</f>
        <v>Non-service</v>
      </c>
      <c r="T78" s="30"/>
      <c r="U78" s="175"/>
      <c r="V78" s="39"/>
      <c r="X78" s="15"/>
      <c r="Z78" s="15"/>
      <c r="AB78" s="22"/>
      <c r="AD78" s="17"/>
    </row>
    <row r="79" spans="1:32">
      <c r="A79" s="200" t="str">
        <f t="shared" ref="A79" si="632">A78</f>
        <v>Mon</v>
      </c>
      <c r="B79" s="201">
        <f t="shared" si="365"/>
        <v>45894</v>
      </c>
      <c r="C79" s="285"/>
      <c r="D79" s="288"/>
      <c r="E79" s="211">
        <f t="shared" ca="1" si="548"/>
        <v>1</v>
      </c>
      <c r="F79" s="208" t="s">
        <v>51</v>
      </c>
      <c r="G79" s="170" t="str">
        <f t="shared" ref="G79:G142" si="633">IF(D78="Mon", "", IF(D78="Tue", "Non-service", IF(D78="Wed", "", IF(D78="Thu", "Non-service", IF(D78="Fri", "", "")))))</f>
        <v/>
      </c>
      <c r="H79" s="30"/>
      <c r="I79" s="174" t="str">
        <f t="shared" ref="I79:I142" si="634">IF(D78="Mon", "", IF(D78="Tue", "", IF(D78="Wed", "", IF(D78="Thu", "", IF(D78="Fri", "Non-service", "")))))</f>
        <v/>
      </c>
      <c r="J79" s="30"/>
      <c r="K79" s="174" t="str">
        <f t="shared" ref="K79:K142" si="635">IF(D78="Mon", "", IF(D78="Tue", "", IF(D78="Wed", "Non-service", IF(D78="Thu", "Non-Service", IF(D78="Fri", "", "")))))</f>
        <v/>
      </c>
      <c r="L79" s="30"/>
      <c r="M79" s="174" t="str">
        <f t="shared" ref="M79:M142" si="636">IF(D78="Mon", "", IF(D78="Tue", "Non-service", IF(D78="Wed", "", IF(D78="Thu", "", IF(D78="Fri", "Non-service", "")))))</f>
        <v/>
      </c>
      <c r="N79" s="30"/>
      <c r="O79" s="174" t="str">
        <f t="shared" ref="O79:O142" si="637">IF(D78="Mon", "", IF(D78="Tue", "", IF(D78="Wed", "Non-service", IF(D78="Thu", "", IF(D78="Fri", "Non-service", "")))))</f>
        <v/>
      </c>
      <c r="P79" s="30"/>
      <c r="Q79" s="174" t="str">
        <f t="shared" ref="Q79:Q142" si="638">IF(D78="Mon", "", IF(D78="Tue", "Non-service", IF(D78="Wed", "", IF(D78="Thu", "Non-service", IF(D78="Fri", "", "")))))</f>
        <v/>
      </c>
      <c r="R79" s="30"/>
      <c r="S79" s="174" t="str">
        <f t="shared" ref="S79:S142" si="639">IF(D78="Mon", "Non-service", IF(D78="Tue", "", IF(D78="Wed", "Non-service", IF(D78="Thu", "", IF(D78="Fri", "", "")))))</f>
        <v>Non-service</v>
      </c>
      <c r="T79" s="30"/>
      <c r="V79" s="32"/>
      <c r="X79" s="17"/>
      <c r="Z79" s="17"/>
      <c r="AB79" s="22"/>
      <c r="AD79" s="17"/>
    </row>
    <row r="80" spans="1:32">
      <c r="A80" s="200" t="str">
        <f t="shared" ref="A80" si="640">A78</f>
        <v>Mon</v>
      </c>
      <c r="B80" s="201">
        <f t="shared" si="373"/>
        <v>45894</v>
      </c>
      <c r="C80" s="286"/>
      <c r="D80" s="289"/>
      <c r="E80" s="211">
        <f t="shared" ca="1" si="548"/>
        <v>1</v>
      </c>
      <c r="F80" s="209" t="s">
        <v>53</v>
      </c>
      <c r="G80" s="171" t="str">
        <f t="shared" ref="G80" si="641">IF(D78="Mon", "", IF(D78="Tue", "Non-service", IF(D78="Wed", "", IF(D78="Thu", "Non-service", IF(D78="Fri", "", "")))))</f>
        <v/>
      </c>
      <c r="H80" s="30"/>
      <c r="I80" s="174" t="str">
        <f t="shared" ref="I80" si="642">IF(D78="Mon", "", IF(D78="Tue", "", IF(D78="Wed", "", IF(D78="Thu", "", IF(D78="Fri", "Non-service", "")))))</f>
        <v/>
      </c>
      <c r="J80" s="30"/>
      <c r="K80" s="174" t="str">
        <f t="shared" ref="K80" si="643">IF(D78="Mon", "", IF(D78="Tue", "", IF(D78="Wed", "Non-service", IF(D78="Thu", "Non-Service", IF(D78="Fri", "", "")))))</f>
        <v/>
      </c>
      <c r="L80" s="30"/>
      <c r="M80" s="174" t="str">
        <f t="shared" ref="M80" si="644">IF(D78="Mon", "", IF(D78="Tue", "Non-service", IF(D78="Wed", "", IF(D78="Thu", "", IF(D78="Fri", "Non-service", "")))))</f>
        <v/>
      </c>
      <c r="N80" s="30"/>
      <c r="O80" s="174" t="str">
        <f t="shared" ref="O80" si="645">IF(D78="Mon", "", IF(D78="Tue", "", IF(D78="Wed", "Non-service", IF(D78="Thu", "", IF(D78="Fri", "Non-service", "")))))</f>
        <v/>
      </c>
      <c r="P80" s="30"/>
      <c r="Q80" s="174" t="str">
        <f t="shared" ref="Q80" si="646">IF(D78="Mon", "", IF(D78="Tue", "Non-service", IF(D78="Wed", "", IF(D78="Thu", "Non-service", IF(D78="Fri", "", "")))))</f>
        <v/>
      </c>
      <c r="R80" s="30"/>
      <c r="S80" s="174" t="str">
        <f t="shared" ref="S80" si="647">IF(D78="Mon", "Non-service", IF(D78="Tue", "", IF(D78="Wed", "Non-service", IF(D78="Thu", "", IF(D78="Fri", "", "")))))</f>
        <v>Non-service</v>
      </c>
      <c r="T80" s="30"/>
      <c r="V80" s="32"/>
      <c r="X80" s="17"/>
      <c r="Y80" s="176"/>
      <c r="Z80" s="17"/>
      <c r="AB80" s="22"/>
      <c r="AD80" s="17"/>
    </row>
    <row r="81" spans="1:30">
      <c r="A81" s="200" t="str">
        <f t="shared" si="140"/>
        <v>Tue</v>
      </c>
      <c r="B81" s="201">
        <f t="shared" si="381"/>
        <v>45895</v>
      </c>
      <c r="C81" s="284">
        <f t="shared" si="257"/>
        <v>45895</v>
      </c>
      <c r="D81" s="295" t="str">
        <f t="shared" ref="D81" si="648">IF(WEEKDAY(C78, 2) &lt; 5, TEXT(C78 + 1, "ddd"), TEXT(C78 + 3, "ddd"))</f>
        <v>Tue</v>
      </c>
      <c r="E81" s="211">
        <f t="shared" ca="1" si="548"/>
        <v>1</v>
      </c>
      <c r="F81" s="205" t="s">
        <v>47</v>
      </c>
      <c r="G81" s="170" t="str">
        <f t="shared" ref="G81:G144" si="649">IF(D81="Mon", "", IF(D81="Tue", "Non-service", IF(D81="Wed", "", IF(D81="Thu", "Non-service", IF(D81="Fri", "", "")))))</f>
        <v>Non-service</v>
      </c>
      <c r="H81" s="22"/>
      <c r="I81" s="174" t="str">
        <f t="shared" ref="I81:I144" si="650">IF(D81="Mon", "", IF(D81="Tue", "", IF(D81="Wed", "", IF(D81="Thu", "", IF(D81="Fri", "Non-service", "")))))</f>
        <v/>
      </c>
      <c r="J81" s="30"/>
      <c r="K81" s="174" t="str">
        <f t="shared" ref="K81:K144" si="651">IF(D81="Mon", "", IF(D81="Tue", "", IF(D81="Wed", "Non-service", IF(D81="Thu", "Non-Service", IF(D81="Fri", "", "")))))</f>
        <v/>
      </c>
      <c r="L81" s="33"/>
      <c r="M81" s="174" t="str">
        <f t="shared" ref="M81:M144" si="652">IF(D81="Mon", "", IF(D81="Tue", "Non-service", IF(D81="Wed", "", IF(D81="Thu", "", IF(D81="Fri", "Non-service", "")))))</f>
        <v>Non-service</v>
      </c>
      <c r="N81" s="30"/>
      <c r="O81" s="174" t="str">
        <f t="shared" ref="O81:O144" si="653">IF(D81="Mon", "", IF(D81="Tue", "", IF(D81="Wed", "Non-service", IF(D81="Thu", "", IF(D81="Fri", "Non-service", "")))))</f>
        <v/>
      </c>
      <c r="P81" s="33"/>
      <c r="Q81" s="174" t="str">
        <f t="shared" ref="Q81:Q144" si="654">IF(D81="Mon", "", IF(D81="Tue", "Non-service", IF(D81="Wed", "", IF(D81="Thu", "Non-service", IF(D81="Fri", "", "")))))</f>
        <v>Non-service</v>
      </c>
      <c r="R81" s="33"/>
      <c r="S81" s="175" t="str">
        <f t="shared" ref="S81:S144" si="655">IF(D81="Mon", "Non-service", IF(D81="Tue", "", IF(D81="Wed", "Non-service", IF(D81="Thu", "", IF(D81="Fri", "", "")))))</f>
        <v/>
      </c>
      <c r="T81" s="33"/>
      <c r="U81" s="175"/>
      <c r="V81" s="39"/>
      <c r="X81" s="15"/>
      <c r="Z81" s="15"/>
      <c r="AB81" s="22"/>
      <c r="AD81" s="17"/>
    </row>
    <row r="82" spans="1:30">
      <c r="A82" s="200" t="str">
        <f t="shared" si="151"/>
        <v>Tue</v>
      </c>
      <c r="B82" s="201">
        <f t="shared" si="390"/>
        <v>45895</v>
      </c>
      <c r="C82" s="285"/>
      <c r="D82" s="296"/>
      <c r="E82" s="211">
        <f t="shared" ca="1" si="548"/>
        <v>1</v>
      </c>
      <c r="F82" s="206" t="s">
        <v>51</v>
      </c>
      <c r="G82" s="170" t="str">
        <f t="shared" ref="G82:G145" si="656">IF(D81="Mon", "", IF(D81="Tue", "Non-service", IF(D81="Wed", "", IF(D81="Thu", "Non-service", IF(D81="Fri", "", "")))))</f>
        <v>Non-service</v>
      </c>
      <c r="H82" s="22"/>
      <c r="I82" s="174" t="str">
        <f t="shared" ref="I82:I145" si="657">IF(D81="Mon", "", IF(D81="Tue", "", IF(D81="Wed", "", IF(D81="Thu", "", IF(D81="Fri", "Non-service", "")))))</f>
        <v/>
      </c>
      <c r="J82" s="30"/>
      <c r="K82" s="174" t="str">
        <f t="shared" ref="K82:K145" si="658">IF(D81="Mon", "", IF(D81="Tue", "", IF(D81="Wed", "Non-service", IF(D81="Thu", "Non-Service", IF(D81="Fri", "", "")))))</f>
        <v/>
      </c>
      <c r="L82" s="35"/>
      <c r="M82" s="174" t="str">
        <f t="shared" ref="M82:M145" si="659">IF(D81="Mon", "", IF(D81="Tue", "Non-service", IF(D81="Wed", "", IF(D81="Thu", "", IF(D81="Fri", "Non-service", "")))))</f>
        <v>Non-service</v>
      </c>
      <c r="N82" s="30"/>
      <c r="O82" s="174" t="str">
        <f t="shared" ref="O82:O145" si="660">IF(D81="Mon", "", IF(D81="Tue", "", IF(D81="Wed", "Non-service", IF(D81="Thu", "", IF(D81="Fri", "Non-service", "")))))</f>
        <v/>
      </c>
      <c r="P82" s="35"/>
      <c r="Q82" s="174" t="str">
        <f t="shared" ref="Q82:Q145" si="661">IF(D81="Mon", "", IF(D81="Tue", "Non-service", IF(D81="Wed", "", IF(D81="Thu", "Non-service", IF(D81="Fri", "", "")))))</f>
        <v>Non-service</v>
      </c>
      <c r="R82" s="35"/>
      <c r="S82" s="174" t="str">
        <f t="shared" ref="S82:S145" si="662">IF(D81="Mon", "Non-service", IF(D81="Tue", "", IF(D81="Wed", "Non-service", IF(D81="Thu", "", IF(D81="Fri", "", "")))))</f>
        <v/>
      </c>
      <c r="T82" s="35"/>
      <c r="V82" s="32"/>
      <c r="X82" s="17"/>
      <c r="Z82" s="17"/>
      <c r="AB82" s="22"/>
      <c r="AD82" s="17"/>
    </row>
    <row r="83" spans="1:30">
      <c r="A83" s="200" t="str">
        <f t="shared" si="160"/>
        <v>Tue</v>
      </c>
      <c r="B83" s="201">
        <f t="shared" si="399"/>
        <v>45895</v>
      </c>
      <c r="C83" s="286"/>
      <c r="D83" s="297"/>
      <c r="E83" s="211">
        <f t="shared" ca="1" si="548"/>
        <v>1</v>
      </c>
      <c r="F83" s="206" t="s">
        <v>53</v>
      </c>
      <c r="G83" s="171" t="str">
        <f t="shared" ref="G83" si="663">IF(D81="Mon", "", IF(D81="Tue", "Non-service", IF(D81="Wed", "", IF(D81="Thu", "Non-service", IF(D81="Fri", "", "")))))</f>
        <v>Non-service</v>
      </c>
      <c r="H83" s="22"/>
      <c r="I83" s="174" t="str">
        <f t="shared" ref="I83" si="664">IF(D81="Mon", "", IF(D81="Tue", "", IF(D81="Wed", "", IF(D81="Thu", "", IF(D81="Fri", "Non-service", "")))))</f>
        <v/>
      </c>
      <c r="J83" s="30"/>
      <c r="K83" s="174" t="str">
        <f t="shared" ref="K83" si="665">IF(D81="Mon", "", IF(D81="Tue", "", IF(D81="Wed", "Non-service", IF(D81="Thu", "Non-Service", IF(D81="Fri", "", "")))))</f>
        <v/>
      </c>
      <c r="L83" s="37"/>
      <c r="M83" s="174" t="str">
        <f t="shared" ref="M83" si="666">IF(D81="Mon", "", IF(D81="Tue", "Non-service", IF(D81="Wed", "", IF(D81="Thu", "", IF(D81="Fri", "Non-service", "")))))</f>
        <v>Non-service</v>
      </c>
      <c r="N83" s="30"/>
      <c r="O83" s="174" t="str">
        <f t="shared" ref="O83" si="667">IF(D81="Mon", "", IF(D81="Tue", "", IF(D81="Wed", "Non-service", IF(D81="Thu", "", IF(D81="Fri", "Non-service", "")))))</f>
        <v/>
      </c>
      <c r="P83" s="37"/>
      <c r="Q83" s="174" t="str">
        <f t="shared" ref="Q83" si="668">IF(D81="Mon", "", IF(D81="Tue", "Non-service", IF(D81="Wed", "", IF(D81="Thu", "Non-service", IF(D81="Fri", "", "")))))</f>
        <v>Non-service</v>
      </c>
      <c r="R83" s="37"/>
      <c r="S83" s="174" t="str">
        <f t="shared" ref="S83" si="669">IF(D81="Mon", "Non-service", IF(D81="Tue", "", IF(D81="Wed", "Non-service", IF(D81="Thu", "", IF(D81="Fri", "", "")))))</f>
        <v/>
      </c>
      <c r="T83" s="37"/>
      <c r="V83" s="32"/>
      <c r="X83" s="17"/>
      <c r="Y83" s="176"/>
      <c r="Z83" s="17"/>
      <c r="AB83" s="22"/>
      <c r="AD83" s="17"/>
    </row>
    <row r="84" spans="1:30">
      <c r="A84" s="200" t="str">
        <f t="shared" si="169"/>
        <v>Wed</v>
      </c>
      <c r="B84" s="201">
        <f t="shared" si="407"/>
        <v>45896</v>
      </c>
      <c r="C84" s="284">
        <f t="shared" si="257"/>
        <v>45896</v>
      </c>
      <c r="D84" s="287" t="str">
        <f t="shared" si="172"/>
        <v>Wed</v>
      </c>
      <c r="E84" s="211">
        <f t="shared" ca="1" si="548"/>
        <v>1</v>
      </c>
      <c r="F84" s="207" t="s">
        <v>47</v>
      </c>
      <c r="G84" s="170" t="str">
        <f t="shared" ref="G84:G147" si="670">IF(D84="Mon", "", IF(D84="Tue", "Non-service", IF(D84="Wed", "", IF(D84="Thu", "Non-service", IF(D84="Fri", "", "")))))</f>
        <v/>
      </c>
      <c r="H84" s="21"/>
      <c r="I84" s="174" t="str">
        <f t="shared" ref="I84:I147" si="671">IF(D84="Mon", "", IF(D84="Tue", "", IF(D84="Wed", "", IF(D84="Thu", "", IF(D84="Fri", "Non-service", "")))))</f>
        <v/>
      </c>
      <c r="J84" s="31"/>
      <c r="K84" s="174" t="str">
        <f t="shared" ref="K84:K147" si="672">IF(D84="Mon", "", IF(D84="Tue", "", IF(D84="Wed", "Non-service", IF(D84="Thu", "Non-Service", IF(D84="Fri", "", "")))))</f>
        <v>Non-service</v>
      </c>
      <c r="L84" s="31"/>
      <c r="M84" s="174" t="str">
        <f t="shared" ref="M84:M147" si="673">IF(D84="Mon", "", IF(D84="Tue", "Non-service", IF(D84="Wed", "", IF(D84="Thu", "", IF(D84="Fri", "Non-service", "")))))</f>
        <v/>
      </c>
      <c r="N84" s="31"/>
      <c r="O84" s="174" t="str">
        <f t="shared" ref="O84:O147" si="674">IF(D84="Mon", "", IF(D84="Tue", "", IF(D84="Wed", "Non-service", IF(D84="Thu", "", IF(D84="Fri", "Non-service", "")))))</f>
        <v>Non-service</v>
      </c>
      <c r="P84" s="31"/>
      <c r="Q84" s="174" t="str">
        <f t="shared" ref="Q84:Q147" si="675">IF(D84="Mon", "", IF(D84="Tue", "Non-service", IF(D84="Wed", "", IF(D84="Thu", "Non-service", IF(D84="Fri", "", "")))))</f>
        <v/>
      </c>
      <c r="R84" s="31"/>
      <c r="S84" s="175" t="str">
        <f t="shared" ref="S84:S147" si="676">IF(D84="Mon", "Non-service", IF(D84="Tue", "", IF(D84="Wed", "Non-service", IF(D84="Thu", "", IF(D84="Fri", "", "")))))</f>
        <v>Non-service</v>
      </c>
      <c r="T84" s="31"/>
      <c r="U84" s="175"/>
      <c r="V84" s="39"/>
      <c r="X84" s="15"/>
      <c r="Z84" s="23"/>
      <c r="AB84" s="26"/>
      <c r="AD84" s="25"/>
    </row>
    <row r="85" spans="1:30">
      <c r="A85" s="200" t="str">
        <f t="shared" si="180"/>
        <v>Wed</v>
      </c>
      <c r="B85" s="201">
        <f t="shared" si="416"/>
        <v>45896</v>
      </c>
      <c r="C85" s="285"/>
      <c r="D85" s="288"/>
      <c r="E85" s="211">
        <f t="shared" ca="1" si="548"/>
        <v>1</v>
      </c>
      <c r="F85" s="208" t="s">
        <v>51</v>
      </c>
      <c r="G85" s="170" t="str">
        <f t="shared" ref="G85:G148" si="677">IF(D84="Mon", "", IF(D84="Tue", "Non-service", IF(D84="Wed", "", IF(D84="Thu", "Non-service", IF(D84="Fri", "", "")))))</f>
        <v/>
      </c>
      <c r="H85" s="22"/>
      <c r="I85" s="174" t="str">
        <f t="shared" ref="I85:I148" si="678">IF(D84="Mon", "", IF(D84="Tue", "", IF(D84="Wed", "", IF(D84="Thu", "", IF(D84="Fri", "Non-service", "")))))</f>
        <v/>
      </c>
      <c r="J85" s="30"/>
      <c r="K85" s="174" t="str">
        <f t="shared" ref="K85:K148" si="679">IF(D84="Mon", "", IF(D84="Tue", "", IF(D84="Wed", "Non-service", IF(D84="Thu", "Non-Service", IF(D84="Fri", "", "")))))</f>
        <v>Non-service</v>
      </c>
      <c r="L85" s="30"/>
      <c r="M85" s="174" t="str">
        <f t="shared" ref="M85:M148" si="680">IF(D84="Mon", "", IF(D84="Tue", "Non-service", IF(D84="Wed", "", IF(D84="Thu", "", IF(D84="Fri", "Non-service", "")))))</f>
        <v/>
      </c>
      <c r="N85" s="30"/>
      <c r="O85" s="174" t="str">
        <f t="shared" ref="O85:O148" si="681">IF(D84="Mon", "", IF(D84="Tue", "", IF(D84="Wed", "Non-service", IF(D84="Thu", "", IF(D84="Fri", "Non-service", "")))))</f>
        <v>Non-service</v>
      </c>
      <c r="P85" s="30"/>
      <c r="Q85" s="174" t="str">
        <f t="shared" ref="Q85:Q148" si="682">IF(D84="Mon", "", IF(D84="Tue", "Non-service", IF(D84="Wed", "", IF(D84="Thu", "Non-service", IF(D84="Fri", "", "")))))</f>
        <v/>
      </c>
      <c r="R85" s="30"/>
      <c r="S85" s="174" t="str">
        <f t="shared" ref="S85:S148" si="683">IF(D84="Mon", "Non-service", IF(D84="Tue", "", IF(D84="Wed", "Non-service", IF(D84="Thu", "", IF(D84="Fri", "", "")))))</f>
        <v>Non-service</v>
      </c>
      <c r="T85" s="30"/>
      <c r="V85" s="32"/>
      <c r="X85" s="17"/>
      <c r="Z85" s="25"/>
      <c r="AB85" s="26"/>
      <c r="AD85" s="25"/>
    </row>
    <row r="86" spans="1:30">
      <c r="A86" s="200" t="str">
        <f t="shared" si="189"/>
        <v>Wed</v>
      </c>
      <c r="B86" s="201">
        <f t="shared" si="424"/>
        <v>45896</v>
      </c>
      <c r="C86" s="286"/>
      <c r="D86" s="289"/>
      <c r="E86" s="211">
        <f t="shared" ca="1" si="548"/>
        <v>1</v>
      </c>
      <c r="F86" s="209" t="s">
        <v>53</v>
      </c>
      <c r="G86" s="171" t="str">
        <f t="shared" ref="G86" si="684">IF(D84="Mon", "", IF(D84="Tue", "Non-service", IF(D84="Wed", "", IF(D84="Thu", "Non-service", IF(D84="Fri", "", "")))))</f>
        <v/>
      </c>
      <c r="H86" s="22"/>
      <c r="I86" s="174" t="str">
        <f t="shared" ref="I86" si="685">IF(D84="Mon", "", IF(D84="Tue", "", IF(D84="Wed", "", IF(D84="Thu", "", IF(D84="Fri", "Non-service", "")))))</f>
        <v/>
      </c>
      <c r="J86" s="30"/>
      <c r="K86" s="174" t="str">
        <f t="shared" ref="K86" si="686">IF(D84="Mon", "", IF(D84="Tue", "", IF(D84="Wed", "Non-service", IF(D84="Thu", "Non-Service", IF(D84="Fri", "", "")))))</f>
        <v>Non-service</v>
      </c>
      <c r="L86" s="30"/>
      <c r="M86" s="174" t="str">
        <f t="shared" ref="M86" si="687">IF(D84="Mon", "", IF(D84="Tue", "Non-service", IF(D84="Wed", "", IF(D84="Thu", "", IF(D84="Fri", "Non-service", "")))))</f>
        <v/>
      </c>
      <c r="N86" s="30"/>
      <c r="O86" s="174" t="str">
        <f t="shared" ref="O86" si="688">IF(D84="Mon", "", IF(D84="Tue", "", IF(D84="Wed", "Non-service", IF(D84="Thu", "", IF(D84="Fri", "Non-service", "")))))</f>
        <v>Non-service</v>
      </c>
      <c r="P86" s="30"/>
      <c r="Q86" s="174" t="str">
        <f t="shared" ref="Q86" si="689">IF(D84="Mon", "", IF(D84="Tue", "Non-service", IF(D84="Wed", "", IF(D84="Thu", "Non-service", IF(D84="Fri", "", "")))))</f>
        <v/>
      </c>
      <c r="R86" s="30"/>
      <c r="S86" s="174" t="str">
        <f t="shared" ref="S86" si="690">IF(D84="Mon", "Non-service", IF(D84="Tue", "", IF(D84="Wed", "Non-service", IF(D84="Thu", "", IF(D84="Fri", "", "")))))</f>
        <v>Non-service</v>
      </c>
      <c r="T86" s="30"/>
      <c r="V86" s="32"/>
      <c r="X86" s="17"/>
      <c r="Y86" s="176"/>
      <c r="Z86" s="27"/>
      <c r="AB86" s="26"/>
      <c r="AD86" s="25"/>
    </row>
    <row r="87" spans="1:30">
      <c r="A87" s="200" t="str">
        <f t="shared" si="198"/>
        <v>Thu</v>
      </c>
      <c r="B87" s="201">
        <f t="shared" si="432"/>
        <v>45897</v>
      </c>
      <c r="C87" s="284">
        <f t="shared" si="257"/>
        <v>45897</v>
      </c>
      <c r="D87" s="295" t="str">
        <f t="shared" si="201"/>
        <v>Thu</v>
      </c>
      <c r="E87" s="211">
        <f t="shared" ca="1" si="548"/>
        <v>1</v>
      </c>
      <c r="F87" s="205" t="s">
        <v>47</v>
      </c>
      <c r="G87" s="170" t="str">
        <f t="shared" ref="G87:G150" si="691">IF(D87="Mon", "", IF(D87="Tue", "Non-service", IF(D87="Wed", "", IF(D87="Thu", "Non-service", IF(D87="Fri", "", "")))))</f>
        <v>Non-service</v>
      </c>
      <c r="H87" s="24"/>
      <c r="I87" s="174" t="str">
        <f t="shared" ref="I87:I150" si="692">IF(D87="Mon", "", IF(D87="Tue", "", IF(D87="Wed", "", IF(D87="Thu", "", IF(D87="Fri", "Non-service", "")))))</f>
        <v/>
      </c>
      <c r="J87" s="33"/>
      <c r="K87" s="174" t="str">
        <f t="shared" ref="K87:K150" si="693">IF(D87="Mon", "", IF(D87="Tue", "", IF(D87="Wed", "Non-service", IF(D87="Thu", "Non-Service", IF(D87="Fri", "", "")))))</f>
        <v>Non-Service</v>
      </c>
      <c r="L87" s="33"/>
      <c r="M87" s="174" t="str">
        <f t="shared" ref="M87:M150" si="694">IF(D87="Mon", "", IF(D87="Tue", "Non-service", IF(D87="Wed", "", IF(D87="Thu", "", IF(D87="Fri", "Non-service", "")))))</f>
        <v/>
      </c>
      <c r="N87" s="33"/>
      <c r="O87" s="174" t="str">
        <f t="shared" ref="O87:O150" si="695">IF(D87="Mon", "", IF(D87="Tue", "", IF(D87="Wed", "Non-service", IF(D87="Thu", "", IF(D87="Fri", "Non-service", "")))))</f>
        <v/>
      </c>
      <c r="P87" s="31"/>
      <c r="Q87" s="174" t="str">
        <f t="shared" ref="Q87:Q150" si="696">IF(D87="Mon", "", IF(D87="Tue", "Non-service", IF(D87="Wed", "", IF(D87="Thu", "Non-service", IF(D87="Fri", "", "")))))</f>
        <v>Non-service</v>
      </c>
      <c r="R87" s="31"/>
      <c r="S87" s="175" t="str">
        <f t="shared" ref="S87:S150" si="697">IF(D87="Mon", "Non-service", IF(D87="Tue", "", IF(D87="Wed", "Non-service", IF(D87="Thu", "", IF(D87="Fri", "", "")))))</f>
        <v/>
      </c>
      <c r="T87" s="31"/>
      <c r="U87" s="175"/>
      <c r="V87" s="39"/>
      <c r="X87" s="15"/>
      <c r="Z87" s="15"/>
      <c r="AB87" s="22"/>
      <c r="AD87" s="17"/>
    </row>
    <row r="88" spans="1:30">
      <c r="A88" s="200" t="str">
        <f t="shared" si="209"/>
        <v>Thu</v>
      </c>
      <c r="B88" s="201">
        <f t="shared" si="440"/>
        <v>45897</v>
      </c>
      <c r="C88" s="285"/>
      <c r="D88" s="296"/>
      <c r="E88" s="211">
        <f t="shared" ca="1" si="548"/>
        <v>1</v>
      </c>
      <c r="F88" s="206" t="s">
        <v>51</v>
      </c>
      <c r="G88" s="170" t="str">
        <f t="shared" ref="G88:G151" si="698">IF(D87="Mon", "", IF(D87="Tue", "Non-service", IF(D87="Wed", "", IF(D87="Thu", "Non-service", IF(D87="Fri", "", "")))))</f>
        <v>Non-service</v>
      </c>
      <c r="H88" s="26"/>
      <c r="I88" s="174" t="str">
        <f t="shared" ref="I88:I151" si="699">IF(D87="Mon", "", IF(D87="Tue", "", IF(D87="Wed", "", IF(D87="Thu", "", IF(D87="Fri", "Non-service", "")))))</f>
        <v/>
      </c>
      <c r="J88" s="35"/>
      <c r="K88" s="174" t="str">
        <f t="shared" ref="K88:K151" si="700">IF(D87="Mon", "", IF(D87="Tue", "", IF(D87="Wed", "Non-service", IF(D87="Thu", "Non-Service", IF(D87="Fri", "", "")))))</f>
        <v>Non-Service</v>
      </c>
      <c r="L88" s="35"/>
      <c r="M88" s="174" t="str">
        <f t="shared" ref="M88:M151" si="701">IF(D87="Mon", "", IF(D87="Tue", "Non-service", IF(D87="Wed", "", IF(D87="Thu", "", IF(D87="Fri", "Non-service", "")))))</f>
        <v/>
      </c>
      <c r="N88" s="35"/>
      <c r="O88" s="174" t="str">
        <f t="shared" ref="O88:O151" si="702">IF(D87="Mon", "", IF(D87="Tue", "", IF(D87="Wed", "Non-service", IF(D87="Thu", "", IF(D87="Fri", "Non-service", "")))))</f>
        <v/>
      </c>
      <c r="P88" s="35"/>
      <c r="Q88" s="174" t="str">
        <f t="shared" ref="Q88:Q151" si="703">IF(D87="Mon", "", IF(D87="Tue", "Non-service", IF(D87="Wed", "", IF(D87="Thu", "Non-service", IF(D87="Fri", "", "")))))</f>
        <v>Non-service</v>
      </c>
      <c r="R88" s="30"/>
      <c r="S88" s="174" t="str">
        <f t="shared" ref="S88:S151" si="704">IF(D87="Mon", "Non-service", IF(D87="Tue", "", IF(D87="Wed", "Non-service", IF(D87="Thu", "", IF(D87="Fri", "", "")))))</f>
        <v/>
      </c>
      <c r="T88" s="35"/>
      <c r="V88" s="32"/>
      <c r="X88" s="17"/>
      <c r="Z88" s="17"/>
      <c r="AB88" s="22"/>
      <c r="AD88" s="17"/>
    </row>
    <row r="89" spans="1:30">
      <c r="A89" s="200" t="str">
        <f t="shared" si="218"/>
        <v>Thu</v>
      </c>
      <c r="B89" s="201">
        <f t="shared" si="448"/>
        <v>45897</v>
      </c>
      <c r="C89" s="286"/>
      <c r="D89" s="297"/>
      <c r="E89" s="211">
        <f t="shared" ca="1" si="548"/>
        <v>1</v>
      </c>
      <c r="F89" s="206" t="s">
        <v>53</v>
      </c>
      <c r="G89" s="171" t="str">
        <f t="shared" ref="G89" si="705">IF(D87="Mon", "", IF(D87="Tue", "Non-service", IF(D87="Wed", "", IF(D87="Thu", "Non-service", IF(D87="Fri", "", "")))))</f>
        <v>Non-service</v>
      </c>
      <c r="H89" s="28"/>
      <c r="I89" s="174" t="str">
        <f t="shared" ref="I89" si="706">IF(D87="Mon", "", IF(D87="Tue", "", IF(D87="Wed", "", IF(D87="Thu", "", IF(D87="Fri", "Non-service", "")))))</f>
        <v/>
      </c>
      <c r="J89" s="37"/>
      <c r="K89" s="174" t="str">
        <f t="shared" ref="K89" si="707">IF(D87="Mon", "", IF(D87="Tue", "", IF(D87="Wed", "Non-service", IF(D87="Thu", "Non-Service", IF(D87="Fri", "", "")))))</f>
        <v>Non-Service</v>
      </c>
      <c r="L89" s="37"/>
      <c r="M89" s="174" t="str">
        <f t="shared" ref="M89" si="708">IF(D87="Mon", "", IF(D87="Tue", "Non-service", IF(D87="Wed", "", IF(D87="Thu", "", IF(D87="Fri", "Non-service", "")))))</f>
        <v/>
      </c>
      <c r="N89" s="37"/>
      <c r="O89" s="174" t="str">
        <f t="shared" ref="O89" si="709">IF(D87="Mon", "", IF(D87="Tue", "", IF(D87="Wed", "Non-service", IF(D87="Thu", "", IF(D87="Fri", "Non-service", "")))))</f>
        <v/>
      </c>
      <c r="P89" s="37"/>
      <c r="Q89" s="174" t="str">
        <f t="shared" ref="Q89" si="710">IF(D87="Mon", "", IF(D87="Tue", "Non-service", IF(D87="Wed", "", IF(D87="Thu", "Non-service", IF(D87="Fri", "", "")))))</f>
        <v>Non-service</v>
      </c>
      <c r="R89" s="37"/>
      <c r="S89" s="174" t="str">
        <f t="shared" ref="S89" si="711">IF(D87="Mon", "Non-service", IF(D87="Tue", "", IF(D87="Wed", "Non-service", IF(D87="Thu", "", IF(D87="Fri", "", "")))))</f>
        <v/>
      </c>
      <c r="T89" s="37"/>
      <c r="V89" s="32"/>
      <c r="X89" s="17"/>
      <c r="Y89" s="176"/>
      <c r="Z89" s="17"/>
      <c r="AB89" s="22"/>
      <c r="AD89" s="17"/>
    </row>
    <row r="90" spans="1:30">
      <c r="A90" s="200" t="str">
        <f t="shared" si="227"/>
        <v>Fri</v>
      </c>
      <c r="B90" s="201">
        <f t="shared" si="456"/>
        <v>45898</v>
      </c>
      <c r="C90" s="284">
        <f t="shared" si="257"/>
        <v>45898</v>
      </c>
      <c r="D90" s="287" t="str">
        <f t="shared" si="230"/>
        <v>Fri</v>
      </c>
      <c r="E90" s="211">
        <f t="shared" ca="1" si="548"/>
        <v>1</v>
      </c>
      <c r="F90" s="207" t="s">
        <v>47</v>
      </c>
      <c r="G90" s="170" t="str">
        <f t="shared" ref="G90:G153" si="712">IF(D90="Mon", "", IF(D90="Tue", "Non-service", IF(D90="Wed", "", IF(D90="Thu", "Non-service", IF(D90="Fri", "", "")))))</f>
        <v/>
      </c>
      <c r="H90" s="21"/>
      <c r="I90" s="174" t="str">
        <f t="shared" ref="I90:I153" si="713">IF(D90="Mon", "", IF(D90="Tue", "", IF(D90="Wed", "", IF(D90="Thu", "", IF(D90="Fri", "Non-service", "")))))</f>
        <v>Non-service</v>
      </c>
      <c r="J90" s="31"/>
      <c r="K90" s="174" t="str">
        <f t="shared" ref="K90:K153" si="714">IF(D90="Mon", "", IF(D90="Tue", "", IF(D90="Wed", "Non-service", IF(D90="Thu", "Non-Service", IF(D90="Fri", "", "")))))</f>
        <v/>
      </c>
      <c r="L90" s="31"/>
      <c r="M90" s="174" t="str">
        <f t="shared" ref="M90:M153" si="715">IF(D90="Mon", "", IF(D90="Tue", "Non-service", IF(D90="Wed", "", IF(D90="Thu", "", IF(D90="Fri", "Non-service", "")))))</f>
        <v>Non-service</v>
      </c>
      <c r="N90" s="31"/>
      <c r="O90" s="174" t="str">
        <f t="shared" ref="O90:O153" si="716">IF(D90="Mon", "", IF(D90="Tue", "", IF(D90="Wed", "Non-service", IF(D90="Thu", "", IF(D90="Fri", "Non-service", "")))))</f>
        <v>Non-service</v>
      </c>
      <c r="P90" s="31"/>
      <c r="Q90" s="174" t="str">
        <f t="shared" ref="Q90:Q153" si="717">IF(D90="Mon", "", IF(D90="Tue", "Non-service", IF(D90="Wed", "", IF(D90="Thu", "Non-service", IF(D90="Fri", "", "")))))</f>
        <v/>
      </c>
      <c r="R90" s="31"/>
      <c r="S90" s="175" t="str">
        <f t="shared" ref="S90:S153" si="718">IF(D90="Mon", "Non-service", IF(D90="Tue", "", IF(D90="Wed", "Non-service", IF(D90="Thu", "", IF(D90="Fri", "", "")))))</f>
        <v/>
      </c>
      <c r="T90" s="31"/>
      <c r="U90" s="175"/>
      <c r="V90" s="39"/>
      <c r="X90" s="15"/>
      <c r="Z90" s="23"/>
      <c r="AB90" s="26"/>
      <c r="AD90" s="25"/>
    </row>
    <row r="91" spans="1:30">
      <c r="A91" s="200" t="str">
        <f t="shared" si="238"/>
        <v>Fri</v>
      </c>
      <c r="B91" s="201">
        <f t="shared" si="464"/>
        <v>45898</v>
      </c>
      <c r="C91" s="285"/>
      <c r="D91" s="288"/>
      <c r="E91" s="211">
        <f t="shared" ca="1" si="548"/>
        <v>1</v>
      </c>
      <c r="F91" s="208" t="s">
        <v>51</v>
      </c>
      <c r="G91" s="170" t="str">
        <f t="shared" ref="G91:G154" si="719">IF(D90="Mon", "", IF(D90="Tue", "Non-service", IF(D90="Wed", "", IF(D90="Thu", "Non-service", IF(D90="Fri", "", "")))))</f>
        <v/>
      </c>
      <c r="H91" s="22"/>
      <c r="I91" s="174" t="str">
        <f t="shared" ref="I91:I154" si="720">IF(D90="Mon", "", IF(D90="Tue", "", IF(D90="Wed", "", IF(D90="Thu", "", IF(D90="Fri", "Non-service", "")))))</f>
        <v>Non-service</v>
      </c>
      <c r="J91" s="30"/>
      <c r="K91" s="174" t="str">
        <f t="shared" ref="K91:K154" si="721">IF(D90="Mon", "", IF(D90="Tue", "", IF(D90="Wed", "Non-service", IF(D90="Thu", "Non-Service", IF(D90="Fri", "", "")))))</f>
        <v/>
      </c>
      <c r="L91" s="30"/>
      <c r="M91" s="174" t="str">
        <f t="shared" ref="M91:M154" si="722">IF(D90="Mon", "", IF(D90="Tue", "Non-service", IF(D90="Wed", "", IF(D90="Thu", "", IF(D90="Fri", "Non-service", "")))))</f>
        <v>Non-service</v>
      </c>
      <c r="N91" s="30"/>
      <c r="O91" s="174" t="str">
        <f t="shared" ref="O91:O154" si="723">IF(D90="Mon", "", IF(D90="Tue", "", IF(D90="Wed", "Non-service", IF(D90="Thu", "", IF(D90="Fri", "Non-service", "")))))</f>
        <v>Non-service</v>
      </c>
      <c r="P91" s="30"/>
      <c r="Q91" s="174" t="str">
        <f t="shared" ref="Q91:Q154" si="724">IF(D90="Mon", "", IF(D90="Tue", "Non-service", IF(D90="Wed", "", IF(D90="Thu", "Non-service", IF(D90="Fri", "", "")))))</f>
        <v/>
      </c>
      <c r="R91" s="30"/>
      <c r="S91" s="174" t="str">
        <f t="shared" ref="S91:S154" si="725">IF(D90="Mon", "Non-service", IF(D90="Tue", "", IF(D90="Wed", "Non-service", IF(D90="Thu", "", IF(D90="Fri", "", "")))))</f>
        <v/>
      </c>
      <c r="T91" s="30"/>
      <c r="V91" s="32"/>
      <c r="X91" s="17"/>
      <c r="Z91" s="25"/>
      <c r="AB91" s="26"/>
      <c r="AD91" s="25"/>
    </row>
    <row r="92" spans="1:30">
      <c r="A92" s="200" t="str">
        <f t="shared" si="247"/>
        <v>Fri</v>
      </c>
      <c r="B92" s="201">
        <f t="shared" si="472"/>
        <v>45898</v>
      </c>
      <c r="C92" s="286"/>
      <c r="D92" s="289"/>
      <c r="E92" s="211">
        <f t="shared" ca="1" si="548"/>
        <v>1</v>
      </c>
      <c r="F92" s="209" t="s">
        <v>53</v>
      </c>
      <c r="G92" s="171" t="str">
        <f t="shared" ref="G92" si="726">IF(D90="Mon", "", IF(D90="Tue", "Non-service", IF(D90="Wed", "", IF(D90="Thu", "Non-service", IF(D90="Fri", "", "")))))</f>
        <v/>
      </c>
      <c r="H92" s="22"/>
      <c r="I92" s="174" t="str">
        <f t="shared" ref="I92" si="727">IF(D90="Mon", "", IF(D90="Tue", "", IF(D90="Wed", "", IF(D90="Thu", "", IF(D90="Fri", "Non-service", "")))))</f>
        <v>Non-service</v>
      </c>
      <c r="J92" s="30"/>
      <c r="K92" s="174" t="str">
        <f t="shared" ref="K92" si="728">IF(D90="Mon", "", IF(D90="Tue", "", IF(D90="Wed", "Non-service", IF(D90="Thu", "Non-Service", IF(D90="Fri", "", "")))))</f>
        <v/>
      </c>
      <c r="L92" s="30"/>
      <c r="M92" s="174" t="str">
        <f t="shared" ref="M92" si="729">IF(D90="Mon", "", IF(D90="Tue", "Non-service", IF(D90="Wed", "", IF(D90="Thu", "", IF(D90="Fri", "Non-service", "")))))</f>
        <v>Non-service</v>
      </c>
      <c r="N92" s="30"/>
      <c r="O92" s="174" t="str">
        <f t="shared" ref="O92" si="730">IF(D90="Mon", "", IF(D90="Tue", "", IF(D90="Wed", "Non-service", IF(D90="Thu", "", IF(D90="Fri", "Non-service", "")))))</f>
        <v>Non-service</v>
      </c>
      <c r="P92" s="30"/>
      <c r="Q92" s="174" t="str">
        <f t="shared" ref="Q92" si="731">IF(D90="Mon", "", IF(D90="Tue", "Non-service", IF(D90="Wed", "", IF(D90="Thu", "Non-service", IF(D90="Fri", "", "")))))</f>
        <v/>
      </c>
      <c r="R92" s="30"/>
      <c r="T92" s="30"/>
      <c r="V92" s="32"/>
      <c r="X92" s="17"/>
      <c r="Y92" s="176"/>
      <c r="Z92" s="27"/>
      <c r="AB92" s="26"/>
      <c r="AD92" s="25"/>
    </row>
    <row r="93" spans="1:30">
      <c r="A93" s="200" t="str">
        <f t="shared" ref="A93" si="732">TEXT(C93, "ddd")</f>
        <v>Mon</v>
      </c>
      <c r="B93" s="201">
        <f t="shared" si="480"/>
        <v>45901</v>
      </c>
      <c r="C93" s="284">
        <f t="shared" si="257"/>
        <v>45901</v>
      </c>
      <c r="D93" s="295" t="str">
        <f t="shared" si="258"/>
        <v>Mon</v>
      </c>
      <c r="E93" s="211">
        <f t="shared" ca="1" si="548"/>
        <v>0</v>
      </c>
      <c r="F93" s="205" t="s">
        <v>47</v>
      </c>
      <c r="G93" s="170" t="str">
        <f t="shared" ref="G93:G156" si="733">IF(D93="Mon", "", IF(D93="Tue", "Non-service", IF(D93="Wed", "", IF(D93="Thu", "Non-service", IF(D93="Fri", "", "")))))</f>
        <v/>
      </c>
      <c r="H93" s="30"/>
      <c r="I93" s="174" t="str">
        <f t="shared" ref="I93:I156" si="734">IF(D93="Mon", "", IF(D93="Tue", "", IF(D93="Wed", "", IF(D93="Thu", "", IF(D93="Fri", "Non-service", "")))))</f>
        <v/>
      </c>
      <c r="J93" s="30"/>
      <c r="K93" s="174" t="str">
        <f t="shared" ref="K93:K156" si="735">IF(D93="Mon", "", IF(D93="Tue", "", IF(D93="Wed", "Non-service", IF(D93="Thu", "Non-Service", IF(D93="Fri", "", "")))))</f>
        <v/>
      </c>
      <c r="L93" s="30"/>
      <c r="M93" s="174" t="str">
        <f t="shared" ref="M93:M156" si="736">IF(D93="Mon", "", IF(D93="Tue", "Non-service", IF(D93="Wed", "", IF(D93="Thu", "", IF(D93="Fri", "Non-service", "")))))</f>
        <v/>
      </c>
      <c r="N93" s="30"/>
      <c r="O93" s="174" t="str">
        <f t="shared" ref="O93:O156" si="737">IF(D93="Mon", "", IF(D93="Tue", "", IF(D93="Wed", "Non-service", IF(D93="Thu", "", IF(D93="Fri", "Non-service", "")))))</f>
        <v/>
      </c>
      <c r="P93" s="30"/>
      <c r="Q93" s="174" t="str">
        <f t="shared" ref="Q93:Q156" si="738">IF(D93="Mon", "", IF(D93="Tue", "Non-service", IF(D93="Wed", "", IF(D93="Thu", "Non-service", IF(D93="Fri", "", "")))))</f>
        <v/>
      </c>
      <c r="R93" s="30"/>
      <c r="S93" s="175" t="str">
        <f t="shared" ref="S93:S156" si="739">IF(D93="Mon", "Non-service", IF(D93="Tue", "", IF(D93="Wed", "Non-service", IF(D93="Thu", "", IF(D93="Fri", "", "")))))</f>
        <v>Non-service</v>
      </c>
      <c r="T93" s="30"/>
      <c r="U93" s="175"/>
      <c r="V93" s="39"/>
      <c r="X93" s="15"/>
      <c r="Z93" s="15"/>
      <c r="AB93" s="22"/>
      <c r="AD93" s="17"/>
    </row>
    <row r="94" spans="1:30">
      <c r="A94" s="200" t="str">
        <f t="shared" ref="A94" si="740">A93</f>
        <v>Mon</v>
      </c>
      <c r="B94" s="201">
        <f t="shared" si="488"/>
        <v>45901</v>
      </c>
      <c r="C94" s="285"/>
      <c r="D94" s="296"/>
      <c r="E94" s="211">
        <f t="shared" ca="1" si="548"/>
        <v>0</v>
      </c>
      <c r="F94" s="206" t="s">
        <v>51</v>
      </c>
      <c r="G94" s="170" t="str">
        <f t="shared" ref="G94:G157" si="741">IF(D93="Mon", "", IF(D93="Tue", "Non-service", IF(D93="Wed", "", IF(D93="Thu", "Non-service", IF(D93="Fri", "", "")))))</f>
        <v/>
      </c>
      <c r="H94" s="30"/>
      <c r="I94" s="174" t="str">
        <f t="shared" ref="I94:I157" si="742">IF(D93="Mon", "", IF(D93="Tue", "", IF(D93="Wed", "", IF(D93="Thu", "", IF(D93="Fri", "Non-service", "")))))</f>
        <v/>
      </c>
      <c r="J94" s="30"/>
      <c r="K94" s="174" t="str">
        <f t="shared" ref="K94:K157" si="743">IF(D93="Mon", "", IF(D93="Tue", "", IF(D93="Wed", "Non-service", IF(D93="Thu", "Non-Service", IF(D93="Fri", "", "")))))</f>
        <v/>
      </c>
      <c r="L94" s="30"/>
      <c r="M94" s="174" t="str">
        <f t="shared" ref="M94:M157" si="744">IF(D93="Mon", "", IF(D93="Tue", "Non-service", IF(D93="Wed", "", IF(D93="Thu", "", IF(D93="Fri", "Non-service", "")))))</f>
        <v/>
      </c>
      <c r="N94" s="30"/>
      <c r="O94" s="174" t="str">
        <f t="shared" ref="O94:O157" si="745">IF(D93="Mon", "", IF(D93="Tue", "", IF(D93="Wed", "Non-service", IF(D93="Thu", "", IF(D93="Fri", "Non-service", "")))))</f>
        <v/>
      </c>
      <c r="P94" s="30"/>
      <c r="Q94" s="174" t="str">
        <f t="shared" ref="Q94:Q157" si="746">IF(D93="Mon", "", IF(D93="Tue", "Non-service", IF(D93="Wed", "", IF(D93="Thu", "Non-service", IF(D93="Fri", "", "")))))</f>
        <v/>
      </c>
      <c r="R94" s="30"/>
      <c r="S94" s="174" t="str">
        <f t="shared" ref="S94:S157" si="747">IF(D93="Mon", "Non-service", IF(D93="Tue", "", IF(D93="Wed", "Non-service", IF(D93="Thu", "", IF(D93="Fri", "", "")))))</f>
        <v>Non-service</v>
      </c>
      <c r="T94" s="30"/>
      <c r="V94" s="32"/>
      <c r="X94" s="17"/>
      <c r="Z94" s="17"/>
      <c r="AB94" s="22"/>
      <c r="AD94" s="17"/>
    </row>
    <row r="95" spans="1:30">
      <c r="A95" s="200" t="str">
        <f t="shared" ref="A95" si="748">A93</f>
        <v>Mon</v>
      </c>
      <c r="B95" s="201">
        <f t="shared" si="496"/>
        <v>45901</v>
      </c>
      <c r="C95" s="286"/>
      <c r="D95" s="297"/>
      <c r="E95" s="211">
        <f t="shared" ca="1" si="548"/>
        <v>0</v>
      </c>
      <c r="F95" s="206" t="s">
        <v>53</v>
      </c>
      <c r="G95" s="171" t="str">
        <f t="shared" ref="G95" si="749">IF(D93="Mon", "", IF(D93="Tue", "Non-service", IF(D93="Wed", "", IF(D93="Thu", "Non-service", IF(D93="Fri", "", "")))))</f>
        <v/>
      </c>
      <c r="H95" s="30"/>
      <c r="I95" s="174" t="str">
        <f t="shared" ref="I95" si="750">IF(D93="Mon", "", IF(D93="Tue", "", IF(D93="Wed", "", IF(D93="Thu", "", IF(D93="Fri", "Non-service", "")))))</f>
        <v/>
      </c>
      <c r="J95" s="30"/>
      <c r="K95" s="174" t="str">
        <f t="shared" ref="K95" si="751">IF(D93="Mon", "", IF(D93="Tue", "", IF(D93="Wed", "Non-service", IF(D93="Thu", "Non-Service", IF(D93="Fri", "", "")))))</f>
        <v/>
      </c>
      <c r="L95" s="30"/>
      <c r="M95" s="174" t="str">
        <f t="shared" ref="M95" si="752">IF(D93="Mon", "", IF(D93="Tue", "Non-service", IF(D93="Wed", "", IF(D93="Thu", "", IF(D93="Fri", "Non-service", "")))))</f>
        <v/>
      </c>
      <c r="N95" s="30"/>
      <c r="O95" s="174" t="str">
        <f t="shared" ref="O95" si="753">IF(D93="Mon", "", IF(D93="Tue", "", IF(D93="Wed", "Non-service", IF(D93="Thu", "", IF(D93="Fri", "Non-service", "")))))</f>
        <v/>
      </c>
      <c r="P95" s="30"/>
      <c r="Q95" s="174" t="str">
        <f t="shared" ref="Q95" si="754">IF(D93="Mon", "", IF(D93="Tue", "Non-service", IF(D93="Wed", "", IF(D93="Thu", "Non-service", IF(D93="Fri", "", "")))))</f>
        <v/>
      </c>
      <c r="R95" s="30"/>
      <c r="S95" s="174" t="str">
        <f t="shared" ref="S95" si="755">IF(D93="Mon", "Non-service", IF(D93="Tue", "", IF(D93="Wed", "Non-service", IF(D93="Thu", "", IF(D93="Fri", "", "")))))</f>
        <v>Non-service</v>
      </c>
      <c r="T95" s="30"/>
      <c r="V95" s="32"/>
      <c r="X95" s="17"/>
      <c r="Y95" s="176"/>
      <c r="Z95" s="17"/>
      <c r="AB95" s="22"/>
      <c r="AD95" s="17"/>
    </row>
    <row r="96" spans="1:30">
      <c r="A96" s="200" t="str">
        <f t="shared" ref="A96:A156" si="756">TEXT(C96, "ddd")</f>
        <v>Tue</v>
      </c>
      <c r="B96" s="201">
        <f t="shared" si="504"/>
        <v>45902</v>
      </c>
      <c r="C96" s="284">
        <f t="shared" si="257"/>
        <v>45902</v>
      </c>
      <c r="D96" s="287" t="str">
        <f t="shared" ref="D96" si="757">IF(WEEKDAY(C93, 2) &lt; 5, TEXT(C93 + 1, "ddd"), TEXT(C93 + 3, "ddd"))</f>
        <v>Tue</v>
      </c>
      <c r="E96" s="211">
        <f t="shared" ca="1" si="548"/>
        <v>1</v>
      </c>
      <c r="F96" s="207" t="s">
        <v>47</v>
      </c>
      <c r="G96" s="170" t="str">
        <f t="shared" ref="G96:G159" si="758">IF(D96="Mon", "", IF(D96="Tue", "Non-service", IF(D96="Wed", "", IF(D96="Thu", "Non-service", IF(D96="Fri", "", "")))))</f>
        <v>Non-service</v>
      </c>
      <c r="H96" s="22"/>
      <c r="I96" s="174" t="str">
        <f t="shared" ref="I96:I159" si="759">IF(D96="Mon", "", IF(D96="Tue", "", IF(D96="Wed", "", IF(D96="Thu", "", IF(D96="Fri", "Non-service", "")))))</f>
        <v/>
      </c>
      <c r="J96" s="30"/>
      <c r="K96" s="174" t="str">
        <f t="shared" ref="K96:K159" si="760">IF(D96="Mon", "", IF(D96="Tue", "", IF(D96="Wed", "Non-service", IF(D96="Thu", "Non-Service", IF(D96="Fri", "", "")))))</f>
        <v/>
      </c>
      <c r="L96" s="33"/>
      <c r="M96" s="174" t="str">
        <f t="shared" ref="M96:M159" si="761">IF(D96="Mon", "", IF(D96="Tue", "Non-service", IF(D96="Wed", "", IF(D96="Thu", "", IF(D96="Fri", "Non-service", "")))))</f>
        <v>Non-service</v>
      </c>
      <c r="N96" s="30"/>
      <c r="O96" s="174" t="str">
        <f t="shared" ref="O96:O159" si="762">IF(D96="Mon", "", IF(D96="Tue", "", IF(D96="Wed", "Non-service", IF(D96="Thu", "", IF(D96="Fri", "Non-service", "")))))</f>
        <v/>
      </c>
      <c r="P96" s="33"/>
      <c r="Q96" s="174" t="str">
        <f t="shared" ref="Q96:Q159" si="763">IF(D96="Mon", "", IF(D96="Tue", "Non-service", IF(D96="Wed", "", IF(D96="Thu", "Non-service", IF(D96="Fri", "", "")))))</f>
        <v>Non-service</v>
      </c>
      <c r="R96" s="33"/>
      <c r="S96" s="175" t="str">
        <f t="shared" ref="S96:S159" si="764">IF(D96="Mon", "Non-service", IF(D96="Tue", "", IF(D96="Wed", "Non-service", IF(D96="Thu", "", IF(D96="Fri", "", "")))))</f>
        <v/>
      </c>
      <c r="T96" s="33"/>
      <c r="U96" s="175"/>
      <c r="V96" s="39"/>
      <c r="X96" s="15"/>
      <c r="Z96" s="15"/>
      <c r="AB96" s="22"/>
      <c r="AD96" s="17"/>
    </row>
    <row r="97" spans="1:30">
      <c r="A97" s="200" t="str">
        <f t="shared" ref="A97:A157" si="765">A96</f>
        <v>Tue</v>
      </c>
      <c r="B97" s="201">
        <f t="shared" si="513"/>
        <v>45902</v>
      </c>
      <c r="C97" s="285"/>
      <c r="D97" s="288"/>
      <c r="E97" s="211">
        <f t="shared" ca="1" si="548"/>
        <v>1</v>
      </c>
      <c r="F97" s="208" t="s">
        <v>51</v>
      </c>
      <c r="G97" s="170" t="str">
        <f t="shared" ref="G97:G160" si="766">IF(D96="Mon", "", IF(D96="Tue", "Non-service", IF(D96="Wed", "", IF(D96="Thu", "Non-service", IF(D96="Fri", "", "")))))</f>
        <v>Non-service</v>
      </c>
      <c r="H97" s="22"/>
      <c r="I97" s="174" t="str">
        <f t="shared" ref="I97:I160" si="767">IF(D96="Mon", "", IF(D96="Tue", "", IF(D96="Wed", "", IF(D96="Thu", "", IF(D96="Fri", "Non-service", "")))))</f>
        <v/>
      </c>
      <c r="J97" s="30"/>
      <c r="K97" s="174" t="str">
        <f t="shared" ref="K97:K160" si="768">IF(D96="Mon", "", IF(D96="Tue", "", IF(D96="Wed", "Non-service", IF(D96="Thu", "Non-Service", IF(D96="Fri", "", "")))))</f>
        <v/>
      </c>
      <c r="L97" s="35"/>
      <c r="M97" s="174" t="str">
        <f t="shared" ref="M97:M160" si="769">IF(D96="Mon", "", IF(D96="Tue", "Non-service", IF(D96="Wed", "", IF(D96="Thu", "", IF(D96="Fri", "Non-service", "")))))</f>
        <v>Non-service</v>
      </c>
      <c r="N97" s="30"/>
      <c r="O97" s="174" t="str">
        <f t="shared" ref="O97:O160" si="770">IF(D96="Mon", "", IF(D96="Tue", "", IF(D96="Wed", "Non-service", IF(D96="Thu", "", IF(D96="Fri", "Non-service", "")))))</f>
        <v/>
      </c>
      <c r="P97" s="35"/>
      <c r="Q97" s="174" t="str">
        <f t="shared" ref="Q97:Q160" si="771">IF(D96="Mon", "", IF(D96="Tue", "Non-service", IF(D96="Wed", "", IF(D96="Thu", "Non-service", IF(D96="Fri", "", "")))))</f>
        <v>Non-service</v>
      </c>
      <c r="R97" s="35"/>
      <c r="S97" s="174" t="str">
        <f t="shared" ref="S97:S160" si="772">IF(D96="Mon", "Non-service", IF(D96="Tue", "", IF(D96="Wed", "Non-service", IF(D96="Thu", "", IF(D96="Fri", "", "")))))</f>
        <v/>
      </c>
      <c r="T97" s="35"/>
      <c r="V97" s="32"/>
      <c r="X97" s="17"/>
      <c r="Z97" s="17"/>
      <c r="AB97" s="22"/>
      <c r="AD97" s="17"/>
    </row>
    <row r="98" spans="1:30">
      <c r="A98" s="200" t="str">
        <f t="shared" ref="A98:A158" si="773">A96</f>
        <v>Tue</v>
      </c>
      <c r="B98" s="201">
        <f t="shared" si="522"/>
        <v>45902</v>
      </c>
      <c r="C98" s="286"/>
      <c r="D98" s="289"/>
      <c r="E98" s="211">
        <f t="shared" ca="1" si="548"/>
        <v>1</v>
      </c>
      <c r="F98" s="209" t="s">
        <v>53</v>
      </c>
      <c r="G98" s="171" t="str">
        <f t="shared" ref="G98" si="774">IF(D96="Mon", "", IF(D96="Tue", "Non-service", IF(D96="Wed", "", IF(D96="Thu", "Non-service", IF(D96="Fri", "", "")))))</f>
        <v>Non-service</v>
      </c>
      <c r="H98" s="22"/>
      <c r="I98" s="174" t="str">
        <f t="shared" ref="I98" si="775">IF(D96="Mon", "", IF(D96="Tue", "", IF(D96="Wed", "", IF(D96="Thu", "", IF(D96="Fri", "Non-service", "")))))</f>
        <v/>
      </c>
      <c r="J98" s="30"/>
      <c r="K98" s="174" t="str">
        <f t="shared" ref="K98" si="776">IF(D96="Mon", "", IF(D96="Tue", "", IF(D96="Wed", "Non-service", IF(D96="Thu", "Non-Service", IF(D96="Fri", "", "")))))</f>
        <v/>
      </c>
      <c r="L98" s="37"/>
      <c r="M98" s="174" t="str">
        <f t="shared" ref="M98" si="777">IF(D96="Mon", "", IF(D96="Tue", "Non-service", IF(D96="Wed", "", IF(D96="Thu", "", IF(D96="Fri", "Non-service", "")))))</f>
        <v>Non-service</v>
      </c>
      <c r="N98" s="30"/>
      <c r="O98" s="174" t="str">
        <f t="shared" ref="O98" si="778">IF(D96="Mon", "", IF(D96="Tue", "", IF(D96="Wed", "Non-service", IF(D96="Thu", "", IF(D96="Fri", "Non-service", "")))))</f>
        <v/>
      </c>
      <c r="P98" s="37"/>
      <c r="Q98" s="174" t="str">
        <f t="shared" ref="Q98" si="779">IF(D96="Mon", "", IF(D96="Tue", "Non-service", IF(D96="Wed", "", IF(D96="Thu", "Non-service", IF(D96="Fri", "", "")))))</f>
        <v>Non-service</v>
      </c>
      <c r="R98" s="37"/>
      <c r="S98" s="174" t="str">
        <f t="shared" ref="S98" si="780">IF(D96="Mon", "Non-service", IF(D96="Tue", "", IF(D96="Wed", "Non-service", IF(D96="Thu", "", IF(D96="Fri", "", "")))))</f>
        <v/>
      </c>
      <c r="T98" s="37"/>
      <c r="V98" s="32"/>
      <c r="X98" s="17"/>
      <c r="Y98" s="176"/>
      <c r="Z98" s="17"/>
      <c r="AB98" s="22"/>
      <c r="AD98" s="17"/>
    </row>
    <row r="99" spans="1:30">
      <c r="A99" s="200" t="str">
        <f t="shared" ref="A99:A159" si="781">TEXT(C99, "ddd")</f>
        <v>Wed</v>
      </c>
      <c r="B99" s="201">
        <f t="shared" si="530"/>
        <v>45903</v>
      </c>
      <c r="C99" s="284">
        <f t="shared" ref="C99:C162" si="782">WORKDAY(C96, 1)</f>
        <v>45903</v>
      </c>
      <c r="D99" s="295" t="str">
        <f t="shared" ref="D99:D159" si="783">IF(WEEKDAY(C96, 2) &lt; 5, TEXT(C96 + 1, "ddd"), TEXT(C96 + 3, "ddd"))</f>
        <v>Wed</v>
      </c>
      <c r="E99" s="211">
        <f t="shared" ca="1" si="548"/>
        <v>1</v>
      </c>
      <c r="F99" s="205" t="s">
        <v>47</v>
      </c>
      <c r="G99" s="170" t="str">
        <f t="shared" ref="G99:G162" si="784">IF(D99="Mon", "", IF(D99="Tue", "Non-service", IF(D99="Wed", "", IF(D99="Thu", "Non-service", IF(D99="Fri", "", "")))))</f>
        <v/>
      </c>
      <c r="H99" s="21"/>
      <c r="I99" s="174" t="str">
        <f t="shared" ref="I99:I162" si="785">IF(D99="Mon", "", IF(D99="Tue", "", IF(D99="Wed", "", IF(D99="Thu", "", IF(D99="Fri", "Non-service", "")))))</f>
        <v/>
      </c>
      <c r="J99" s="31"/>
      <c r="K99" s="174" t="str">
        <f t="shared" ref="K99:K162" si="786">IF(D99="Mon", "", IF(D99="Tue", "", IF(D99="Wed", "Non-service", IF(D99="Thu", "Non-Service", IF(D99="Fri", "", "")))))</f>
        <v>Non-service</v>
      </c>
      <c r="L99" s="31"/>
      <c r="M99" s="174" t="str">
        <f t="shared" ref="M99:M162" si="787">IF(D99="Mon", "", IF(D99="Tue", "Non-service", IF(D99="Wed", "", IF(D99="Thu", "", IF(D99="Fri", "Non-service", "")))))</f>
        <v/>
      </c>
      <c r="N99" s="31"/>
      <c r="O99" s="174" t="str">
        <f t="shared" ref="O99:O162" si="788">IF(D99="Mon", "", IF(D99="Tue", "", IF(D99="Wed", "Non-service", IF(D99="Thu", "", IF(D99="Fri", "Non-service", "")))))</f>
        <v>Non-service</v>
      </c>
      <c r="P99" s="31"/>
      <c r="Q99" s="174" t="str">
        <f t="shared" ref="Q99:Q162" si="789">IF(D99="Mon", "", IF(D99="Tue", "Non-service", IF(D99="Wed", "", IF(D99="Thu", "Non-service", IF(D99="Fri", "", "")))))</f>
        <v/>
      </c>
      <c r="R99" s="31"/>
      <c r="S99" s="175" t="str">
        <f t="shared" ref="S99:S162" si="790">IF(D99="Mon", "Non-service", IF(D99="Tue", "", IF(D99="Wed", "Non-service", IF(D99="Thu", "", IF(D99="Fri", "", "")))))</f>
        <v>Non-service</v>
      </c>
      <c r="T99" s="31"/>
      <c r="U99" s="175"/>
      <c r="V99" s="39"/>
      <c r="X99" s="15"/>
      <c r="Z99" s="23"/>
      <c r="AB99" s="26"/>
      <c r="AD99" s="25"/>
    </row>
    <row r="100" spans="1:30">
      <c r="A100" s="200" t="str">
        <f t="shared" ref="A100:A160" si="791">A99</f>
        <v>Wed</v>
      </c>
      <c r="B100" s="201">
        <f t="shared" si="539"/>
        <v>45903</v>
      </c>
      <c r="C100" s="285"/>
      <c r="D100" s="296"/>
      <c r="E100" s="211">
        <f t="shared" ca="1" si="548"/>
        <v>1</v>
      </c>
      <c r="F100" s="206" t="s">
        <v>51</v>
      </c>
      <c r="G100" s="170" t="str">
        <f t="shared" ref="G100:G163" si="792">IF(D99="Mon", "", IF(D99="Tue", "Non-service", IF(D99="Wed", "", IF(D99="Thu", "Non-service", IF(D99="Fri", "", "")))))</f>
        <v/>
      </c>
      <c r="H100" s="22"/>
      <c r="I100" s="174" t="str">
        <f t="shared" ref="I100:I163" si="793">IF(D99="Mon", "", IF(D99="Tue", "", IF(D99="Wed", "", IF(D99="Thu", "", IF(D99="Fri", "Non-service", "")))))</f>
        <v/>
      </c>
      <c r="J100" s="30"/>
      <c r="K100" s="174" t="str">
        <f t="shared" ref="K100:K163" si="794">IF(D99="Mon", "", IF(D99="Tue", "", IF(D99="Wed", "Non-service", IF(D99="Thu", "Non-Service", IF(D99="Fri", "", "")))))</f>
        <v>Non-service</v>
      </c>
      <c r="L100" s="30"/>
      <c r="M100" s="174" t="str">
        <f t="shared" ref="M100:M163" si="795">IF(D99="Mon", "", IF(D99="Tue", "Non-service", IF(D99="Wed", "", IF(D99="Thu", "", IF(D99="Fri", "Non-service", "")))))</f>
        <v/>
      </c>
      <c r="N100" s="30"/>
      <c r="O100" s="174" t="str">
        <f t="shared" ref="O100:O163" si="796">IF(D99="Mon", "", IF(D99="Tue", "", IF(D99="Wed", "Non-service", IF(D99="Thu", "", IF(D99="Fri", "Non-service", "")))))</f>
        <v>Non-service</v>
      </c>
      <c r="P100" s="30"/>
      <c r="Q100" s="174" t="str">
        <f t="shared" ref="Q100:Q163" si="797">IF(D99="Mon", "", IF(D99="Tue", "Non-service", IF(D99="Wed", "", IF(D99="Thu", "Non-service", IF(D99="Fri", "", "")))))</f>
        <v/>
      </c>
      <c r="R100" s="30"/>
      <c r="S100" s="174" t="str">
        <f t="shared" ref="S100:S163" si="798">IF(D99="Mon", "Non-service", IF(D99="Tue", "", IF(D99="Wed", "Non-service", IF(D99="Thu", "", IF(D99="Fri", "", "")))))</f>
        <v>Non-service</v>
      </c>
      <c r="T100" s="30"/>
      <c r="V100" s="32"/>
      <c r="X100" s="17"/>
      <c r="Z100" s="25"/>
      <c r="AB100" s="26"/>
      <c r="AD100" s="25"/>
    </row>
    <row r="101" spans="1:30">
      <c r="A101" s="200" t="str">
        <f t="shared" ref="A101:A161" si="799">A99</f>
        <v>Wed</v>
      </c>
      <c r="B101" s="201">
        <f t="shared" si="547"/>
        <v>45903</v>
      </c>
      <c r="C101" s="286"/>
      <c r="D101" s="297"/>
      <c r="E101" s="211">
        <f t="shared" ca="1" si="548"/>
        <v>1</v>
      </c>
      <c r="F101" s="206" t="s">
        <v>53</v>
      </c>
      <c r="G101" s="171" t="str">
        <f t="shared" ref="G101" si="800">IF(D99="Mon", "", IF(D99="Tue", "Non-service", IF(D99="Wed", "", IF(D99="Thu", "Non-service", IF(D99="Fri", "", "")))))</f>
        <v/>
      </c>
      <c r="H101" s="22"/>
      <c r="I101" s="174" t="str">
        <f t="shared" ref="I101" si="801">IF(D99="Mon", "", IF(D99="Tue", "", IF(D99="Wed", "", IF(D99="Thu", "", IF(D99="Fri", "Non-service", "")))))</f>
        <v/>
      </c>
      <c r="J101" s="30"/>
      <c r="K101" s="174" t="str">
        <f t="shared" ref="K101" si="802">IF(D99="Mon", "", IF(D99="Tue", "", IF(D99="Wed", "Non-service", IF(D99="Thu", "Non-Service", IF(D99="Fri", "", "")))))</f>
        <v>Non-service</v>
      </c>
      <c r="L101" s="30"/>
      <c r="M101" s="174" t="str">
        <f t="shared" ref="M101" si="803">IF(D99="Mon", "", IF(D99="Tue", "Non-service", IF(D99="Wed", "", IF(D99="Thu", "", IF(D99="Fri", "Non-service", "")))))</f>
        <v/>
      </c>
      <c r="N101" s="30"/>
      <c r="O101" s="174" t="str">
        <f t="shared" ref="O101" si="804">IF(D99="Mon", "", IF(D99="Tue", "", IF(D99="Wed", "Non-service", IF(D99="Thu", "", IF(D99="Fri", "Non-service", "")))))</f>
        <v>Non-service</v>
      </c>
      <c r="P101" s="30"/>
      <c r="Q101" s="174" t="str">
        <f t="shared" ref="Q101" si="805">IF(D99="Mon", "", IF(D99="Tue", "Non-service", IF(D99="Wed", "", IF(D99="Thu", "Non-service", IF(D99="Fri", "", "")))))</f>
        <v/>
      </c>
      <c r="R101" s="30"/>
      <c r="S101" s="174" t="str">
        <f t="shared" ref="S101" si="806">IF(D99="Mon", "Non-service", IF(D99="Tue", "", IF(D99="Wed", "Non-service", IF(D99="Thu", "", IF(D99="Fri", "", "")))))</f>
        <v>Non-service</v>
      </c>
      <c r="T101" s="30"/>
      <c r="V101" s="32"/>
      <c r="X101" s="17"/>
      <c r="Y101" s="176"/>
      <c r="Z101" s="27"/>
      <c r="AB101" s="26"/>
      <c r="AD101" s="25"/>
    </row>
    <row r="102" spans="1:30">
      <c r="A102" s="200" t="str">
        <f t="shared" ref="A102:A162" si="807">TEXT(C102, "ddd")</f>
        <v>Thu</v>
      </c>
      <c r="B102" s="201">
        <f t="shared" ref="B102" si="808">C102</f>
        <v>45904</v>
      </c>
      <c r="C102" s="284">
        <f t="shared" si="782"/>
        <v>45904</v>
      </c>
      <c r="D102" s="287" t="str">
        <f t="shared" ref="D102:D162" si="809">IF(WEEKDAY(C99, 2) &lt; 5, TEXT(C99 + 1, "ddd"), TEXT(C99 + 3, "ddd"))</f>
        <v>Thu</v>
      </c>
      <c r="E102" s="211">
        <f t="shared" ca="1" si="548"/>
        <v>1</v>
      </c>
      <c r="F102" s="207" t="s">
        <v>47</v>
      </c>
      <c r="G102" s="170" t="str">
        <f t="shared" ref="G102:G165" si="810">IF(D102="Mon", "", IF(D102="Tue", "Non-service", IF(D102="Wed", "", IF(D102="Thu", "Non-service", IF(D102="Fri", "", "")))))</f>
        <v>Non-service</v>
      </c>
      <c r="H102" s="24"/>
      <c r="I102" s="174" t="str">
        <f t="shared" ref="I102:I165" si="811">IF(D102="Mon", "", IF(D102="Tue", "", IF(D102="Wed", "", IF(D102="Thu", "", IF(D102="Fri", "Non-service", "")))))</f>
        <v/>
      </c>
      <c r="J102" s="33"/>
      <c r="K102" s="174" t="str">
        <f t="shared" ref="K102:K165" si="812">IF(D102="Mon", "", IF(D102="Tue", "", IF(D102="Wed", "Non-service", IF(D102="Thu", "Non-Service", IF(D102="Fri", "", "")))))</f>
        <v>Non-Service</v>
      </c>
      <c r="L102" s="33"/>
      <c r="M102" s="174" t="str">
        <f t="shared" ref="M102:M165" si="813">IF(D102="Mon", "", IF(D102="Tue", "Non-service", IF(D102="Wed", "", IF(D102="Thu", "", IF(D102="Fri", "Non-service", "")))))</f>
        <v/>
      </c>
      <c r="N102" s="33"/>
      <c r="O102" s="174" t="str">
        <f t="shared" ref="O102:O165" si="814">IF(D102="Mon", "", IF(D102="Tue", "", IF(D102="Wed", "Non-service", IF(D102="Thu", "", IF(D102="Fri", "Non-service", "")))))</f>
        <v/>
      </c>
      <c r="P102" s="31"/>
      <c r="Q102" s="174" t="str">
        <f t="shared" ref="Q102:Q165" si="815">IF(D102="Mon", "", IF(D102="Tue", "Non-service", IF(D102="Wed", "", IF(D102="Thu", "Non-service", IF(D102="Fri", "", "")))))</f>
        <v>Non-service</v>
      </c>
      <c r="R102" s="31"/>
      <c r="S102" s="175" t="str">
        <f t="shared" ref="S102:S165" si="816">IF(D102="Mon", "Non-service", IF(D102="Tue", "", IF(D102="Wed", "Non-service", IF(D102="Thu", "", IF(D102="Fri", "", "")))))</f>
        <v/>
      </c>
      <c r="T102" s="31"/>
      <c r="U102" s="175"/>
      <c r="V102" s="39"/>
      <c r="X102" s="15"/>
      <c r="Z102" s="15"/>
      <c r="AB102" s="22"/>
      <c r="AD102" s="17"/>
    </row>
    <row r="103" spans="1:30">
      <c r="A103" s="200" t="str">
        <f t="shared" ref="A103:A163" si="817">A102</f>
        <v>Thu</v>
      </c>
      <c r="B103" s="201">
        <f t="shared" ref="B103" si="818">C102</f>
        <v>45904</v>
      </c>
      <c r="C103" s="285"/>
      <c r="D103" s="288"/>
      <c r="E103" s="211">
        <f t="shared" ca="1" si="548"/>
        <v>1</v>
      </c>
      <c r="F103" s="208" t="s">
        <v>51</v>
      </c>
      <c r="G103" s="170" t="str">
        <f t="shared" ref="G103:G166" si="819">IF(D102="Mon", "", IF(D102="Tue", "Non-service", IF(D102="Wed", "", IF(D102="Thu", "Non-service", IF(D102="Fri", "", "")))))</f>
        <v>Non-service</v>
      </c>
      <c r="H103" s="26"/>
      <c r="I103" s="174" t="str">
        <f t="shared" ref="I103:I166" si="820">IF(D102="Mon", "", IF(D102="Tue", "", IF(D102="Wed", "", IF(D102="Thu", "", IF(D102="Fri", "Non-service", "")))))</f>
        <v/>
      </c>
      <c r="J103" s="35"/>
      <c r="K103" s="174" t="str">
        <f t="shared" ref="K103:K166" si="821">IF(D102="Mon", "", IF(D102="Tue", "", IF(D102="Wed", "Non-service", IF(D102="Thu", "Non-Service", IF(D102="Fri", "", "")))))</f>
        <v>Non-Service</v>
      </c>
      <c r="L103" s="35"/>
      <c r="M103" s="174" t="str">
        <f t="shared" ref="M103:M166" si="822">IF(D102="Mon", "", IF(D102="Tue", "Non-service", IF(D102="Wed", "", IF(D102="Thu", "", IF(D102="Fri", "Non-service", "")))))</f>
        <v/>
      </c>
      <c r="N103" s="35"/>
      <c r="O103" s="174" t="str">
        <f t="shared" ref="O103:O166" si="823">IF(D102="Mon", "", IF(D102="Tue", "", IF(D102="Wed", "Non-service", IF(D102="Thu", "", IF(D102="Fri", "Non-service", "")))))</f>
        <v/>
      </c>
      <c r="P103" s="35"/>
      <c r="Q103" s="174" t="str">
        <f t="shared" ref="Q103:Q166" si="824">IF(D102="Mon", "", IF(D102="Tue", "Non-service", IF(D102="Wed", "", IF(D102="Thu", "Non-service", IF(D102="Fri", "", "")))))</f>
        <v>Non-service</v>
      </c>
      <c r="R103" s="30"/>
      <c r="S103" s="174" t="str">
        <f t="shared" ref="S103:S166" si="825">IF(D102="Mon", "Non-service", IF(D102="Tue", "", IF(D102="Wed", "Non-service", IF(D102="Thu", "", IF(D102="Fri", "", "")))))</f>
        <v/>
      </c>
      <c r="T103" s="35"/>
      <c r="V103" s="32"/>
      <c r="X103" s="17"/>
      <c r="Z103" s="17"/>
      <c r="AB103" s="22"/>
      <c r="AD103" s="17"/>
    </row>
    <row r="104" spans="1:30">
      <c r="A104" s="200" t="str">
        <f t="shared" ref="A104:A164" si="826">A102</f>
        <v>Thu</v>
      </c>
      <c r="B104" s="201">
        <f t="shared" ref="B104" si="827">C102</f>
        <v>45904</v>
      </c>
      <c r="C104" s="286"/>
      <c r="D104" s="289"/>
      <c r="E104" s="211">
        <f t="shared" ca="1" si="548"/>
        <v>1</v>
      </c>
      <c r="F104" s="209" t="s">
        <v>53</v>
      </c>
      <c r="G104" s="171" t="str">
        <f t="shared" ref="G104" si="828">IF(D102="Mon", "", IF(D102="Tue", "Non-service", IF(D102="Wed", "", IF(D102="Thu", "Non-service", IF(D102="Fri", "", "")))))</f>
        <v>Non-service</v>
      </c>
      <c r="H104" s="28"/>
      <c r="I104" s="174" t="str">
        <f t="shared" ref="I104" si="829">IF(D102="Mon", "", IF(D102="Tue", "", IF(D102="Wed", "", IF(D102="Thu", "", IF(D102="Fri", "Non-service", "")))))</f>
        <v/>
      </c>
      <c r="J104" s="37"/>
      <c r="K104" s="174" t="str">
        <f t="shared" ref="K104" si="830">IF(D102="Mon", "", IF(D102="Tue", "", IF(D102="Wed", "Non-service", IF(D102="Thu", "Non-Service", IF(D102="Fri", "", "")))))</f>
        <v>Non-Service</v>
      </c>
      <c r="L104" s="37"/>
      <c r="M104" s="174" t="str">
        <f t="shared" ref="M104" si="831">IF(D102="Mon", "", IF(D102="Tue", "Non-service", IF(D102="Wed", "", IF(D102="Thu", "", IF(D102="Fri", "Non-service", "")))))</f>
        <v/>
      </c>
      <c r="N104" s="37"/>
      <c r="O104" s="174" t="str">
        <f t="shared" ref="O104" si="832">IF(D102="Mon", "", IF(D102="Tue", "", IF(D102="Wed", "Non-service", IF(D102="Thu", "", IF(D102="Fri", "Non-service", "")))))</f>
        <v/>
      </c>
      <c r="P104" s="37"/>
      <c r="Q104" s="174" t="str">
        <f t="shared" ref="Q104" si="833">IF(D102="Mon", "", IF(D102="Tue", "Non-service", IF(D102="Wed", "", IF(D102="Thu", "Non-service", IF(D102="Fri", "", "")))))</f>
        <v>Non-service</v>
      </c>
      <c r="R104" s="37"/>
      <c r="S104" s="174" t="str">
        <f t="shared" ref="S104" si="834">IF(D102="Mon", "Non-service", IF(D102="Tue", "", IF(D102="Wed", "Non-service", IF(D102="Thu", "", IF(D102="Fri", "", "")))))</f>
        <v/>
      </c>
      <c r="T104" s="37"/>
      <c r="V104" s="32"/>
      <c r="X104" s="17"/>
      <c r="Y104" s="176"/>
      <c r="Z104" s="17"/>
      <c r="AB104" s="22"/>
      <c r="AD104" s="17"/>
    </row>
    <row r="105" spans="1:30">
      <c r="A105" s="200" t="str">
        <f t="shared" ref="A105:A165" si="835">TEXT(C105, "ddd")</f>
        <v>Fri</v>
      </c>
      <c r="B105" s="201">
        <f t="shared" ref="B105" si="836">C105</f>
        <v>45905</v>
      </c>
      <c r="C105" s="284">
        <f t="shared" si="782"/>
        <v>45905</v>
      </c>
      <c r="D105" s="295" t="str">
        <f t="shared" ref="D105:D165" si="837">IF(WEEKDAY(C102, 2) &lt; 5, TEXT(C102 + 1, "ddd"), TEXT(C102 + 3, "ddd"))</f>
        <v>Fri</v>
      </c>
      <c r="E105" s="211">
        <f t="shared" ca="1" si="548"/>
        <v>1</v>
      </c>
      <c r="F105" s="205" t="s">
        <v>47</v>
      </c>
      <c r="G105" s="170" t="str">
        <f t="shared" ref="G105:G168" si="838">IF(D105="Mon", "", IF(D105="Tue", "Non-service", IF(D105="Wed", "", IF(D105="Thu", "Non-service", IF(D105="Fri", "", "")))))</f>
        <v/>
      </c>
      <c r="H105" s="21"/>
      <c r="I105" s="174" t="str">
        <f t="shared" ref="I105:I168" si="839">IF(D105="Mon", "", IF(D105="Tue", "", IF(D105="Wed", "", IF(D105="Thu", "", IF(D105="Fri", "Non-service", "")))))</f>
        <v>Non-service</v>
      </c>
      <c r="J105" s="31"/>
      <c r="K105" s="174" t="str">
        <f t="shared" ref="K105:K168" si="840">IF(D105="Mon", "", IF(D105="Tue", "", IF(D105="Wed", "Non-service", IF(D105="Thu", "Non-Service", IF(D105="Fri", "", "")))))</f>
        <v/>
      </c>
      <c r="L105" s="31"/>
      <c r="M105" s="174" t="str">
        <f t="shared" ref="M105:M168" si="841">IF(D105="Mon", "", IF(D105="Tue", "Non-service", IF(D105="Wed", "", IF(D105="Thu", "", IF(D105="Fri", "Non-service", "")))))</f>
        <v>Non-service</v>
      </c>
      <c r="N105" s="31"/>
      <c r="O105" s="174" t="str">
        <f t="shared" ref="O105:O168" si="842">IF(D105="Mon", "", IF(D105="Tue", "", IF(D105="Wed", "Non-service", IF(D105="Thu", "", IF(D105="Fri", "Non-service", "")))))</f>
        <v>Non-service</v>
      </c>
      <c r="P105" s="31"/>
      <c r="Q105" s="174" t="str">
        <f t="shared" ref="Q105:Q168" si="843">IF(D105="Mon", "", IF(D105="Tue", "Non-service", IF(D105="Wed", "", IF(D105="Thu", "Non-service", IF(D105="Fri", "", "")))))</f>
        <v/>
      </c>
      <c r="R105" s="31"/>
      <c r="S105" s="175" t="str">
        <f t="shared" ref="S105:S168" si="844">IF(D105="Mon", "Non-service", IF(D105="Tue", "", IF(D105="Wed", "Non-service", IF(D105="Thu", "", IF(D105="Fri", "", "")))))</f>
        <v/>
      </c>
      <c r="T105" s="31"/>
      <c r="U105" s="175"/>
      <c r="V105" s="39"/>
      <c r="X105" s="15"/>
      <c r="Z105" s="23"/>
      <c r="AB105" s="26"/>
      <c r="AD105" s="25"/>
    </row>
    <row r="106" spans="1:30">
      <c r="A106" s="200" t="str">
        <f t="shared" ref="A106:A166" si="845">A105</f>
        <v>Fri</v>
      </c>
      <c r="B106" s="201">
        <f t="shared" ref="B106" si="846">C105</f>
        <v>45905</v>
      </c>
      <c r="C106" s="285"/>
      <c r="D106" s="296"/>
      <c r="E106" s="211">
        <f t="shared" ca="1" si="548"/>
        <v>1</v>
      </c>
      <c r="F106" s="206" t="s">
        <v>51</v>
      </c>
      <c r="G106" s="170" t="str">
        <f t="shared" ref="G106:G169" si="847">IF(D105="Mon", "", IF(D105="Tue", "Non-service", IF(D105="Wed", "", IF(D105="Thu", "Non-service", IF(D105="Fri", "", "")))))</f>
        <v/>
      </c>
      <c r="H106" s="22"/>
      <c r="I106" s="174" t="str">
        <f t="shared" ref="I106:I169" si="848">IF(D105="Mon", "", IF(D105="Tue", "", IF(D105="Wed", "", IF(D105="Thu", "", IF(D105="Fri", "Non-service", "")))))</f>
        <v>Non-service</v>
      </c>
      <c r="J106" s="30"/>
      <c r="K106" s="174" t="str">
        <f t="shared" ref="K106:K169" si="849">IF(D105="Mon", "", IF(D105="Tue", "", IF(D105="Wed", "Non-service", IF(D105="Thu", "Non-Service", IF(D105="Fri", "", "")))))</f>
        <v/>
      </c>
      <c r="L106" s="30"/>
      <c r="M106" s="174" t="str">
        <f t="shared" ref="M106:M169" si="850">IF(D105="Mon", "", IF(D105="Tue", "Non-service", IF(D105="Wed", "", IF(D105="Thu", "", IF(D105="Fri", "Non-service", "")))))</f>
        <v>Non-service</v>
      </c>
      <c r="N106" s="30"/>
      <c r="O106" s="174" t="str">
        <f t="shared" ref="O106:O169" si="851">IF(D105="Mon", "", IF(D105="Tue", "", IF(D105="Wed", "Non-service", IF(D105="Thu", "", IF(D105="Fri", "Non-service", "")))))</f>
        <v>Non-service</v>
      </c>
      <c r="P106" s="30"/>
      <c r="Q106" s="174" t="str">
        <f t="shared" ref="Q106:Q169" si="852">IF(D105="Mon", "", IF(D105="Tue", "Non-service", IF(D105="Wed", "", IF(D105="Thu", "Non-service", IF(D105="Fri", "", "")))))</f>
        <v/>
      </c>
      <c r="R106" s="30"/>
      <c r="S106" s="174" t="str">
        <f t="shared" ref="S106:S169" si="853">IF(D105="Mon", "Non-service", IF(D105="Tue", "", IF(D105="Wed", "Non-service", IF(D105="Thu", "", IF(D105="Fri", "", "")))))</f>
        <v/>
      </c>
      <c r="T106" s="30"/>
      <c r="V106" s="32"/>
      <c r="X106" s="17"/>
      <c r="Z106" s="25"/>
      <c r="AB106" s="26"/>
      <c r="AD106" s="25"/>
    </row>
    <row r="107" spans="1:30">
      <c r="A107" s="200" t="str">
        <f t="shared" ref="A107:A167" si="854">A105</f>
        <v>Fri</v>
      </c>
      <c r="B107" s="201">
        <f t="shared" ref="B107" si="855">C105</f>
        <v>45905</v>
      </c>
      <c r="C107" s="286"/>
      <c r="D107" s="297"/>
      <c r="E107" s="211">
        <f t="shared" ca="1" si="548"/>
        <v>1</v>
      </c>
      <c r="F107" s="206" t="s">
        <v>53</v>
      </c>
      <c r="G107" s="171" t="str">
        <f t="shared" ref="G107" si="856">IF(D105="Mon", "", IF(D105="Tue", "Non-service", IF(D105="Wed", "", IF(D105="Thu", "Non-service", IF(D105="Fri", "", "")))))</f>
        <v/>
      </c>
      <c r="H107" s="22"/>
      <c r="I107" s="174" t="str">
        <f t="shared" ref="I107" si="857">IF(D105="Mon", "", IF(D105="Tue", "", IF(D105="Wed", "", IF(D105="Thu", "", IF(D105="Fri", "Non-service", "")))))</f>
        <v>Non-service</v>
      </c>
      <c r="J107" s="30"/>
      <c r="K107" s="174" t="str">
        <f t="shared" ref="K107" si="858">IF(D105="Mon", "", IF(D105="Tue", "", IF(D105="Wed", "Non-service", IF(D105="Thu", "Non-Service", IF(D105="Fri", "", "")))))</f>
        <v/>
      </c>
      <c r="L107" s="30"/>
      <c r="M107" s="174" t="str">
        <f t="shared" ref="M107" si="859">IF(D105="Mon", "", IF(D105="Tue", "Non-service", IF(D105="Wed", "", IF(D105="Thu", "", IF(D105="Fri", "Non-service", "")))))</f>
        <v>Non-service</v>
      </c>
      <c r="N107" s="30"/>
      <c r="O107" s="174" t="str">
        <f t="shared" ref="O107" si="860">IF(D105="Mon", "", IF(D105="Tue", "", IF(D105="Wed", "Non-service", IF(D105="Thu", "", IF(D105="Fri", "Non-service", "")))))</f>
        <v>Non-service</v>
      </c>
      <c r="P107" s="30"/>
      <c r="Q107" s="174" t="str">
        <f t="shared" ref="Q107" si="861">IF(D105="Mon", "", IF(D105="Tue", "Non-service", IF(D105="Wed", "", IF(D105="Thu", "Non-service", IF(D105="Fri", "", "")))))</f>
        <v/>
      </c>
      <c r="R107" s="30"/>
      <c r="T107" s="30"/>
      <c r="V107" s="32"/>
      <c r="X107" s="17"/>
      <c r="Y107" s="176"/>
      <c r="Z107" s="27"/>
      <c r="AB107" s="26"/>
      <c r="AD107" s="25"/>
    </row>
    <row r="108" spans="1:30">
      <c r="A108" s="200" t="str">
        <f t="shared" ref="A108" si="862">TEXT(C108, "ddd")</f>
        <v>Mon</v>
      </c>
      <c r="B108" s="201">
        <f t="shared" ref="B108:B141" si="863">C108</f>
        <v>45908</v>
      </c>
      <c r="C108" s="284">
        <f t="shared" si="782"/>
        <v>45908</v>
      </c>
      <c r="D108" s="287" t="str">
        <f t="shared" ref="D108:D168" si="864">IF(WEEKDAY(C105, 2) &lt; 5, TEXT(C105 + 1, "ddd"), TEXT(C105 + 3, "ddd"))</f>
        <v>Mon</v>
      </c>
      <c r="E108" s="211">
        <f t="shared" ca="1" si="548"/>
        <v>1</v>
      </c>
      <c r="F108" s="207" t="s">
        <v>47</v>
      </c>
      <c r="G108" s="170" t="str">
        <f t="shared" ref="G108:G171" si="865">IF(D108="Mon", "", IF(D108="Tue", "Non-service", IF(D108="Wed", "", IF(D108="Thu", "Non-service", IF(D108="Fri", "", "")))))</f>
        <v/>
      </c>
      <c r="H108" s="30"/>
      <c r="I108" s="174" t="str">
        <f t="shared" ref="I108:I171" si="866">IF(D108="Mon", "", IF(D108="Tue", "", IF(D108="Wed", "", IF(D108="Thu", "", IF(D108="Fri", "Non-service", "")))))</f>
        <v/>
      </c>
      <c r="J108" s="30"/>
      <c r="K108" s="174" t="str">
        <f t="shared" ref="K108:K171" si="867">IF(D108="Mon", "", IF(D108="Tue", "", IF(D108="Wed", "Non-service", IF(D108="Thu", "Non-Service", IF(D108="Fri", "", "")))))</f>
        <v/>
      </c>
      <c r="L108" s="30"/>
      <c r="M108" s="174" t="str">
        <f t="shared" ref="M108:M171" si="868">IF(D108="Mon", "", IF(D108="Tue", "Non-service", IF(D108="Wed", "", IF(D108="Thu", "", IF(D108="Fri", "Non-service", "")))))</f>
        <v/>
      </c>
      <c r="N108" s="30"/>
      <c r="O108" s="174" t="str">
        <f t="shared" ref="O108:O171" si="869">IF(D108="Mon", "", IF(D108="Tue", "", IF(D108="Wed", "Non-service", IF(D108="Thu", "", IF(D108="Fri", "Non-service", "")))))</f>
        <v/>
      </c>
      <c r="P108" s="30"/>
      <c r="Q108" s="174" t="str">
        <f t="shared" ref="Q108:Q171" si="870">IF(D108="Mon", "", IF(D108="Tue", "Non-service", IF(D108="Wed", "", IF(D108="Thu", "Non-service", IF(D108="Fri", "", "")))))</f>
        <v/>
      </c>
      <c r="R108" s="30"/>
      <c r="S108" s="175" t="str">
        <f t="shared" ref="S108:S171" si="871">IF(D108="Mon", "Non-service", IF(D108="Tue", "", IF(D108="Wed", "Non-service", IF(D108="Thu", "", IF(D108="Fri", "", "")))))</f>
        <v>Non-service</v>
      </c>
      <c r="T108" s="30"/>
      <c r="U108" s="175"/>
      <c r="V108" s="39"/>
      <c r="X108" s="15"/>
      <c r="Z108" s="15"/>
      <c r="AB108" s="22"/>
      <c r="AD108" s="17"/>
    </row>
    <row r="109" spans="1:30">
      <c r="A109" s="200" t="str">
        <f t="shared" ref="A109" si="872">A108</f>
        <v>Mon</v>
      </c>
      <c r="B109" s="201">
        <f t="shared" ref="B109:B142" si="873">C108</f>
        <v>45908</v>
      </c>
      <c r="C109" s="285"/>
      <c r="D109" s="288"/>
      <c r="E109" s="211">
        <f t="shared" ca="1" si="548"/>
        <v>1</v>
      </c>
      <c r="F109" s="208" t="s">
        <v>51</v>
      </c>
      <c r="G109" s="170" t="str">
        <f t="shared" ref="G109:G172" si="874">IF(D108="Mon", "", IF(D108="Tue", "Non-service", IF(D108="Wed", "", IF(D108="Thu", "Non-service", IF(D108="Fri", "", "")))))</f>
        <v/>
      </c>
      <c r="H109" s="30"/>
      <c r="I109" s="174" t="str">
        <f t="shared" ref="I109:I172" si="875">IF(D108="Mon", "", IF(D108="Tue", "", IF(D108="Wed", "", IF(D108="Thu", "", IF(D108="Fri", "Non-service", "")))))</f>
        <v/>
      </c>
      <c r="J109" s="30"/>
      <c r="K109" s="174" t="str">
        <f t="shared" ref="K109:K172" si="876">IF(D108="Mon", "", IF(D108="Tue", "", IF(D108="Wed", "Non-service", IF(D108="Thu", "Non-Service", IF(D108="Fri", "", "")))))</f>
        <v/>
      </c>
      <c r="L109" s="30"/>
      <c r="M109" s="174" t="str">
        <f t="shared" ref="M109:M172" si="877">IF(D108="Mon", "", IF(D108="Tue", "Non-service", IF(D108="Wed", "", IF(D108="Thu", "", IF(D108="Fri", "Non-service", "")))))</f>
        <v/>
      </c>
      <c r="N109" s="30"/>
      <c r="O109" s="174" t="str">
        <f t="shared" ref="O109:O172" si="878">IF(D108="Mon", "", IF(D108="Tue", "", IF(D108="Wed", "Non-service", IF(D108="Thu", "", IF(D108="Fri", "Non-service", "")))))</f>
        <v/>
      </c>
      <c r="P109" s="30"/>
      <c r="Q109" s="174" t="str">
        <f t="shared" ref="Q109:Q172" si="879">IF(D108="Mon", "", IF(D108="Tue", "Non-service", IF(D108="Wed", "", IF(D108="Thu", "Non-service", IF(D108="Fri", "", "")))))</f>
        <v/>
      </c>
      <c r="R109" s="30"/>
      <c r="S109" s="174" t="str">
        <f t="shared" ref="S109:S172" si="880">IF(D108="Mon", "Non-service", IF(D108="Tue", "", IF(D108="Wed", "Non-service", IF(D108="Thu", "", IF(D108="Fri", "", "")))))</f>
        <v>Non-service</v>
      </c>
      <c r="T109" s="30"/>
      <c r="V109" s="32"/>
      <c r="X109" s="17"/>
      <c r="Z109" s="17"/>
      <c r="AB109" s="22"/>
      <c r="AD109" s="17"/>
    </row>
    <row r="110" spans="1:30">
      <c r="A110" s="200" t="str">
        <f t="shared" ref="A110" si="881">A108</f>
        <v>Mon</v>
      </c>
      <c r="B110" s="201">
        <f t="shared" ref="B110:B143" si="882">C108</f>
        <v>45908</v>
      </c>
      <c r="C110" s="286"/>
      <c r="D110" s="289"/>
      <c r="E110" s="211">
        <f t="shared" ca="1" si="548"/>
        <v>1</v>
      </c>
      <c r="F110" s="209" t="s">
        <v>53</v>
      </c>
      <c r="G110" s="171" t="str">
        <f t="shared" ref="G110" si="883">IF(D108="Mon", "", IF(D108="Tue", "Non-service", IF(D108="Wed", "", IF(D108="Thu", "Non-service", IF(D108="Fri", "", "")))))</f>
        <v/>
      </c>
      <c r="H110" s="30"/>
      <c r="I110" s="174" t="str">
        <f t="shared" ref="I110" si="884">IF(D108="Mon", "", IF(D108="Tue", "", IF(D108="Wed", "", IF(D108="Thu", "", IF(D108="Fri", "Non-service", "")))))</f>
        <v/>
      </c>
      <c r="J110" s="30"/>
      <c r="K110" s="174" t="str">
        <f t="shared" ref="K110" si="885">IF(D108="Mon", "", IF(D108="Tue", "", IF(D108="Wed", "Non-service", IF(D108="Thu", "Non-Service", IF(D108="Fri", "", "")))))</f>
        <v/>
      </c>
      <c r="L110" s="30"/>
      <c r="M110" s="174" t="str">
        <f t="shared" ref="M110" si="886">IF(D108="Mon", "", IF(D108="Tue", "Non-service", IF(D108="Wed", "", IF(D108="Thu", "", IF(D108="Fri", "Non-service", "")))))</f>
        <v/>
      </c>
      <c r="N110" s="30"/>
      <c r="O110" s="174" t="str">
        <f t="shared" ref="O110" si="887">IF(D108="Mon", "", IF(D108="Tue", "", IF(D108="Wed", "Non-service", IF(D108="Thu", "", IF(D108="Fri", "Non-service", "")))))</f>
        <v/>
      </c>
      <c r="P110" s="30"/>
      <c r="Q110" s="174" t="str">
        <f t="shared" ref="Q110" si="888">IF(D108="Mon", "", IF(D108="Tue", "Non-service", IF(D108="Wed", "", IF(D108="Thu", "Non-service", IF(D108="Fri", "", "")))))</f>
        <v/>
      </c>
      <c r="R110" s="30"/>
      <c r="S110" s="174" t="str">
        <f t="shared" ref="S110" si="889">IF(D108="Mon", "Non-service", IF(D108="Tue", "", IF(D108="Wed", "Non-service", IF(D108="Thu", "", IF(D108="Fri", "", "")))))</f>
        <v>Non-service</v>
      </c>
      <c r="T110" s="30"/>
      <c r="V110" s="32"/>
      <c r="X110" s="17"/>
      <c r="Y110" s="176"/>
      <c r="Z110" s="17"/>
      <c r="AB110" s="22"/>
      <c r="AD110" s="17"/>
    </row>
    <row r="111" spans="1:30">
      <c r="A111" s="200" t="str">
        <f t="shared" si="756"/>
        <v>Tue</v>
      </c>
      <c r="B111" s="201">
        <f t="shared" ref="B111:B144" si="890">C111</f>
        <v>45909</v>
      </c>
      <c r="C111" s="284">
        <f t="shared" si="782"/>
        <v>45909</v>
      </c>
      <c r="D111" s="295" t="str">
        <f t="shared" ref="D111" si="891">IF(WEEKDAY(C108, 2) &lt; 5, TEXT(C108 + 1, "ddd"), TEXT(C108 + 3, "ddd"))</f>
        <v>Tue</v>
      </c>
      <c r="E111" s="211">
        <f t="shared" ca="1" si="548"/>
        <v>1</v>
      </c>
      <c r="F111" s="205" t="s">
        <v>47</v>
      </c>
      <c r="G111" s="170" t="str">
        <f t="shared" ref="G111:G174" si="892">IF(D111="Mon", "", IF(D111="Tue", "Non-service", IF(D111="Wed", "", IF(D111="Thu", "Non-service", IF(D111="Fri", "", "")))))</f>
        <v>Non-service</v>
      </c>
      <c r="H111" s="22"/>
      <c r="I111" s="174" t="str">
        <f t="shared" ref="I111:I174" si="893">IF(D111="Mon", "", IF(D111="Tue", "", IF(D111="Wed", "", IF(D111="Thu", "", IF(D111="Fri", "Non-service", "")))))</f>
        <v/>
      </c>
      <c r="J111" s="30" t="s">
        <v>48</v>
      </c>
      <c r="K111" s="174" t="str">
        <f t="shared" ref="K111:K174" si="894">IF(D111="Mon", "", IF(D111="Tue", "", IF(D111="Wed", "Non-service", IF(D111="Thu", "Non-Service", IF(D111="Fri", "", "")))))</f>
        <v/>
      </c>
      <c r="L111" s="33"/>
      <c r="M111" s="174" t="str">
        <f t="shared" ref="M111:M174" si="895">IF(D111="Mon", "", IF(D111="Tue", "Non-service", IF(D111="Wed", "", IF(D111="Thu", "", IF(D111="Fri", "Non-service", "")))))</f>
        <v>Non-service</v>
      </c>
      <c r="N111" s="30"/>
      <c r="O111" s="174" t="str">
        <f t="shared" ref="O111:O174" si="896">IF(D111="Mon", "", IF(D111="Tue", "", IF(D111="Wed", "Non-service", IF(D111="Thu", "", IF(D111="Fri", "Non-service", "")))))</f>
        <v/>
      </c>
      <c r="P111" s="33"/>
      <c r="Q111" s="174" t="str">
        <f t="shared" ref="Q111:Q174" si="897">IF(D111="Mon", "", IF(D111="Tue", "Non-service", IF(D111="Wed", "", IF(D111="Thu", "Non-service", IF(D111="Fri", "", "")))))</f>
        <v>Non-service</v>
      </c>
      <c r="R111" s="33"/>
      <c r="S111" s="175" t="str">
        <f t="shared" ref="S111:S174" si="898">IF(D111="Mon", "Non-service", IF(D111="Tue", "", IF(D111="Wed", "Non-service", IF(D111="Thu", "", IF(D111="Fri", "", "")))))</f>
        <v/>
      </c>
      <c r="T111" s="33"/>
      <c r="U111" s="175"/>
      <c r="V111" s="39"/>
      <c r="X111" s="15"/>
      <c r="Z111" s="15"/>
      <c r="AB111" s="22"/>
      <c r="AD111" s="17"/>
    </row>
    <row r="112" spans="1:30">
      <c r="A112" s="200" t="str">
        <f t="shared" si="765"/>
        <v>Tue</v>
      </c>
      <c r="B112" s="201">
        <f t="shared" ref="B112:B145" si="899">C111</f>
        <v>45909</v>
      </c>
      <c r="C112" s="285"/>
      <c r="D112" s="296"/>
      <c r="E112" s="211">
        <f t="shared" ca="1" si="548"/>
        <v>1</v>
      </c>
      <c r="F112" s="206" t="s">
        <v>51</v>
      </c>
      <c r="G112" s="170" t="str">
        <f t="shared" ref="G112:G175" si="900">IF(D111="Mon", "", IF(D111="Tue", "Non-service", IF(D111="Wed", "", IF(D111="Thu", "Non-service", IF(D111="Fri", "", "")))))</f>
        <v>Non-service</v>
      </c>
      <c r="H112" s="22"/>
      <c r="I112" s="174" t="str">
        <f t="shared" ref="I112:I175" si="901">IF(D111="Mon", "", IF(D111="Tue", "", IF(D111="Wed", "", IF(D111="Thu", "", IF(D111="Fri", "Non-service", "")))))</f>
        <v/>
      </c>
      <c r="J112" s="30"/>
      <c r="K112" s="174" t="str">
        <f t="shared" ref="K112:K175" si="902">IF(D111="Mon", "", IF(D111="Tue", "", IF(D111="Wed", "Non-service", IF(D111="Thu", "Non-Service", IF(D111="Fri", "", "")))))</f>
        <v/>
      </c>
      <c r="L112" s="35"/>
      <c r="M112" s="174" t="str">
        <f t="shared" ref="M112:M175" si="903">IF(D111="Mon", "", IF(D111="Tue", "Non-service", IF(D111="Wed", "", IF(D111="Thu", "", IF(D111="Fri", "Non-service", "")))))</f>
        <v>Non-service</v>
      </c>
      <c r="N112" s="30"/>
      <c r="O112" s="174" t="str">
        <f t="shared" ref="O112:O175" si="904">IF(D111="Mon", "", IF(D111="Tue", "", IF(D111="Wed", "Non-service", IF(D111="Thu", "", IF(D111="Fri", "Non-service", "")))))</f>
        <v/>
      </c>
      <c r="P112" s="35"/>
      <c r="Q112" s="174" t="str">
        <f t="shared" ref="Q112:Q175" si="905">IF(D111="Mon", "", IF(D111="Tue", "Non-service", IF(D111="Wed", "", IF(D111="Thu", "Non-service", IF(D111="Fri", "", "")))))</f>
        <v>Non-service</v>
      </c>
      <c r="R112" s="35"/>
      <c r="S112" s="174" t="str">
        <f t="shared" ref="S112:S175" si="906">IF(D111="Mon", "Non-service", IF(D111="Tue", "", IF(D111="Wed", "Non-service", IF(D111="Thu", "", IF(D111="Fri", "", "")))))</f>
        <v/>
      </c>
      <c r="T112" s="35"/>
      <c r="V112" s="32"/>
      <c r="X112" s="17"/>
      <c r="Z112" s="17"/>
      <c r="AB112" s="22"/>
      <c r="AD112" s="17"/>
    </row>
    <row r="113" spans="1:30">
      <c r="A113" s="200" t="str">
        <f t="shared" si="773"/>
        <v>Tue</v>
      </c>
      <c r="B113" s="201">
        <f t="shared" ref="B113:B146" si="907">C111</f>
        <v>45909</v>
      </c>
      <c r="C113" s="286"/>
      <c r="D113" s="297"/>
      <c r="E113" s="211">
        <f t="shared" ca="1" si="548"/>
        <v>1</v>
      </c>
      <c r="F113" s="206" t="s">
        <v>53</v>
      </c>
      <c r="G113" s="171" t="str">
        <f t="shared" ref="G113" si="908">IF(D111="Mon", "", IF(D111="Tue", "Non-service", IF(D111="Wed", "", IF(D111="Thu", "Non-service", IF(D111="Fri", "", "")))))</f>
        <v>Non-service</v>
      </c>
      <c r="H113" s="22"/>
      <c r="I113" s="174" t="str">
        <f t="shared" ref="I113" si="909">IF(D111="Mon", "", IF(D111="Tue", "", IF(D111="Wed", "", IF(D111="Thu", "", IF(D111="Fri", "Non-service", "")))))</f>
        <v/>
      </c>
      <c r="J113" s="30"/>
      <c r="K113" s="174" t="str">
        <f t="shared" ref="K113" si="910">IF(D111="Mon", "", IF(D111="Tue", "", IF(D111="Wed", "Non-service", IF(D111="Thu", "Non-Service", IF(D111="Fri", "", "")))))</f>
        <v/>
      </c>
      <c r="L113" s="37"/>
      <c r="M113" s="174" t="str">
        <f t="shared" ref="M113" si="911">IF(D111="Mon", "", IF(D111="Tue", "Non-service", IF(D111="Wed", "", IF(D111="Thu", "", IF(D111="Fri", "Non-service", "")))))</f>
        <v>Non-service</v>
      </c>
      <c r="N113" s="30"/>
      <c r="O113" s="174" t="str">
        <f t="shared" ref="O113" si="912">IF(D111="Mon", "", IF(D111="Tue", "", IF(D111="Wed", "Non-service", IF(D111="Thu", "", IF(D111="Fri", "Non-service", "")))))</f>
        <v/>
      </c>
      <c r="P113" s="37"/>
      <c r="Q113" s="174" t="str">
        <f t="shared" ref="Q113" si="913">IF(D111="Mon", "", IF(D111="Tue", "Non-service", IF(D111="Wed", "", IF(D111="Thu", "Non-service", IF(D111="Fri", "", "")))))</f>
        <v>Non-service</v>
      </c>
      <c r="R113" s="37"/>
      <c r="S113" s="174" t="str">
        <f t="shared" ref="S113" si="914">IF(D111="Mon", "Non-service", IF(D111="Tue", "", IF(D111="Wed", "Non-service", IF(D111="Thu", "", IF(D111="Fri", "", "")))))</f>
        <v/>
      </c>
      <c r="T113" s="37"/>
      <c r="V113" s="32"/>
      <c r="X113" s="17"/>
      <c r="Y113" s="176"/>
      <c r="Z113" s="17"/>
      <c r="AB113" s="22"/>
      <c r="AD113" s="17"/>
    </row>
    <row r="114" spans="1:30">
      <c r="A114" s="200" t="str">
        <f t="shared" si="781"/>
        <v>Wed</v>
      </c>
      <c r="B114" s="201">
        <f t="shared" ref="B114:B147" si="915">C114</f>
        <v>45910</v>
      </c>
      <c r="C114" s="284">
        <f t="shared" si="782"/>
        <v>45910</v>
      </c>
      <c r="D114" s="287" t="str">
        <f t="shared" si="783"/>
        <v>Wed</v>
      </c>
      <c r="E114" s="211">
        <f t="shared" ca="1" si="548"/>
        <v>0</v>
      </c>
      <c r="F114" s="207" t="s">
        <v>47</v>
      </c>
      <c r="G114" s="170" t="str">
        <f t="shared" ref="G114:G177" si="916">IF(D114="Mon", "", IF(D114="Tue", "Non-service", IF(D114="Wed", "", IF(D114="Thu", "Non-service", IF(D114="Fri", "", "")))))</f>
        <v/>
      </c>
      <c r="H114" s="21"/>
      <c r="I114" s="174" t="str">
        <f t="shared" ref="I114:I177" si="917">IF(D114="Mon", "", IF(D114="Tue", "", IF(D114="Wed", "", IF(D114="Thu", "", IF(D114="Fri", "Non-service", "")))))</f>
        <v/>
      </c>
      <c r="J114" s="31"/>
      <c r="K114" s="174" t="str">
        <f t="shared" ref="K114:K177" si="918">IF(D114="Mon", "", IF(D114="Tue", "", IF(D114="Wed", "Non-service", IF(D114="Thu", "Non-Service", IF(D114="Fri", "", "")))))</f>
        <v>Non-service</v>
      </c>
      <c r="L114" s="31"/>
      <c r="M114" s="174" t="str">
        <f t="shared" ref="M114:M177" si="919">IF(D114="Mon", "", IF(D114="Tue", "Non-service", IF(D114="Wed", "", IF(D114="Thu", "", IF(D114="Fri", "Non-service", "")))))</f>
        <v/>
      </c>
      <c r="N114" s="31"/>
      <c r="O114" s="174" t="str">
        <f t="shared" ref="O114:O177" si="920">IF(D114="Mon", "", IF(D114="Tue", "", IF(D114="Wed", "Non-service", IF(D114="Thu", "", IF(D114="Fri", "Non-service", "")))))</f>
        <v>Non-service</v>
      </c>
      <c r="P114" s="31"/>
      <c r="Q114" s="174" t="str">
        <f t="shared" ref="Q114:Q177" si="921">IF(D114="Mon", "", IF(D114="Tue", "Non-service", IF(D114="Wed", "", IF(D114="Thu", "Non-service", IF(D114="Fri", "", "")))))</f>
        <v/>
      </c>
      <c r="R114" s="31"/>
      <c r="S114" s="175" t="str">
        <f t="shared" ref="S114:S177" si="922">IF(D114="Mon", "Non-service", IF(D114="Tue", "", IF(D114="Wed", "Non-service", IF(D114="Thu", "", IF(D114="Fri", "", "")))))</f>
        <v>Non-service</v>
      </c>
      <c r="T114" s="31"/>
      <c r="U114" s="175"/>
      <c r="V114" s="39"/>
      <c r="X114" s="15"/>
      <c r="Z114" s="23"/>
      <c r="AB114" s="26"/>
      <c r="AD114" s="25"/>
    </row>
    <row r="115" spans="1:30">
      <c r="A115" s="200" t="str">
        <f t="shared" si="791"/>
        <v>Wed</v>
      </c>
      <c r="B115" s="201">
        <f t="shared" ref="B115:B148" si="923">C114</f>
        <v>45910</v>
      </c>
      <c r="C115" s="285"/>
      <c r="D115" s="288"/>
      <c r="E115" s="211">
        <f t="shared" ca="1" si="548"/>
        <v>0</v>
      </c>
      <c r="F115" s="208" t="s">
        <v>51</v>
      </c>
      <c r="G115" s="170" t="str">
        <f t="shared" ref="G115:G178" si="924">IF(D114="Mon", "", IF(D114="Tue", "Non-service", IF(D114="Wed", "", IF(D114="Thu", "Non-service", IF(D114="Fri", "", "")))))</f>
        <v/>
      </c>
      <c r="H115" s="22"/>
      <c r="I115" s="174" t="str">
        <f t="shared" ref="I115:I178" si="925">IF(D114="Mon", "", IF(D114="Tue", "", IF(D114="Wed", "", IF(D114="Thu", "", IF(D114="Fri", "Non-service", "")))))</f>
        <v/>
      </c>
      <c r="J115" s="30"/>
      <c r="K115" s="174" t="str">
        <f t="shared" ref="K115:K178" si="926">IF(D114="Mon", "", IF(D114="Tue", "", IF(D114="Wed", "Non-service", IF(D114="Thu", "Non-Service", IF(D114="Fri", "", "")))))</f>
        <v>Non-service</v>
      </c>
      <c r="L115" s="30"/>
      <c r="M115" s="174" t="str">
        <f t="shared" ref="M115:M178" si="927">IF(D114="Mon", "", IF(D114="Tue", "Non-service", IF(D114="Wed", "", IF(D114="Thu", "", IF(D114="Fri", "Non-service", "")))))</f>
        <v/>
      </c>
      <c r="N115" s="30"/>
      <c r="O115" s="174" t="str">
        <f t="shared" ref="O115:O178" si="928">IF(D114="Mon", "", IF(D114="Tue", "", IF(D114="Wed", "Non-service", IF(D114="Thu", "", IF(D114="Fri", "Non-service", "")))))</f>
        <v>Non-service</v>
      </c>
      <c r="P115" s="30"/>
      <c r="Q115" s="174" t="str">
        <f t="shared" ref="Q115:Q178" si="929">IF(D114="Mon", "", IF(D114="Tue", "Non-service", IF(D114="Wed", "", IF(D114="Thu", "Non-service", IF(D114="Fri", "", "")))))</f>
        <v/>
      </c>
      <c r="R115" s="30"/>
      <c r="S115" s="174" t="str">
        <f t="shared" ref="S115:S178" si="930">IF(D114="Mon", "Non-service", IF(D114="Tue", "", IF(D114="Wed", "Non-service", IF(D114="Thu", "", IF(D114="Fri", "", "")))))</f>
        <v>Non-service</v>
      </c>
      <c r="T115" s="30"/>
      <c r="V115" s="32"/>
      <c r="X115" s="17"/>
      <c r="Z115" s="25"/>
      <c r="AB115" s="26"/>
      <c r="AD115" s="25"/>
    </row>
    <row r="116" spans="1:30">
      <c r="A116" s="200" t="str">
        <f t="shared" si="799"/>
        <v>Wed</v>
      </c>
      <c r="B116" s="201">
        <f t="shared" ref="B116:B149" si="931">C114</f>
        <v>45910</v>
      </c>
      <c r="C116" s="286"/>
      <c r="D116" s="289"/>
      <c r="E116" s="211">
        <f t="shared" ca="1" si="548"/>
        <v>0</v>
      </c>
      <c r="F116" s="209" t="s">
        <v>53</v>
      </c>
      <c r="G116" s="171" t="str">
        <f t="shared" ref="G116" si="932">IF(D114="Mon", "", IF(D114="Tue", "Non-service", IF(D114="Wed", "", IF(D114="Thu", "Non-service", IF(D114="Fri", "", "")))))</f>
        <v/>
      </c>
      <c r="H116" s="22"/>
      <c r="I116" s="174" t="str">
        <f t="shared" ref="I116" si="933">IF(D114="Mon", "", IF(D114="Tue", "", IF(D114="Wed", "", IF(D114="Thu", "", IF(D114="Fri", "Non-service", "")))))</f>
        <v/>
      </c>
      <c r="J116" s="30"/>
      <c r="K116" s="174" t="str">
        <f t="shared" ref="K116" si="934">IF(D114="Mon", "", IF(D114="Tue", "", IF(D114="Wed", "Non-service", IF(D114="Thu", "Non-Service", IF(D114="Fri", "", "")))))</f>
        <v>Non-service</v>
      </c>
      <c r="L116" s="30"/>
      <c r="M116" s="174" t="str">
        <f t="shared" ref="M116" si="935">IF(D114="Mon", "", IF(D114="Tue", "Non-service", IF(D114="Wed", "", IF(D114="Thu", "", IF(D114="Fri", "Non-service", "")))))</f>
        <v/>
      </c>
      <c r="N116" s="30"/>
      <c r="O116" s="174" t="str">
        <f t="shared" ref="O116" si="936">IF(D114="Mon", "", IF(D114="Tue", "", IF(D114="Wed", "Non-service", IF(D114="Thu", "", IF(D114="Fri", "Non-service", "")))))</f>
        <v>Non-service</v>
      </c>
      <c r="P116" s="30"/>
      <c r="Q116" s="174" t="str">
        <f t="shared" ref="Q116" si="937">IF(D114="Mon", "", IF(D114="Tue", "Non-service", IF(D114="Wed", "", IF(D114="Thu", "Non-service", IF(D114="Fri", "", "")))))</f>
        <v/>
      </c>
      <c r="R116" s="30"/>
      <c r="S116" s="174" t="str">
        <f t="shared" ref="S116" si="938">IF(D114="Mon", "Non-service", IF(D114="Tue", "", IF(D114="Wed", "Non-service", IF(D114="Thu", "", IF(D114="Fri", "", "")))))</f>
        <v>Non-service</v>
      </c>
      <c r="T116" s="30"/>
      <c r="V116" s="32"/>
      <c r="X116" s="17"/>
      <c r="Y116" s="176"/>
      <c r="Z116" s="27"/>
      <c r="AB116" s="26"/>
      <c r="AD116" s="25"/>
    </row>
    <row r="117" spans="1:30">
      <c r="A117" s="200" t="str">
        <f t="shared" si="807"/>
        <v>Thu</v>
      </c>
      <c r="B117" s="201">
        <f t="shared" ref="B117:B150" si="939">C117</f>
        <v>45911</v>
      </c>
      <c r="C117" s="284">
        <f t="shared" si="782"/>
        <v>45911</v>
      </c>
      <c r="D117" s="295" t="str">
        <f t="shared" si="809"/>
        <v>Thu</v>
      </c>
      <c r="E117" s="211">
        <f t="shared" ca="1" si="548"/>
        <v>0</v>
      </c>
      <c r="F117" s="205" t="s">
        <v>47</v>
      </c>
      <c r="G117" s="170" t="str">
        <f t="shared" ref="G117:G180" si="940">IF(D117="Mon", "", IF(D117="Tue", "Non-service", IF(D117="Wed", "", IF(D117="Thu", "Non-service", IF(D117="Fri", "", "")))))</f>
        <v>Non-service</v>
      </c>
      <c r="H117" s="24"/>
      <c r="I117" s="174" t="str">
        <f t="shared" ref="I117:I180" si="941">IF(D117="Mon", "", IF(D117="Tue", "", IF(D117="Wed", "", IF(D117="Thu", "", IF(D117="Fri", "Non-service", "")))))</f>
        <v/>
      </c>
      <c r="J117" s="33"/>
      <c r="K117" s="174" t="str">
        <f t="shared" ref="K117:K180" si="942">IF(D117="Mon", "", IF(D117="Tue", "", IF(D117="Wed", "Non-service", IF(D117="Thu", "Non-Service", IF(D117="Fri", "", "")))))</f>
        <v>Non-Service</v>
      </c>
      <c r="L117" s="33"/>
      <c r="M117" s="174" t="str">
        <f t="shared" ref="M117:M180" si="943">IF(D117="Mon", "", IF(D117="Tue", "Non-service", IF(D117="Wed", "", IF(D117="Thu", "", IF(D117="Fri", "Non-service", "")))))</f>
        <v/>
      </c>
      <c r="N117" s="33"/>
      <c r="O117" s="174" t="str">
        <f t="shared" ref="O117:O180" si="944">IF(D117="Mon", "", IF(D117="Tue", "", IF(D117="Wed", "Non-service", IF(D117="Thu", "", IF(D117="Fri", "Non-service", "")))))</f>
        <v/>
      </c>
      <c r="P117" s="31"/>
      <c r="Q117" s="174" t="str">
        <f t="shared" ref="Q117:Q180" si="945">IF(D117="Mon", "", IF(D117="Tue", "Non-service", IF(D117="Wed", "", IF(D117="Thu", "Non-service", IF(D117="Fri", "", "")))))</f>
        <v>Non-service</v>
      </c>
      <c r="R117" s="31"/>
      <c r="S117" s="175" t="str">
        <f t="shared" ref="S117:S180" si="946">IF(D117="Mon", "Non-service", IF(D117="Tue", "", IF(D117="Wed", "Non-service", IF(D117="Thu", "", IF(D117="Fri", "", "")))))</f>
        <v/>
      </c>
      <c r="T117" s="31"/>
      <c r="U117" s="175"/>
      <c r="V117" s="39"/>
      <c r="X117" s="15"/>
      <c r="Z117" s="15"/>
      <c r="AB117" s="22"/>
      <c r="AD117" s="17"/>
    </row>
    <row r="118" spans="1:30">
      <c r="A118" s="200" t="str">
        <f t="shared" si="817"/>
        <v>Thu</v>
      </c>
      <c r="B118" s="201">
        <f t="shared" ref="B118:B151" si="947">C117</f>
        <v>45911</v>
      </c>
      <c r="C118" s="285"/>
      <c r="D118" s="296"/>
      <c r="E118" s="211">
        <f t="shared" ca="1" si="548"/>
        <v>0</v>
      </c>
      <c r="F118" s="206" t="s">
        <v>51</v>
      </c>
      <c r="G118" s="170" t="str">
        <f t="shared" ref="G118:G181" si="948">IF(D117="Mon", "", IF(D117="Tue", "Non-service", IF(D117="Wed", "", IF(D117="Thu", "Non-service", IF(D117="Fri", "", "")))))</f>
        <v>Non-service</v>
      </c>
      <c r="H118" s="26"/>
      <c r="I118" s="174" t="str">
        <f t="shared" ref="I118:I181" si="949">IF(D117="Mon", "", IF(D117="Tue", "", IF(D117="Wed", "", IF(D117="Thu", "", IF(D117="Fri", "Non-service", "")))))</f>
        <v/>
      </c>
      <c r="J118" s="35"/>
      <c r="K118" s="174" t="str">
        <f t="shared" ref="K118:K181" si="950">IF(D117="Mon", "", IF(D117="Tue", "", IF(D117="Wed", "Non-service", IF(D117="Thu", "Non-Service", IF(D117="Fri", "", "")))))</f>
        <v>Non-Service</v>
      </c>
      <c r="L118" s="35"/>
      <c r="M118" s="174" t="str">
        <f t="shared" ref="M118:M181" si="951">IF(D117="Mon", "", IF(D117="Tue", "Non-service", IF(D117="Wed", "", IF(D117="Thu", "", IF(D117="Fri", "Non-service", "")))))</f>
        <v/>
      </c>
      <c r="N118" s="35"/>
      <c r="O118" s="174" t="str">
        <f t="shared" ref="O118:O181" si="952">IF(D117="Mon", "", IF(D117="Tue", "", IF(D117="Wed", "Non-service", IF(D117="Thu", "", IF(D117="Fri", "Non-service", "")))))</f>
        <v/>
      </c>
      <c r="P118" s="35"/>
      <c r="Q118" s="174" t="str">
        <f t="shared" ref="Q118:Q181" si="953">IF(D117="Mon", "", IF(D117="Tue", "Non-service", IF(D117="Wed", "", IF(D117="Thu", "Non-service", IF(D117="Fri", "", "")))))</f>
        <v>Non-service</v>
      </c>
      <c r="R118" s="30"/>
      <c r="S118" s="174" t="str">
        <f t="shared" ref="S118:S181" si="954">IF(D117="Mon", "Non-service", IF(D117="Tue", "", IF(D117="Wed", "Non-service", IF(D117="Thu", "", IF(D117="Fri", "", "")))))</f>
        <v/>
      </c>
      <c r="T118" s="35"/>
      <c r="V118" s="32"/>
      <c r="X118" s="17"/>
      <c r="Z118" s="17"/>
      <c r="AB118" s="22"/>
      <c r="AD118" s="17"/>
    </row>
    <row r="119" spans="1:30">
      <c r="A119" s="200" t="str">
        <f t="shared" si="826"/>
        <v>Thu</v>
      </c>
      <c r="B119" s="201">
        <f t="shared" ref="B119:B152" si="955">C117</f>
        <v>45911</v>
      </c>
      <c r="C119" s="286"/>
      <c r="D119" s="297"/>
      <c r="E119" s="211">
        <f t="shared" ca="1" si="548"/>
        <v>0</v>
      </c>
      <c r="F119" s="206" t="s">
        <v>53</v>
      </c>
      <c r="G119" s="171" t="str">
        <f t="shared" ref="G119" si="956">IF(D117="Mon", "", IF(D117="Tue", "Non-service", IF(D117="Wed", "", IF(D117="Thu", "Non-service", IF(D117="Fri", "", "")))))</f>
        <v>Non-service</v>
      </c>
      <c r="H119" s="28"/>
      <c r="I119" s="174" t="str">
        <f t="shared" ref="I119" si="957">IF(D117="Mon", "", IF(D117="Tue", "", IF(D117="Wed", "", IF(D117="Thu", "", IF(D117="Fri", "Non-service", "")))))</f>
        <v/>
      </c>
      <c r="J119" s="37"/>
      <c r="K119" s="174" t="str">
        <f t="shared" ref="K119" si="958">IF(D117="Mon", "", IF(D117="Tue", "", IF(D117="Wed", "Non-service", IF(D117="Thu", "Non-Service", IF(D117="Fri", "", "")))))</f>
        <v>Non-Service</v>
      </c>
      <c r="L119" s="37"/>
      <c r="M119" s="174" t="str">
        <f t="shared" ref="M119" si="959">IF(D117="Mon", "", IF(D117="Tue", "Non-service", IF(D117="Wed", "", IF(D117="Thu", "", IF(D117="Fri", "Non-service", "")))))</f>
        <v/>
      </c>
      <c r="N119" s="37"/>
      <c r="O119" s="174" t="str">
        <f t="shared" ref="O119" si="960">IF(D117="Mon", "", IF(D117="Tue", "", IF(D117="Wed", "Non-service", IF(D117="Thu", "", IF(D117="Fri", "Non-service", "")))))</f>
        <v/>
      </c>
      <c r="P119" s="37"/>
      <c r="Q119" s="174" t="str">
        <f t="shared" ref="Q119" si="961">IF(D117="Mon", "", IF(D117="Tue", "Non-service", IF(D117="Wed", "", IF(D117="Thu", "Non-service", IF(D117="Fri", "", "")))))</f>
        <v>Non-service</v>
      </c>
      <c r="R119" s="37"/>
      <c r="S119" s="174" t="str">
        <f t="shared" ref="S119" si="962">IF(D117="Mon", "Non-service", IF(D117="Tue", "", IF(D117="Wed", "Non-service", IF(D117="Thu", "", IF(D117="Fri", "", "")))))</f>
        <v/>
      </c>
      <c r="T119" s="37"/>
      <c r="V119" s="32"/>
      <c r="X119" s="17"/>
      <c r="Y119" s="176"/>
      <c r="Z119" s="17"/>
      <c r="AB119" s="22"/>
      <c r="AD119" s="17"/>
    </row>
    <row r="120" spans="1:30">
      <c r="A120" s="200" t="str">
        <f t="shared" si="835"/>
        <v>Fri</v>
      </c>
      <c r="B120" s="201">
        <f t="shared" ref="B120:B153" si="963">C120</f>
        <v>45912</v>
      </c>
      <c r="C120" s="284">
        <f t="shared" si="782"/>
        <v>45912</v>
      </c>
      <c r="D120" s="287" t="str">
        <f t="shared" si="837"/>
        <v>Fri</v>
      </c>
      <c r="E120" s="211">
        <f t="shared" ca="1" si="548"/>
        <v>0</v>
      </c>
      <c r="F120" s="207" t="s">
        <v>47</v>
      </c>
      <c r="G120" s="170" t="str">
        <f t="shared" ref="G120:G183" si="964">IF(D120="Mon", "", IF(D120="Tue", "Non-service", IF(D120="Wed", "", IF(D120="Thu", "Non-service", IF(D120="Fri", "", "")))))</f>
        <v/>
      </c>
      <c r="H120" s="21"/>
      <c r="I120" s="174" t="str">
        <f t="shared" ref="I120:I183" si="965">IF(D120="Mon", "", IF(D120="Tue", "", IF(D120="Wed", "", IF(D120="Thu", "", IF(D120="Fri", "Non-service", "")))))</f>
        <v>Non-service</v>
      </c>
      <c r="J120" s="31"/>
      <c r="K120" s="174" t="str">
        <f t="shared" ref="K120:K183" si="966">IF(D120="Mon", "", IF(D120="Tue", "", IF(D120="Wed", "Non-service", IF(D120="Thu", "Non-Service", IF(D120="Fri", "", "")))))</f>
        <v/>
      </c>
      <c r="L120" s="31"/>
      <c r="M120" s="174" t="str">
        <f t="shared" ref="M120:M183" si="967">IF(D120="Mon", "", IF(D120="Tue", "Non-service", IF(D120="Wed", "", IF(D120="Thu", "", IF(D120="Fri", "Non-service", "")))))</f>
        <v>Non-service</v>
      </c>
      <c r="N120" s="31"/>
      <c r="O120" s="174" t="str">
        <f t="shared" ref="O120:O183" si="968">IF(D120="Mon", "", IF(D120="Tue", "", IF(D120="Wed", "Non-service", IF(D120="Thu", "", IF(D120="Fri", "Non-service", "")))))</f>
        <v>Non-service</v>
      </c>
      <c r="P120" s="31"/>
      <c r="Q120" s="174" t="str">
        <f t="shared" ref="Q120:Q183" si="969">IF(D120="Mon", "", IF(D120="Tue", "Non-service", IF(D120="Wed", "", IF(D120="Thu", "Non-service", IF(D120="Fri", "", "")))))</f>
        <v/>
      </c>
      <c r="R120" s="31"/>
      <c r="S120" s="175" t="str">
        <f t="shared" ref="S120:S183" si="970">IF(D120="Mon", "Non-service", IF(D120="Tue", "", IF(D120="Wed", "Non-service", IF(D120="Thu", "", IF(D120="Fri", "", "")))))</f>
        <v/>
      </c>
      <c r="T120" s="31"/>
      <c r="U120" s="175"/>
      <c r="V120" s="39"/>
      <c r="X120" s="15"/>
      <c r="Z120" s="23"/>
      <c r="AB120" s="26"/>
      <c r="AD120" s="25"/>
    </row>
    <row r="121" spans="1:30">
      <c r="A121" s="200" t="str">
        <f t="shared" si="845"/>
        <v>Fri</v>
      </c>
      <c r="B121" s="201">
        <f t="shared" ref="B121:B154" si="971">C120</f>
        <v>45912</v>
      </c>
      <c r="C121" s="285"/>
      <c r="D121" s="288"/>
      <c r="E121" s="211">
        <f t="shared" ca="1" si="548"/>
        <v>0</v>
      </c>
      <c r="F121" s="208" t="s">
        <v>51</v>
      </c>
      <c r="G121" s="170" t="str">
        <f t="shared" ref="G121:G184" si="972">IF(D120="Mon", "", IF(D120="Tue", "Non-service", IF(D120="Wed", "", IF(D120="Thu", "Non-service", IF(D120="Fri", "", "")))))</f>
        <v/>
      </c>
      <c r="H121" s="22"/>
      <c r="I121" s="174" t="str">
        <f t="shared" ref="I121:I184" si="973">IF(D120="Mon", "", IF(D120="Tue", "", IF(D120="Wed", "", IF(D120="Thu", "", IF(D120="Fri", "Non-service", "")))))</f>
        <v>Non-service</v>
      </c>
      <c r="J121" s="30"/>
      <c r="K121" s="174" t="str">
        <f t="shared" ref="K121:K184" si="974">IF(D120="Mon", "", IF(D120="Tue", "", IF(D120="Wed", "Non-service", IF(D120="Thu", "Non-Service", IF(D120="Fri", "", "")))))</f>
        <v/>
      </c>
      <c r="L121" s="30"/>
      <c r="M121" s="174" t="str">
        <f t="shared" ref="M121:M184" si="975">IF(D120="Mon", "", IF(D120="Tue", "Non-service", IF(D120="Wed", "", IF(D120="Thu", "", IF(D120="Fri", "Non-service", "")))))</f>
        <v>Non-service</v>
      </c>
      <c r="N121" s="30"/>
      <c r="O121" s="174" t="str">
        <f t="shared" ref="O121:O184" si="976">IF(D120="Mon", "", IF(D120="Tue", "", IF(D120="Wed", "Non-service", IF(D120="Thu", "", IF(D120="Fri", "Non-service", "")))))</f>
        <v>Non-service</v>
      </c>
      <c r="P121" s="30"/>
      <c r="Q121" s="174" t="str">
        <f t="shared" ref="Q121:Q184" si="977">IF(D120="Mon", "", IF(D120="Tue", "Non-service", IF(D120="Wed", "", IF(D120="Thu", "Non-service", IF(D120="Fri", "", "")))))</f>
        <v/>
      </c>
      <c r="R121" s="30"/>
      <c r="S121" s="174" t="str">
        <f t="shared" ref="S121:S184" si="978">IF(D120="Mon", "Non-service", IF(D120="Tue", "", IF(D120="Wed", "Non-service", IF(D120="Thu", "", IF(D120="Fri", "", "")))))</f>
        <v/>
      </c>
      <c r="T121" s="30"/>
      <c r="V121" s="32"/>
      <c r="X121" s="17"/>
      <c r="Z121" s="25"/>
      <c r="AB121" s="26"/>
      <c r="AD121" s="25"/>
    </row>
    <row r="122" spans="1:30">
      <c r="A122" s="200" t="str">
        <f t="shared" si="854"/>
        <v>Fri</v>
      </c>
      <c r="B122" s="201">
        <f t="shared" ref="B122:B155" si="979">C120</f>
        <v>45912</v>
      </c>
      <c r="C122" s="286"/>
      <c r="D122" s="289"/>
      <c r="E122" s="211">
        <f t="shared" ca="1" si="548"/>
        <v>0</v>
      </c>
      <c r="F122" s="209" t="s">
        <v>53</v>
      </c>
      <c r="G122" s="171" t="str">
        <f t="shared" ref="G122" si="980">IF(D120="Mon", "", IF(D120="Tue", "Non-service", IF(D120="Wed", "", IF(D120="Thu", "Non-service", IF(D120="Fri", "", "")))))</f>
        <v/>
      </c>
      <c r="H122" s="22"/>
      <c r="I122" s="174" t="str">
        <f t="shared" ref="I122" si="981">IF(D120="Mon", "", IF(D120="Tue", "", IF(D120="Wed", "", IF(D120="Thu", "", IF(D120="Fri", "Non-service", "")))))</f>
        <v>Non-service</v>
      </c>
      <c r="J122" s="30"/>
      <c r="K122" s="174" t="str">
        <f t="shared" ref="K122" si="982">IF(D120="Mon", "", IF(D120="Tue", "", IF(D120="Wed", "Non-service", IF(D120="Thu", "Non-Service", IF(D120="Fri", "", "")))))</f>
        <v/>
      </c>
      <c r="L122" s="30"/>
      <c r="M122" s="174" t="str">
        <f t="shared" ref="M122" si="983">IF(D120="Mon", "", IF(D120="Tue", "Non-service", IF(D120="Wed", "", IF(D120="Thu", "", IF(D120="Fri", "Non-service", "")))))</f>
        <v>Non-service</v>
      </c>
      <c r="N122" s="30"/>
      <c r="O122" s="174" t="str">
        <f t="shared" ref="O122" si="984">IF(D120="Mon", "", IF(D120="Tue", "", IF(D120="Wed", "Non-service", IF(D120="Thu", "", IF(D120="Fri", "Non-service", "")))))</f>
        <v>Non-service</v>
      </c>
      <c r="P122" s="30"/>
      <c r="Q122" s="174" t="str">
        <f t="shared" ref="Q122" si="985">IF(D120="Mon", "", IF(D120="Tue", "Non-service", IF(D120="Wed", "", IF(D120="Thu", "Non-service", IF(D120="Fri", "", "")))))</f>
        <v/>
      </c>
      <c r="R122" s="30"/>
      <c r="T122" s="30"/>
      <c r="V122" s="32"/>
      <c r="X122" s="17"/>
      <c r="Y122" s="176"/>
      <c r="Z122" s="27"/>
      <c r="AB122" s="26"/>
      <c r="AD122" s="25"/>
    </row>
    <row r="123" spans="1:30">
      <c r="A123" s="200" t="str">
        <f t="shared" ref="A123" si="986">TEXT(C123, "ddd")</f>
        <v>Mon</v>
      </c>
      <c r="B123" s="201">
        <f t="shared" ref="B123:B156" si="987">C123</f>
        <v>45915</v>
      </c>
      <c r="C123" s="284">
        <f t="shared" si="782"/>
        <v>45915</v>
      </c>
      <c r="D123" s="295" t="str">
        <f t="shared" si="864"/>
        <v>Mon</v>
      </c>
      <c r="E123" s="211">
        <f t="shared" ca="1" si="548"/>
        <v>0</v>
      </c>
      <c r="F123" s="205" t="s">
        <v>47</v>
      </c>
      <c r="G123" s="170" t="str">
        <f t="shared" ref="G123:G186" si="988">IF(D123="Mon", "", IF(D123="Tue", "Non-service", IF(D123="Wed", "", IF(D123="Thu", "Non-service", IF(D123="Fri", "", "")))))</f>
        <v/>
      </c>
      <c r="H123" s="30"/>
      <c r="I123" s="174" t="str">
        <f t="shared" ref="I123:I186" si="989">IF(D123="Mon", "", IF(D123="Tue", "", IF(D123="Wed", "", IF(D123="Thu", "", IF(D123="Fri", "Non-service", "")))))</f>
        <v/>
      </c>
      <c r="J123" s="30"/>
      <c r="K123" s="174" t="str">
        <f t="shared" ref="K123:K186" si="990">IF(D123="Mon", "", IF(D123="Tue", "", IF(D123="Wed", "Non-service", IF(D123="Thu", "Non-Service", IF(D123="Fri", "", "")))))</f>
        <v/>
      </c>
      <c r="L123" s="30"/>
      <c r="M123" s="174" t="str">
        <f t="shared" ref="M123:M186" si="991">IF(D123="Mon", "", IF(D123="Tue", "Non-service", IF(D123="Wed", "", IF(D123="Thu", "", IF(D123="Fri", "Non-service", "")))))</f>
        <v/>
      </c>
      <c r="N123" s="30"/>
      <c r="O123" s="174" t="str">
        <f t="shared" ref="O123:O186" si="992">IF(D123="Mon", "", IF(D123="Tue", "", IF(D123="Wed", "Non-service", IF(D123="Thu", "", IF(D123="Fri", "Non-service", "")))))</f>
        <v/>
      </c>
      <c r="P123" s="30"/>
      <c r="Q123" s="174" t="str">
        <f t="shared" ref="Q123:Q186" si="993">IF(D123="Mon", "", IF(D123="Tue", "Non-service", IF(D123="Wed", "", IF(D123="Thu", "Non-service", IF(D123="Fri", "", "")))))</f>
        <v/>
      </c>
      <c r="R123" s="30"/>
      <c r="S123" s="175" t="str">
        <f t="shared" ref="S123:S186" si="994">IF(D123="Mon", "Non-service", IF(D123="Tue", "", IF(D123="Wed", "Non-service", IF(D123="Thu", "", IF(D123="Fri", "", "")))))</f>
        <v>Non-service</v>
      </c>
      <c r="T123" s="30"/>
      <c r="U123" s="175"/>
      <c r="V123" s="39"/>
      <c r="X123" s="15"/>
      <c r="Z123" s="15"/>
      <c r="AB123" s="22"/>
      <c r="AD123" s="17"/>
    </row>
    <row r="124" spans="1:30">
      <c r="A124" s="200" t="str">
        <f t="shared" ref="A124" si="995">A123</f>
        <v>Mon</v>
      </c>
      <c r="B124" s="201">
        <f t="shared" ref="B124:B157" si="996">C123</f>
        <v>45915</v>
      </c>
      <c r="C124" s="285"/>
      <c r="D124" s="296"/>
      <c r="E124" s="211">
        <f t="shared" ca="1" si="548"/>
        <v>0</v>
      </c>
      <c r="F124" s="206" t="s">
        <v>51</v>
      </c>
      <c r="G124" s="170" t="str">
        <f t="shared" ref="G124:G187" si="997">IF(D123="Mon", "", IF(D123="Tue", "Non-service", IF(D123="Wed", "", IF(D123="Thu", "Non-service", IF(D123="Fri", "", "")))))</f>
        <v/>
      </c>
      <c r="H124" s="30"/>
      <c r="I124" s="174" t="str">
        <f t="shared" ref="I124:I187" si="998">IF(D123="Mon", "", IF(D123="Tue", "", IF(D123="Wed", "", IF(D123="Thu", "", IF(D123="Fri", "Non-service", "")))))</f>
        <v/>
      </c>
      <c r="J124" s="30"/>
      <c r="K124" s="174" t="str">
        <f t="shared" ref="K124:K187" si="999">IF(D123="Mon", "", IF(D123="Tue", "", IF(D123="Wed", "Non-service", IF(D123="Thu", "Non-Service", IF(D123="Fri", "", "")))))</f>
        <v/>
      </c>
      <c r="L124" s="30"/>
      <c r="M124" s="174" t="str">
        <f t="shared" ref="M124:M187" si="1000">IF(D123="Mon", "", IF(D123="Tue", "Non-service", IF(D123="Wed", "", IF(D123="Thu", "", IF(D123="Fri", "Non-service", "")))))</f>
        <v/>
      </c>
      <c r="N124" s="30"/>
      <c r="O124" s="174" t="str">
        <f t="shared" ref="O124:O187" si="1001">IF(D123="Mon", "", IF(D123="Tue", "", IF(D123="Wed", "Non-service", IF(D123="Thu", "", IF(D123="Fri", "Non-service", "")))))</f>
        <v/>
      </c>
      <c r="P124" s="30"/>
      <c r="Q124" s="174" t="str">
        <f t="shared" ref="Q124:Q187" si="1002">IF(D123="Mon", "", IF(D123="Tue", "Non-service", IF(D123="Wed", "", IF(D123="Thu", "Non-service", IF(D123="Fri", "", "")))))</f>
        <v/>
      </c>
      <c r="R124" s="30"/>
      <c r="S124" s="174" t="str">
        <f t="shared" ref="S124:S187" si="1003">IF(D123="Mon", "Non-service", IF(D123="Tue", "", IF(D123="Wed", "Non-service", IF(D123="Thu", "", IF(D123="Fri", "", "")))))</f>
        <v>Non-service</v>
      </c>
      <c r="T124" s="30"/>
      <c r="V124" s="32"/>
      <c r="X124" s="17"/>
      <c r="Z124" s="17"/>
      <c r="AB124" s="22"/>
      <c r="AD124" s="17"/>
    </row>
    <row r="125" spans="1:30">
      <c r="A125" s="200" t="str">
        <f t="shared" ref="A125" si="1004">A123</f>
        <v>Mon</v>
      </c>
      <c r="B125" s="201">
        <f t="shared" ref="B125:B158" si="1005">C123</f>
        <v>45915</v>
      </c>
      <c r="C125" s="286"/>
      <c r="D125" s="297"/>
      <c r="E125" s="211">
        <f t="shared" ca="1" si="548"/>
        <v>0</v>
      </c>
      <c r="F125" s="206" t="s">
        <v>53</v>
      </c>
      <c r="G125" s="171" t="str">
        <f t="shared" ref="G125" si="1006">IF(D123="Mon", "", IF(D123="Tue", "Non-service", IF(D123="Wed", "", IF(D123="Thu", "Non-service", IF(D123="Fri", "", "")))))</f>
        <v/>
      </c>
      <c r="H125" s="30"/>
      <c r="I125" s="174" t="str">
        <f t="shared" ref="I125" si="1007">IF(D123="Mon", "", IF(D123="Tue", "", IF(D123="Wed", "", IF(D123="Thu", "", IF(D123="Fri", "Non-service", "")))))</f>
        <v/>
      </c>
      <c r="J125" s="30"/>
      <c r="K125" s="174" t="str">
        <f t="shared" ref="K125" si="1008">IF(D123="Mon", "", IF(D123="Tue", "", IF(D123="Wed", "Non-service", IF(D123="Thu", "Non-Service", IF(D123="Fri", "", "")))))</f>
        <v/>
      </c>
      <c r="L125" s="30"/>
      <c r="M125" s="174" t="str">
        <f t="shared" ref="M125" si="1009">IF(D123="Mon", "", IF(D123="Tue", "Non-service", IF(D123="Wed", "", IF(D123="Thu", "", IF(D123="Fri", "Non-service", "")))))</f>
        <v/>
      </c>
      <c r="N125" s="30"/>
      <c r="O125" s="174" t="str">
        <f t="shared" ref="O125" si="1010">IF(D123="Mon", "", IF(D123="Tue", "", IF(D123="Wed", "Non-service", IF(D123="Thu", "", IF(D123="Fri", "Non-service", "")))))</f>
        <v/>
      </c>
      <c r="P125" s="30"/>
      <c r="Q125" s="174" t="str">
        <f t="shared" ref="Q125" si="1011">IF(D123="Mon", "", IF(D123="Tue", "Non-service", IF(D123="Wed", "", IF(D123="Thu", "Non-service", IF(D123="Fri", "", "")))))</f>
        <v/>
      </c>
      <c r="R125" s="30"/>
      <c r="S125" s="174" t="str">
        <f t="shared" ref="S125" si="1012">IF(D123="Mon", "Non-service", IF(D123="Tue", "", IF(D123="Wed", "Non-service", IF(D123="Thu", "", IF(D123="Fri", "", "")))))</f>
        <v>Non-service</v>
      </c>
      <c r="T125" s="30"/>
      <c r="V125" s="32"/>
      <c r="X125" s="17"/>
      <c r="Y125" s="176"/>
      <c r="Z125" s="17"/>
      <c r="AB125" s="22"/>
      <c r="AD125" s="17"/>
    </row>
    <row r="126" spans="1:30">
      <c r="A126" s="200" t="str">
        <f t="shared" si="756"/>
        <v>Tue</v>
      </c>
      <c r="B126" s="201">
        <f t="shared" ref="B126:B159" si="1013">C126</f>
        <v>45916</v>
      </c>
      <c r="C126" s="284">
        <f t="shared" si="782"/>
        <v>45916</v>
      </c>
      <c r="D126" s="287" t="str">
        <f t="shared" ref="D126" si="1014">IF(WEEKDAY(C123, 2) &lt; 5, TEXT(C123 + 1, "ddd"), TEXT(C123 + 3, "ddd"))</f>
        <v>Tue</v>
      </c>
      <c r="E126" s="211">
        <f t="shared" ca="1" si="548"/>
        <v>0</v>
      </c>
      <c r="F126" s="207" t="s">
        <v>47</v>
      </c>
      <c r="G126" s="170" t="str">
        <f t="shared" ref="G126:G189" si="1015">IF(D126="Mon", "", IF(D126="Tue", "Non-service", IF(D126="Wed", "", IF(D126="Thu", "Non-service", IF(D126="Fri", "", "")))))</f>
        <v>Non-service</v>
      </c>
      <c r="H126" s="22"/>
      <c r="I126" s="174" t="str">
        <f t="shared" ref="I126:I189" si="1016">IF(D126="Mon", "", IF(D126="Tue", "", IF(D126="Wed", "", IF(D126="Thu", "", IF(D126="Fri", "Non-service", "")))))</f>
        <v/>
      </c>
      <c r="J126" s="30"/>
      <c r="K126" s="174" t="str">
        <f t="shared" ref="K126:K189" si="1017">IF(D126="Mon", "", IF(D126="Tue", "", IF(D126="Wed", "Non-service", IF(D126="Thu", "Non-Service", IF(D126="Fri", "", "")))))</f>
        <v/>
      </c>
      <c r="L126" s="33"/>
      <c r="M126" s="174" t="str">
        <f t="shared" ref="M126:M189" si="1018">IF(D126="Mon", "", IF(D126="Tue", "Non-service", IF(D126="Wed", "", IF(D126="Thu", "", IF(D126="Fri", "Non-service", "")))))</f>
        <v>Non-service</v>
      </c>
      <c r="N126" s="30"/>
      <c r="O126" s="174" t="str">
        <f t="shared" ref="O126:O189" si="1019">IF(D126="Mon", "", IF(D126="Tue", "", IF(D126="Wed", "Non-service", IF(D126="Thu", "", IF(D126="Fri", "Non-service", "")))))</f>
        <v/>
      </c>
      <c r="P126" s="33"/>
      <c r="Q126" s="174" t="str">
        <f t="shared" ref="Q126:Q189" si="1020">IF(D126="Mon", "", IF(D126="Tue", "Non-service", IF(D126="Wed", "", IF(D126="Thu", "Non-service", IF(D126="Fri", "", "")))))</f>
        <v>Non-service</v>
      </c>
      <c r="R126" s="33"/>
      <c r="S126" s="175" t="str">
        <f t="shared" ref="S126:S189" si="1021">IF(D126="Mon", "Non-service", IF(D126="Tue", "", IF(D126="Wed", "Non-service", IF(D126="Thu", "", IF(D126="Fri", "", "")))))</f>
        <v/>
      </c>
      <c r="T126" s="33"/>
      <c r="U126" s="175"/>
      <c r="V126" s="39"/>
      <c r="X126" s="15"/>
      <c r="Z126" s="15"/>
      <c r="AB126" s="22"/>
      <c r="AD126" s="17"/>
    </row>
    <row r="127" spans="1:30">
      <c r="A127" s="200" t="str">
        <f t="shared" si="765"/>
        <v>Tue</v>
      </c>
      <c r="B127" s="201">
        <f t="shared" ref="B127:B160" si="1022">C126</f>
        <v>45916</v>
      </c>
      <c r="C127" s="285"/>
      <c r="D127" s="288"/>
      <c r="E127" s="211">
        <f t="shared" ca="1" si="548"/>
        <v>0</v>
      </c>
      <c r="F127" s="208" t="s">
        <v>51</v>
      </c>
      <c r="G127" s="170" t="str">
        <f t="shared" ref="G127:G190" si="1023">IF(D126="Mon", "", IF(D126="Tue", "Non-service", IF(D126="Wed", "", IF(D126="Thu", "Non-service", IF(D126="Fri", "", "")))))</f>
        <v>Non-service</v>
      </c>
      <c r="H127" s="22"/>
      <c r="I127" s="174" t="str">
        <f t="shared" ref="I127:I190" si="1024">IF(D126="Mon", "", IF(D126="Tue", "", IF(D126="Wed", "", IF(D126="Thu", "", IF(D126="Fri", "Non-service", "")))))</f>
        <v/>
      </c>
      <c r="J127" s="30"/>
      <c r="K127" s="174" t="str">
        <f t="shared" ref="K127:K190" si="1025">IF(D126="Mon", "", IF(D126="Tue", "", IF(D126="Wed", "Non-service", IF(D126="Thu", "Non-Service", IF(D126="Fri", "", "")))))</f>
        <v/>
      </c>
      <c r="L127" s="35"/>
      <c r="M127" s="174" t="str">
        <f t="shared" ref="M127:M190" si="1026">IF(D126="Mon", "", IF(D126="Tue", "Non-service", IF(D126="Wed", "", IF(D126="Thu", "", IF(D126="Fri", "Non-service", "")))))</f>
        <v>Non-service</v>
      </c>
      <c r="N127" s="30"/>
      <c r="O127" s="174" t="str">
        <f t="shared" ref="O127:O190" si="1027">IF(D126="Mon", "", IF(D126="Tue", "", IF(D126="Wed", "Non-service", IF(D126="Thu", "", IF(D126="Fri", "Non-service", "")))))</f>
        <v/>
      </c>
      <c r="P127" s="35"/>
      <c r="Q127" s="174" t="str">
        <f t="shared" ref="Q127:Q190" si="1028">IF(D126="Mon", "", IF(D126="Tue", "Non-service", IF(D126="Wed", "", IF(D126="Thu", "Non-service", IF(D126="Fri", "", "")))))</f>
        <v>Non-service</v>
      </c>
      <c r="R127" s="35"/>
      <c r="S127" s="174" t="str">
        <f t="shared" ref="S127:S190" si="1029">IF(D126="Mon", "Non-service", IF(D126="Tue", "", IF(D126="Wed", "Non-service", IF(D126="Thu", "", IF(D126="Fri", "", "")))))</f>
        <v/>
      </c>
      <c r="T127" s="35"/>
      <c r="V127" s="32"/>
      <c r="X127" s="17"/>
      <c r="Z127" s="17"/>
      <c r="AB127" s="22"/>
      <c r="AD127" s="17"/>
    </row>
    <row r="128" spans="1:30">
      <c r="A128" s="200" t="str">
        <f t="shared" si="773"/>
        <v>Tue</v>
      </c>
      <c r="B128" s="201">
        <f t="shared" ref="B128:B161" si="1030">C126</f>
        <v>45916</v>
      </c>
      <c r="C128" s="286"/>
      <c r="D128" s="289"/>
      <c r="E128" s="211">
        <f t="shared" ca="1" si="548"/>
        <v>0</v>
      </c>
      <c r="F128" s="209" t="s">
        <v>53</v>
      </c>
      <c r="G128" s="171" t="str">
        <f t="shared" ref="G128" si="1031">IF(D126="Mon", "", IF(D126="Tue", "Non-service", IF(D126="Wed", "", IF(D126="Thu", "Non-service", IF(D126="Fri", "", "")))))</f>
        <v>Non-service</v>
      </c>
      <c r="H128" s="22"/>
      <c r="I128" s="174" t="str">
        <f t="shared" ref="I128" si="1032">IF(D126="Mon", "", IF(D126="Tue", "", IF(D126="Wed", "", IF(D126="Thu", "", IF(D126="Fri", "Non-service", "")))))</f>
        <v/>
      </c>
      <c r="J128" s="30"/>
      <c r="K128" s="174" t="str">
        <f t="shared" ref="K128" si="1033">IF(D126="Mon", "", IF(D126="Tue", "", IF(D126="Wed", "Non-service", IF(D126="Thu", "Non-Service", IF(D126="Fri", "", "")))))</f>
        <v/>
      </c>
      <c r="L128" s="37"/>
      <c r="M128" s="174" t="str">
        <f t="shared" ref="M128" si="1034">IF(D126="Mon", "", IF(D126="Tue", "Non-service", IF(D126="Wed", "", IF(D126="Thu", "", IF(D126="Fri", "Non-service", "")))))</f>
        <v>Non-service</v>
      </c>
      <c r="N128" s="30"/>
      <c r="O128" s="174" t="str">
        <f t="shared" ref="O128" si="1035">IF(D126="Mon", "", IF(D126="Tue", "", IF(D126="Wed", "Non-service", IF(D126="Thu", "", IF(D126="Fri", "Non-service", "")))))</f>
        <v/>
      </c>
      <c r="P128" s="37"/>
      <c r="Q128" s="174" t="str">
        <f t="shared" ref="Q128" si="1036">IF(D126="Mon", "", IF(D126="Tue", "Non-service", IF(D126="Wed", "", IF(D126="Thu", "Non-service", IF(D126="Fri", "", "")))))</f>
        <v>Non-service</v>
      </c>
      <c r="R128" s="37"/>
      <c r="S128" s="174" t="str">
        <f t="shared" ref="S128" si="1037">IF(D126="Mon", "Non-service", IF(D126="Tue", "", IF(D126="Wed", "Non-service", IF(D126="Thu", "", IF(D126="Fri", "", "")))))</f>
        <v/>
      </c>
      <c r="T128" s="37"/>
      <c r="V128" s="32"/>
      <c r="X128" s="17"/>
      <c r="Y128" s="176"/>
      <c r="Z128" s="17"/>
      <c r="AB128" s="22"/>
      <c r="AD128" s="17"/>
    </row>
    <row r="129" spans="1:30">
      <c r="A129" s="200" t="str">
        <f t="shared" si="781"/>
        <v>Wed</v>
      </c>
      <c r="B129" s="201">
        <f t="shared" ref="B129:B162" si="1038">C129</f>
        <v>45917</v>
      </c>
      <c r="C129" s="284">
        <f t="shared" si="782"/>
        <v>45917</v>
      </c>
      <c r="D129" s="295" t="str">
        <f t="shared" si="783"/>
        <v>Wed</v>
      </c>
      <c r="E129" s="211">
        <f t="shared" ca="1" si="548"/>
        <v>0</v>
      </c>
      <c r="F129" s="205" t="s">
        <v>47</v>
      </c>
      <c r="G129" s="170" t="str">
        <f t="shared" ref="G129:G192" si="1039">IF(D129="Mon", "", IF(D129="Tue", "Non-service", IF(D129="Wed", "", IF(D129="Thu", "Non-service", IF(D129="Fri", "", "")))))</f>
        <v/>
      </c>
      <c r="H129" s="21"/>
      <c r="I129" s="174" t="str">
        <f t="shared" ref="I129:I192" si="1040">IF(D129="Mon", "", IF(D129="Tue", "", IF(D129="Wed", "", IF(D129="Thu", "", IF(D129="Fri", "Non-service", "")))))</f>
        <v/>
      </c>
      <c r="J129" s="31"/>
      <c r="K129" s="174" t="str">
        <f t="shared" ref="K129:K192" si="1041">IF(D129="Mon", "", IF(D129="Tue", "", IF(D129="Wed", "Non-service", IF(D129="Thu", "Non-Service", IF(D129="Fri", "", "")))))</f>
        <v>Non-service</v>
      </c>
      <c r="L129" s="31"/>
      <c r="M129" s="174" t="str">
        <f t="shared" ref="M129:M192" si="1042">IF(D129="Mon", "", IF(D129="Tue", "Non-service", IF(D129="Wed", "", IF(D129="Thu", "", IF(D129="Fri", "Non-service", "")))))</f>
        <v/>
      </c>
      <c r="N129" s="31"/>
      <c r="O129" s="174" t="str">
        <f t="shared" ref="O129:O192" si="1043">IF(D129="Mon", "", IF(D129="Tue", "", IF(D129="Wed", "Non-service", IF(D129="Thu", "", IF(D129="Fri", "Non-service", "")))))</f>
        <v>Non-service</v>
      </c>
      <c r="P129" s="31"/>
      <c r="Q129" s="174" t="str">
        <f t="shared" ref="Q129:Q192" si="1044">IF(D129="Mon", "", IF(D129="Tue", "Non-service", IF(D129="Wed", "", IF(D129="Thu", "Non-service", IF(D129="Fri", "", "")))))</f>
        <v/>
      </c>
      <c r="R129" s="31"/>
      <c r="S129" s="175" t="str">
        <f t="shared" ref="S129:S192" si="1045">IF(D129="Mon", "Non-service", IF(D129="Tue", "", IF(D129="Wed", "Non-service", IF(D129="Thu", "", IF(D129="Fri", "", "")))))</f>
        <v>Non-service</v>
      </c>
      <c r="T129" s="31"/>
      <c r="U129" s="175"/>
      <c r="V129" s="39"/>
      <c r="X129" s="15"/>
      <c r="Z129" s="23"/>
      <c r="AB129" s="26"/>
      <c r="AD129" s="25"/>
    </row>
    <row r="130" spans="1:30">
      <c r="A130" s="200" t="str">
        <f t="shared" si="791"/>
        <v>Wed</v>
      </c>
      <c r="B130" s="201">
        <f t="shared" ref="B130:B163" si="1046">C129</f>
        <v>45917</v>
      </c>
      <c r="C130" s="285"/>
      <c r="D130" s="296"/>
      <c r="E130" s="211">
        <f t="shared" ca="1" si="548"/>
        <v>0</v>
      </c>
      <c r="F130" s="206" t="s">
        <v>51</v>
      </c>
      <c r="G130" s="170" t="str">
        <f t="shared" ref="G130:G193" si="1047">IF(D129="Mon", "", IF(D129="Tue", "Non-service", IF(D129="Wed", "", IF(D129="Thu", "Non-service", IF(D129="Fri", "", "")))))</f>
        <v/>
      </c>
      <c r="H130" s="22"/>
      <c r="I130" s="174" t="str">
        <f t="shared" ref="I130:I193" si="1048">IF(D129="Mon", "", IF(D129="Tue", "", IF(D129="Wed", "", IF(D129="Thu", "", IF(D129="Fri", "Non-service", "")))))</f>
        <v/>
      </c>
      <c r="J130" s="30"/>
      <c r="K130" s="174" t="str">
        <f t="shared" ref="K130:K193" si="1049">IF(D129="Mon", "", IF(D129="Tue", "", IF(D129="Wed", "Non-service", IF(D129="Thu", "Non-Service", IF(D129="Fri", "", "")))))</f>
        <v>Non-service</v>
      </c>
      <c r="L130" s="30"/>
      <c r="M130" s="174" t="str">
        <f t="shared" ref="M130:M193" si="1050">IF(D129="Mon", "", IF(D129="Tue", "Non-service", IF(D129="Wed", "", IF(D129="Thu", "", IF(D129="Fri", "Non-service", "")))))</f>
        <v/>
      </c>
      <c r="N130" s="30"/>
      <c r="O130" s="174" t="str">
        <f t="shared" ref="O130:O193" si="1051">IF(D129="Mon", "", IF(D129="Tue", "", IF(D129="Wed", "Non-service", IF(D129="Thu", "", IF(D129="Fri", "Non-service", "")))))</f>
        <v>Non-service</v>
      </c>
      <c r="P130" s="30"/>
      <c r="Q130" s="174" t="str">
        <f t="shared" ref="Q130:Q193" si="1052">IF(D129="Mon", "", IF(D129="Tue", "Non-service", IF(D129="Wed", "", IF(D129="Thu", "Non-service", IF(D129="Fri", "", "")))))</f>
        <v/>
      </c>
      <c r="R130" s="30"/>
      <c r="S130" s="174" t="str">
        <f t="shared" ref="S130:S193" si="1053">IF(D129="Mon", "Non-service", IF(D129="Tue", "", IF(D129="Wed", "Non-service", IF(D129="Thu", "", IF(D129="Fri", "", "")))))</f>
        <v>Non-service</v>
      </c>
      <c r="T130" s="30"/>
      <c r="V130" s="32"/>
      <c r="X130" s="17"/>
      <c r="Z130" s="25"/>
      <c r="AB130" s="26"/>
      <c r="AD130" s="25"/>
    </row>
    <row r="131" spans="1:30">
      <c r="A131" s="200" t="str">
        <f t="shared" si="799"/>
        <v>Wed</v>
      </c>
      <c r="B131" s="201">
        <f t="shared" ref="B131:B164" si="1054">C129</f>
        <v>45917</v>
      </c>
      <c r="C131" s="286"/>
      <c r="D131" s="297"/>
      <c r="E131" s="211">
        <f t="shared" ca="1" si="548"/>
        <v>0</v>
      </c>
      <c r="F131" s="206" t="s">
        <v>53</v>
      </c>
      <c r="G131" s="171" t="str">
        <f t="shared" ref="G131" si="1055">IF(D129="Mon", "", IF(D129="Tue", "Non-service", IF(D129="Wed", "", IF(D129="Thu", "Non-service", IF(D129="Fri", "", "")))))</f>
        <v/>
      </c>
      <c r="H131" s="22"/>
      <c r="I131" s="174" t="str">
        <f t="shared" ref="I131" si="1056">IF(D129="Mon", "", IF(D129="Tue", "", IF(D129="Wed", "", IF(D129="Thu", "", IF(D129="Fri", "Non-service", "")))))</f>
        <v/>
      </c>
      <c r="J131" s="30"/>
      <c r="K131" s="174" t="str">
        <f t="shared" ref="K131" si="1057">IF(D129="Mon", "", IF(D129="Tue", "", IF(D129="Wed", "Non-service", IF(D129="Thu", "Non-Service", IF(D129="Fri", "", "")))))</f>
        <v>Non-service</v>
      </c>
      <c r="L131" s="30"/>
      <c r="M131" s="174" t="str">
        <f t="shared" ref="M131" si="1058">IF(D129="Mon", "", IF(D129="Tue", "Non-service", IF(D129="Wed", "", IF(D129="Thu", "", IF(D129="Fri", "Non-service", "")))))</f>
        <v/>
      </c>
      <c r="N131" s="30"/>
      <c r="O131" s="174" t="str">
        <f t="shared" ref="O131" si="1059">IF(D129="Mon", "", IF(D129="Tue", "", IF(D129="Wed", "Non-service", IF(D129="Thu", "", IF(D129="Fri", "Non-service", "")))))</f>
        <v>Non-service</v>
      </c>
      <c r="P131" s="30"/>
      <c r="Q131" s="174" t="str">
        <f t="shared" ref="Q131" si="1060">IF(D129="Mon", "", IF(D129="Tue", "Non-service", IF(D129="Wed", "", IF(D129="Thu", "Non-service", IF(D129="Fri", "", "")))))</f>
        <v/>
      </c>
      <c r="R131" s="30"/>
      <c r="S131" s="174" t="str">
        <f t="shared" ref="S131" si="1061">IF(D129="Mon", "Non-service", IF(D129="Tue", "", IF(D129="Wed", "Non-service", IF(D129="Thu", "", IF(D129="Fri", "", "")))))</f>
        <v>Non-service</v>
      </c>
      <c r="T131" s="30"/>
      <c r="V131" s="32"/>
      <c r="X131" s="17"/>
      <c r="Y131" s="176"/>
      <c r="Z131" s="27"/>
      <c r="AB131" s="26"/>
      <c r="AD131" s="25"/>
    </row>
    <row r="132" spans="1:30">
      <c r="A132" s="200" t="str">
        <f t="shared" si="807"/>
        <v>Thu</v>
      </c>
      <c r="B132" s="201">
        <f t="shared" ref="B132:B165" si="1062">C132</f>
        <v>45918</v>
      </c>
      <c r="C132" s="284">
        <f t="shared" si="782"/>
        <v>45918</v>
      </c>
      <c r="D132" s="287" t="str">
        <f t="shared" si="809"/>
        <v>Thu</v>
      </c>
      <c r="E132" s="211">
        <f t="shared" ref="E132:E195" ca="1" si="1063">IF(AND(WEEKDAY(B135, 2) &lt;= 5, B135 &lt;= TODAY(), COUNTIF(AF$37:AF$49, B132) = 0), 1, IF(AND(WEEKDAY(TODAY(), 2) &gt; 5, B135 = TODAY() - WEEKDAY(TODAY(), 2) + 5, COUNTIF(AF$37:AF$49, B132) = 0), 1, 0))</f>
        <v>0</v>
      </c>
      <c r="F132" s="207" t="s">
        <v>47</v>
      </c>
      <c r="G132" s="170" t="str">
        <f t="shared" ref="G132:G195" si="1064">IF(D132="Mon", "", IF(D132="Tue", "Non-service", IF(D132="Wed", "", IF(D132="Thu", "Non-service", IF(D132="Fri", "", "")))))</f>
        <v>Non-service</v>
      </c>
      <c r="H132" s="24"/>
      <c r="I132" s="174" t="str">
        <f t="shared" ref="I132:I195" si="1065">IF(D132="Mon", "", IF(D132="Tue", "", IF(D132="Wed", "", IF(D132="Thu", "", IF(D132="Fri", "Non-service", "")))))</f>
        <v/>
      </c>
      <c r="J132" s="33"/>
      <c r="K132" s="174" t="str">
        <f t="shared" ref="K132:K195" si="1066">IF(D132="Mon", "", IF(D132="Tue", "", IF(D132="Wed", "Non-service", IF(D132="Thu", "Non-Service", IF(D132="Fri", "", "")))))</f>
        <v>Non-Service</v>
      </c>
      <c r="L132" s="33"/>
      <c r="M132" s="174" t="str">
        <f t="shared" ref="M132:M195" si="1067">IF(D132="Mon", "", IF(D132="Tue", "Non-service", IF(D132="Wed", "", IF(D132="Thu", "", IF(D132="Fri", "Non-service", "")))))</f>
        <v/>
      </c>
      <c r="N132" s="33"/>
      <c r="O132" s="174" t="str">
        <f t="shared" ref="O132:O195" si="1068">IF(D132="Mon", "", IF(D132="Tue", "", IF(D132="Wed", "Non-service", IF(D132="Thu", "", IF(D132="Fri", "Non-service", "")))))</f>
        <v/>
      </c>
      <c r="P132" s="31"/>
      <c r="Q132" s="174" t="str">
        <f t="shared" ref="Q132:Q195" si="1069">IF(D132="Mon", "", IF(D132="Tue", "Non-service", IF(D132="Wed", "", IF(D132="Thu", "Non-service", IF(D132="Fri", "", "")))))</f>
        <v>Non-service</v>
      </c>
      <c r="R132" s="31"/>
      <c r="S132" s="175" t="str">
        <f t="shared" ref="S132:S195" si="1070">IF(D132="Mon", "Non-service", IF(D132="Tue", "", IF(D132="Wed", "Non-service", IF(D132="Thu", "", IF(D132="Fri", "", "")))))</f>
        <v/>
      </c>
      <c r="T132" s="31"/>
      <c r="U132" s="175"/>
      <c r="V132" s="39"/>
      <c r="X132" s="15"/>
      <c r="Z132" s="15"/>
      <c r="AB132" s="22"/>
      <c r="AD132" s="17"/>
    </row>
    <row r="133" spans="1:30">
      <c r="A133" s="200" t="str">
        <f t="shared" si="817"/>
        <v>Thu</v>
      </c>
      <c r="B133" s="201">
        <f t="shared" ref="B133:B166" si="1071">C132</f>
        <v>45918</v>
      </c>
      <c r="C133" s="285"/>
      <c r="D133" s="288"/>
      <c r="E133" s="211">
        <f t="shared" ca="1" si="1063"/>
        <v>0</v>
      </c>
      <c r="F133" s="208" t="s">
        <v>51</v>
      </c>
      <c r="G133" s="170" t="str">
        <f t="shared" ref="G133:G196" si="1072">IF(D132="Mon", "", IF(D132="Tue", "Non-service", IF(D132="Wed", "", IF(D132="Thu", "Non-service", IF(D132="Fri", "", "")))))</f>
        <v>Non-service</v>
      </c>
      <c r="H133" s="26"/>
      <c r="I133" s="174" t="str">
        <f t="shared" ref="I133:I196" si="1073">IF(D132="Mon", "", IF(D132="Tue", "", IF(D132="Wed", "", IF(D132="Thu", "", IF(D132="Fri", "Non-service", "")))))</f>
        <v/>
      </c>
      <c r="J133" s="35"/>
      <c r="K133" s="174" t="str">
        <f t="shared" ref="K133:K196" si="1074">IF(D132="Mon", "", IF(D132="Tue", "", IF(D132="Wed", "Non-service", IF(D132="Thu", "Non-Service", IF(D132="Fri", "", "")))))</f>
        <v>Non-Service</v>
      </c>
      <c r="L133" s="35"/>
      <c r="M133" s="174" t="str">
        <f t="shared" ref="M133:M196" si="1075">IF(D132="Mon", "", IF(D132="Tue", "Non-service", IF(D132="Wed", "", IF(D132="Thu", "", IF(D132="Fri", "Non-service", "")))))</f>
        <v/>
      </c>
      <c r="N133" s="35"/>
      <c r="O133" s="174" t="str">
        <f t="shared" ref="O133:O196" si="1076">IF(D132="Mon", "", IF(D132="Tue", "", IF(D132="Wed", "Non-service", IF(D132="Thu", "", IF(D132="Fri", "Non-service", "")))))</f>
        <v/>
      </c>
      <c r="P133" s="35"/>
      <c r="Q133" s="174" t="str">
        <f t="shared" ref="Q133:Q196" si="1077">IF(D132="Mon", "", IF(D132="Tue", "Non-service", IF(D132="Wed", "", IF(D132="Thu", "Non-service", IF(D132="Fri", "", "")))))</f>
        <v>Non-service</v>
      </c>
      <c r="R133" s="30"/>
      <c r="S133" s="174" t="str">
        <f t="shared" ref="S133:S196" si="1078">IF(D132="Mon", "Non-service", IF(D132="Tue", "", IF(D132="Wed", "Non-service", IF(D132="Thu", "", IF(D132="Fri", "", "")))))</f>
        <v/>
      </c>
      <c r="T133" s="35"/>
      <c r="V133" s="32"/>
      <c r="X133" s="17"/>
      <c r="Z133" s="17"/>
      <c r="AB133" s="22"/>
      <c r="AD133" s="17"/>
    </row>
    <row r="134" spans="1:30">
      <c r="A134" s="200" t="str">
        <f t="shared" si="826"/>
        <v>Thu</v>
      </c>
      <c r="B134" s="201">
        <f t="shared" ref="B134:B167" si="1079">C132</f>
        <v>45918</v>
      </c>
      <c r="C134" s="286"/>
      <c r="D134" s="289"/>
      <c r="E134" s="211">
        <f t="shared" ca="1" si="1063"/>
        <v>0</v>
      </c>
      <c r="F134" s="209" t="s">
        <v>53</v>
      </c>
      <c r="G134" s="171" t="str">
        <f t="shared" ref="G134" si="1080">IF(D132="Mon", "", IF(D132="Tue", "Non-service", IF(D132="Wed", "", IF(D132="Thu", "Non-service", IF(D132="Fri", "", "")))))</f>
        <v>Non-service</v>
      </c>
      <c r="H134" s="28"/>
      <c r="I134" s="174" t="str">
        <f t="shared" ref="I134" si="1081">IF(D132="Mon", "", IF(D132="Tue", "", IF(D132="Wed", "", IF(D132="Thu", "", IF(D132="Fri", "Non-service", "")))))</f>
        <v/>
      </c>
      <c r="J134" s="37"/>
      <c r="K134" s="174" t="str">
        <f t="shared" ref="K134" si="1082">IF(D132="Mon", "", IF(D132="Tue", "", IF(D132="Wed", "Non-service", IF(D132="Thu", "Non-Service", IF(D132="Fri", "", "")))))</f>
        <v>Non-Service</v>
      </c>
      <c r="L134" s="37"/>
      <c r="M134" s="174" t="str">
        <f t="shared" ref="M134" si="1083">IF(D132="Mon", "", IF(D132="Tue", "Non-service", IF(D132="Wed", "", IF(D132="Thu", "", IF(D132="Fri", "Non-service", "")))))</f>
        <v/>
      </c>
      <c r="N134" s="37"/>
      <c r="O134" s="174" t="str">
        <f t="shared" ref="O134" si="1084">IF(D132="Mon", "", IF(D132="Tue", "", IF(D132="Wed", "Non-service", IF(D132="Thu", "", IF(D132="Fri", "Non-service", "")))))</f>
        <v/>
      </c>
      <c r="P134" s="37"/>
      <c r="Q134" s="174" t="str">
        <f t="shared" ref="Q134" si="1085">IF(D132="Mon", "", IF(D132="Tue", "Non-service", IF(D132="Wed", "", IF(D132="Thu", "Non-service", IF(D132="Fri", "", "")))))</f>
        <v>Non-service</v>
      </c>
      <c r="R134" s="37"/>
      <c r="S134" s="174" t="str">
        <f t="shared" ref="S134" si="1086">IF(D132="Mon", "Non-service", IF(D132="Tue", "", IF(D132="Wed", "Non-service", IF(D132="Thu", "", IF(D132="Fri", "", "")))))</f>
        <v/>
      </c>
      <c r="T134" s="37"/>
      <c r="V134" s="32"/>
      <c r="X134" s="17"/>
      <c r="Y134" s="176"/>
      <c r="Z134" s="17"/>
      <c r="AB134" s="22"/>
      <c r="AD134" s="17"/>
    </row>
    <row r="135" spans="1:30">
      <c r="A135" s="200" t="str">
        <f t="shared" si="835"/>
        <v>Fri</v>
      </c>
      <c r="B135" s="201">
        <f t="shared" ref="B135" si="1087">C135</f>
        <v>45919</v>
      </c>
      <c r="C135" s="284">
        <f t="shared" si="782"/>
        <v>45919</v>
      </c>
      <c r="D135" s="295" t="str">
        <f t="shared" si="837"/>
        <v>Fri</v>
      </c>
      <c r="E135" s="211">
        <f t="shared" ca="1" si="1063"/>
        <v>0</v>
      </c>
      <c r="F135" s="205" t="s">
        <v>47</v>
      </c>
      <c r="G135" s="170" t="str">
        <f t="shared" ref="G135:G198" si="1088">IF(D135="Mon", "", IF(D135="Tue", "Non-service", IF(D135="Wed", "", IF(D135="Thu", "Non-service", IF(D135="Fri", "", "")))))</f>
        <v/>
      </c>
      <c r="H135" s="21"/>
      <c r="I135" s="174" t="str">
        <f t="shared" ref="I135:I198" si="1089">IF(D135="Mon", "", IF(D135="Tue", "", IF(D135="Wed", "", IF(D135="Thu", "", IF(D135="Fri", "Non-service", "")))))</f>
        <v>Non-service</v>
      </c>
      <c r="J135" s="31"/>
      <c r="K135" s="174" t="str">
        <f t="shared" ref="K135:K198" si="1090">IF(D135="Mon", "", IF(D135="Tue", "", IF(D135="Wed", "Non-service", IF(D135="Thu", "Non-Service", IF(D135="Fri", "", "")))))</f>
        <v/>
      </c>
      <c r="L135" s="31"/>
      <c r="M135" s="174" t="str">
        <f t="shared" ref="M135:M198" si="1091">IF(D135="Mon", "", IF(D135="Tue", "Non-service", IF(D135="Wed", "", IF(D135="Thu", "", IF(D135="Fri", "Non-service", "")))))</f>
        <v>Non-service</v>
      </c>
      <c r="N135" s="31"/>
      <c r="O135" s="174" t="str">
        <f t="shared" ref="O135:O198" si="1092">IF(D135="Mon", "", IF(D135="Tue", "", IF(D135="Wed", "Non-service", IF(D135="Thu", "", IF(D135="Fri", "Non-service", "")))))</f>
        <v>Non-service</v>
      </c>
      <c r="P135" s="31"/>
      <c r="Q135" s="174" t="str">
        <f t="shared" ref="Q135:Q198" si="1093">IF(D135="Mon", "", IF(D135="Tue", "Non-service", IF(D135="Wed", "", IF(D135="Thu", "Non-service", IF(D135="Fri", "", "")))))</f>
        <v/>
      </c>
      <c r="R135" s="31"/>
      <c r="S135" s="175" t="str">
        <f t="shared" ref="S135:S198" si="1094">IF(D135="Mon", "Non-service", IF(D135="Tue", "", IF(D135="Wed", "Non-service", IF(D135="Thu", "", IF(D135="Fri", "", "")))))</f>
        <v/>
      </c>
      <c r="T135" s="31"/>
      <c r="U135" s="175"/>
      <c r="V135" s="39"/>
      <c r="X135" s="15"/>
      <c r="Z135" s="23"/>
      <c r="AB135" s="26"/>
      <c r="AD135" s="25"/>
    </row>
    <row r="136" spans="1:30">
      <c r="A136" s="200" t="str">
        <f t="shared" si="845"/>
        <v>Fri</v>
      </c>
      <c r="B136" s="201">
        <f t="shared" ref="B136" si="1095">C135</f>
        <v>45919</v>
      </c>
      <c r="C136" s="285"/>
      <c r="D136" s="296"/>
      <c r="E136" s="211">
        <f t="shared" ca="1" si="1063"/>
        <v>0</v>
      </c>
      <c r="F136" s="206" t="s">
        <v>51</v>
      </c>
      <c r="G136" s="170" t="str">
        <f t="shared" ref="G136:G199" si="1096">IF(D135="Mon", "", IF(D135="Tue", "Non-service", IF(D135="Wed", "", IF(D135="Thu", "Non-service", IF(D135="Fri", "", "")))))</f>
        <v/>
      </c>
      <c r="H136" s="22"/>
      <c r="I136" s="174" t="str">
        <f t="shared" ref="I136:I199" si="1097">IF(D135="Mon", "", IF(D135="Tue", "", IF(D135="Wed", "", IF(D135="Thu", "", IF(D135="Fri", "Non-service", "")))))</f>
        <v>Non-service</v>
      </c>
      <c r="J136" s="30"/>
      <c r="K136" s="174" t="str">
        <f t="shared" ref="K136:K199" si="1098">IF(D135="Mon", "", IF(D135="Tue", "", IF(D135="Wed", "Non-service", IF(D135="Thu", "Non-Service", IF(D135="Fri", "", "")))))</f>
        <v/>
      </c>
      <c r="L136" s="30"/>
      <c r="M136" s="174" t="str">
        <f t="shared" ref="M136:M199" si="1099">IF(D135="Mon", "", IF(D135="Tue", "Non-service", IF(D135="Wed", "", IF(D135="Thu", "", IF(D135="Fri", "Non-service", "")))))</f>
        <v>Non-service</v>
      </c>
      <c r="N136" s="30"/>
      <c r="O136" s="174" t="str">
        <f t="shared" ref="O136:O199" si="1100">IF(D135="Mon", "", IF(D135="Tue", "", IF(D135="Wed", "Non-service", IF(D135="Thu", "", IF(D135="Fri", "Non-service", "")))))</f>
        <v>Non-service</v>
      </c>
      <c r="P136" s="30"/>
      <c r="Q136" s="174" t="str">
        <f t="shared" ref="Q136:Q199" si="1101">IF(D135="Mon", "", IF(D135="Tue", "Non-service", IF(D135="Wed", "", IF(D135="Thu", "Non-service", IF(D135="Fri", "", "")))))</f>
        <v/>
      </c>
      <c r="R136" s="30"/>
      <c r="S136" s="174" t="str">
        <f t="shared" ref="S136:S199" si="1102">IF(D135="Mon", "Non-service", IF(D135="Tue", "", IF(D135="Wed", "Non-service", IF(D135="Thu", "", IF(D135="Fri", "", "")))))</f>
        <v/>
      </c>
      <c r="T136" s="30"/>
      <c r="V136" s="32"/>
      <c r="X136" s="17"/>
      <c r="Z136" s="25"/>
      <c r="AB136" s="26"/>
      <c r="AD136" s="25"/>
    </row>
    <row r="137" spans="1:30">
      <c r="A137" s="200" t="str">
        <f t="shared" si="854"/>
        <v>Fri</v>
      </c>
      <c r="B137" s="201">
        <f t="shared" ref="B137" si="1103">C135</f>
        <v>45919</v>
      </c>
      <c r="C137" s="286"/>
      <c r="D137" s="297"/>
      <c r="E137" s="211">
        <f t="shared" ca="1" si="1063"/>
        <v>0</v>
      </c>
      <c r="F137" s="206" t="s">
        <v>53</v>
      </c>
      <c r="G137" s="171" t="str">
        <f t="shared" ref="G137" si="1104">IF(D135="Mon", "", IF(D135="Tue", "Non-service", IF(D135="Wed", "", IF(D135="Thu", "Non-service", IF(D135="Fri", "", "")))))</f>
        <v/>
      </c>
      <c r="H137" s="22"/>
      <c r="I137" s="174" t="str">
        <f t="shared" ref="I137" si="1105">IF(D135="Mon", "", IF(D135="Tue", "", IF(D135="Wed", "", IF(D135="Thu", "", IF(D135="Fri", "Non-service", "")))))</f>
        <v>Non-service</v>
      </c>
      <c r="J137" s="30"/>
      <c r="K137" s="174" t="str">
        <f t="shared" ref="K137" si="1106">IF(D135="Mon", "", IF(D135="Tue", "", IF(D135="Wed", "Non-service", IF(D135="Thu", "Non-Service", IF(D135="Fri", "", "")))))</f>
        <v/>
      </c>
      <c r="L137" s="30"/>
      <c r="M137" s="174" t="str">
        <f t="shared" ref="M137" si="1107">IF(D135="Mon", "", IF(D135="Tue", "Non-service", IF(D135="Wed", "", IF(D135="Thu", "", IF(D135="Fri", "Non-service", "")))))</f>
        <v>Non-service</v>
      </c>
      <c r="N137" s="30"/>
      <c r="O137" s="174" t="str">
        <f t="shared" ref="O137" si="1108">IF(D135="Mon", "", IF(D135="Tue", "", IF(D135="Wed", "Non-service", IF(D135="Thu", "", IF(D135="Fri", "Non-service", "")))))</f>
        <v>Non-service</v>
      </c>
      <c r="P137" s="30"/>
      <c r="Q137" s="174" t="str">
        <f t="shared" ref="Q137" si="1109">IF(D135="Mon", "", IF(D135="Tue", "Non-service", IF(D135="Wed", "", IF(D135="Thu", "Non-service", IF(D135="Fri", "", "")))))</f>
        <v/>
      </c>
      <c r="R137" s="30"/>
      <c r="T137" s="30"/>
      <c r="V137" s="32"/>
      <c r="X137" s="17"/>
      <c r="Y137" s="176"/>
      <c r="Z137" s="27"/>
      <c r="AB137" s="26"/>
      <c r="AD137" s="25"/>
    </row>
    <row r="138" spans="1:30">
      <c r="A138" s="200" t="str">
        <f t="shared" ref="A138" si="1110">TEXT(C138, "ddd")</f>
        <v>Mon</v>
      </c>
      <c r="B138" s="201">
        <f t="shared" ref="B138" si="1111">C138</f>
        <v>45922</v>
      </c>
      <c r="C138" s="284">
        <f t="shared" si="782"/>
        <v>45922</v>
      </c>
      <c r="D138" s="287" t="str">
        <f t="shared" si="864"/>
        <v>Mon</v>
      </c>
      <c r="E138" s="211">
        <f t="shared" ca="1" si="1063"/>
        <v>0</v>
      </c>
      <c r="F138" s="207" t="s">
        <v>47</v>
      </c>
      <c r="G138" s="170" t="str">
        <f t="shared" ref="G138:G201" si="1112">IF(D138="Mon", "", IF(D138="Tue", "Non-service", IF(D138="Wed", "", IF(D138="Thu", "Non-service", IF(D138="Fri", "", "")))))</f>
        <v/>
      </c>
      <c r="H138" s="30"/>
      <c r="I138" s="174" t="str">
        <f t="shared" ref="I138:I201" si="1113">IF(D138="Mon", "", IF(D138="Tue", "", IF(D138="Wed", "", IF(D138="Thu", "", IF(D138="Fri", "Non-service", "")))))</f>
        <v/>
      </c>
      <c r="J138" s="30"/>
      <c r="K138" s="174" t="str">
        <f t="shared" ref="K138:K201" si="1114">IF(D138="Mon", "", IF(D138="Tue", "", IF(D138="Wed", "Non-service", IF(D138="Thu", "Non-Service", IF(D138="Fri", "", "")))))</f>
        <v/>
      </c>
      <c r="L138" s="30"/>
      <c r="M138" s="174" t="str">
        <f t="shared" ref="M138:M201" si="1115">IF(D138="Mon", "", IF(D138="Tue", "Non-service", IF(D138="Wed", "", IF(D138="Thu", "", IF(D138="Fri", "Non-service", "")))))</f>
        <v/>
      </c>
      <c r="N138" s="30"/>
      <c r="O138" s="174" t="str">
        <f t="shared" ref="O138:O201" si="1116">IF(D138="Mon", "", IF(D138="Tue", "", IF(D138="Wed", "Non-service", IF(D138="Thu", "", IF(D138="Fri", "Non-service", "")))))</f>
        <v/>
      </c>
      <c r="P138" s="30"/>
      <c r="Q138" s="174" t="str">
        <f t="shared" ref="Q138:Q201" si="1117">IF(D138="Mon", "", IF(D138="Tue", "Non-service", IF(D138="Wed", "", IF(D138="Thu", "Non-service", IF(D138="Fri", "", "")))))</f>
        <v/>
      </c>
      <c r="R138" s="30"/>
      <c r="S138" s="175" t="str">
        <f t="shared" ref="S138:S201" si="1118">IF(D138="Mon", "Non-service", IF(D138="Tue", "", IF(D138="Wed", "Non-service", IF(D138="Thu", "", IF(D138="Fri", "", "")))))</f>
        <v>Non-service</v>
      </c>
      <c r="T138" s="30"/>
      <c r="U138" s="175"/>
      <c r="V138" s="39"/>
      <c r="X138" s="15"/>
      <c r="Z138" s="15"/>
      <c r="AB138" s="22"/>
      <c r="AD138" s="17"/>
    </row>
    <row r="139" spans="1:30">
      <c r="A139" s="200" t="str">
        <f t="shared" ref="A139" si="1119">A138</f>
        <v>Mon</v>
      </c>
      <c r="B139" s="201">
        <f t="shared" ref="B139" si="1120">C138</f>
        <v>45922</v>
      </c>
      <c r="C139" s="285"/>
      <c r="D139" s="288"/>
      <c r="E139" s="211">
        <f t="shared" ca="1" si="1063"/>
        <v>0</v>
      </c>
      <c r="F139" s="208" t="s">
        <v>51</v>
      </c>
      <c r="G139" s="170" t="str">
        <f t="shared" ref="G139:G202" si="1121">IF(D138="Mon", "", IF(D138="Tue", "Non-service", IF(D138="Wed", "", IF(D138="Thu", "Non-service", IF(D138="Fri", "", "")))))</f>
        <v/>
      </c>
      <c r="H139" s="30"/>
      <c r="I139" s="174" t="str">
        <f t="shared" ref="I139:I202" si="1122">IF(D138="Mon", "", IF(D138="Tue", "", IF(D138="Wed", "", IF(D138="Thu", "", IF(D138="Fri", "Non-service", "")))))</f>
        <v/>
      </c>
      <c r="J139" s="30"/>
      <c r="K139" s="174" t="str">
        <f t="shared" ref="K139:K202" si="1123">IF(D138="Mon", "", IF(D138="Tue", "", IF(D138="Wed", "Non-service", IF(D138="Thu", "Non-Service", IF(D138="Fri", "", "")))))</f>
        <v/>
      </c>
      <c r="L139" s="30"/>
      <c r="M139" s="174" t="str">
        <f t="shared" ref="M139:M202" si="1124">IF(D138="Mon", "", IF(D138="Tue", "Non-service", IF(D138="Wed", "", IF(D138="Thu", "", IF(D138="Fri", "Non-service", "")))))</f>
        <v/>
      </c>
      <c r="N139" s="30"/>
      <c r="O139" s="174" t="str">
        <f t="shared" ref="O139:O202" si="1125">IF(D138="Mon", "", IF(D138="Tue", "", IF(D138="Wed", "Non-service", IF(D138="Thu", "", IF(D138="Fri", "Non-service", "")))))</f>
        <v/>
      </c>
      <c r="P139" s="30"/>
      <c r="Q139" s="174" t="str">
        <f t="shared" ref="Q139:Q202" si="1126">IF(D138="Mon", "", IF(D138="Tue", "Non-service", IF(D138="Wed", "", IF(D138="Thu", "Non-service", IF(D138="Fri", "", "")))))</f>
        <v/>
      </c>
      <c r="R139" s="30"/>
      <c r="S139" s="174" t="str">
        <f t="shared" ref="S139:S202" si="1127">IF(D138="Mon", "Non-service", IF(D138="Tue", "", IF(D138="Wed", "Non-service", IF(D138="Thu", "", IF(D138="Fri", "", "")))))</f>
        <v>Non-service</v>
      </c>
      <c r="T139" s="30"/>
      <c r="V139" s="32"/>
      <c r="X139" s="17"/>
      <c r="Z139" s="17"/>
      <c r="AB139" s="22"/>
      <c r="AD139" s="17"/>
    </row>
    <row r="140" spans="1:30">
      <c r="A140" s="200" t="str">
        <f t="shared" ref="A140" si="1128">A138</f>
        <v>Mon</v>
      </c>
      <c r="B140" s="201">
        <f t="shared" ref="B140" si="1129">C138</f>
        <v>45922</v>
      </c>
      <c r="C140" s="286"/>
      <c r="D140" s="289"/>
      <c r="E140" s="211">
        <f t="shared" ca="1" si="1063"/>
        <v>0</v>
      </c>
      <c r="F140" s="209" t="s">
        <v>53</v>
      </c>
      <c r="G140" s="171" t="str">
        <f t="shared" ref="G140" si="1130">IF(D138="Mon", "", IF(D138="Tue", "Non-service", IF(D138="Wed", "", IF(D138="Thu", "Non-service", IF(D138="Fri", "", "")))))</f>
        <v/>
      </c>
      <c r="H140" s="30"/>
      <c r="I140" s="174" t="str">
        <f t="shared" ref="I140" si="1131">IF(D138="Mon", "", IF(D138="Tue", "", IF(D138="Wed", "", IF(D138="Thu", "", IF(D138="Fri", "Non-service", "")))))</f>
        <v/>
      </c>
      <c r="J140" s="30"/>
      <c r="K140" s="174" t="str">
        <f t="shared" ref="K140" si="1132">IF(D138="Mon", "", IF(D138="Tue", "", IF(D138="Wed", "Non-service", IF(D138="Thu", "Non-Service", IF(D138="Fri", "", "")))))</f>
        <v/>
      </c>
      <c r="L140" s="30"/>
      <c r="M140" s="174" t="str">
        <f t="shared" ref="M140" si="1133">IF(D138="Mon", "", IF(D138="Tue", "Non-service", IF(D138="Wed", "", IF(D138="Thu", "", IF(D138="Fri", "Non-service", "")))))</f>
        <v/>
      </c>
      <c r="N140" s="30"/>
      <c r="O140" s="174" t="str">
        <f t="shared" ref="O140" si="1134">IF(D138="Mon", "", IF(D138="Tue", "", IF(D138="Wed", "Non-service", IF(D138="Thu", "", IF(D138="Fri", "Non-service", "")))))</f>
        <v/>
      </c>
      <c r="P140" s="30"/>
      <c r="Q140" s="174" t="str">
        <f t="shared" ref="Q140" si="1135">IF(D138="Mon", "", IF(D138="Tue", "Non-service", IF(D138="Wed", "", IF(D138="Thu", "Non-service", IF(D138="Fri", "", "")))))</f>
        <v/>
      </c>
      <c r="R140" s="30"/>
      <c r="S140" s="174" t="str">
        <f t="shared" ref="S140" si="1136">IF(D138="Mon", "Non-service", IF(D138="Tue", "", IF(D138="Wed", "Non-service", IF(D138="Thu", "", IF(D138="Fri", "", "")))))</f>
        <v>Non-service</v>
      </c>
      <c r="T140" s="30"/>
      <c r="V140" s="32"/>
      <c r="X140" s="17"/>
      <c r="Y140" s="176"/>
      <c r="Z140" s="17"/>
      <c r="AB140" s="22"/>
      <c r="AD140" s="17"/>
    </row>
    <row r="141" spans="1:30">
      <c r="A141" s="200" t="str">
        <f t="shared" si="756"/>
        <v>Tue</v>
      </c>
      <c r="B141" s="201">
        <f t="shared" si="863"/>
        <v>45923</v>
      </c>
      <c r="C141" s="284">
        <f t="shared" si="782"/>
        <v>45923</v>
      </c>
      <c r="D141" s="295" t="str">
        <f t="shared" ref="D141" si="1137">IF(WEEKDAY(C138, 2) &lt; 5, TEXT(C138 + 1, "ddd"), TEXT(C138 + 3, "ddd"))</f>
        <v>Tue</v>
      </c>
      <c r="E141" s="211">
        <f t="shared" ca="1" si="1063"/>
        <v>0</v>
      </c>
      <c r="F141" s="205" t="s">
        <v>47</v>
      </c>
      <c r="G141" s="170" t="str">
        <f t="shared" ref="G141:G204" si="1138">IF(D141="Mon", "", IF(D141="Tue", "Non-service", IF(D141="Wed", "", IF(D141="Thu", "Non-service", IF(D141="Fri", "", "")))))</f>
        <v>Non-service</v>
      </c>
      <c r="H141" s="22"/>
      <c r="I141" s="174" t="str">
        <f t="shared" ref="I141:I204" si="1139">IF(D141="Mon", "", IF(D141="Tue", "", IF(D141="Wed", "", IF(D141="Thu", "", IF(D141="Fri", "Non-service", "")))))</f>
        <v/>
      </c>
      <c r="J141" s="30"/>
      <c r="K141" s="174" t="str">
        <f t="shared" ref="K141:K204" si="1140">IF(D141="Mon", "", IF(D141="Tue", "", IF(D141="Wed", "Non-service", IF(D141="Thu", "Non-Service", IF(D141="Fri", "", "")))))</f>
        <v/>
      </c>
      <c r="L141" s="33"/>
      <c r="M141" s="174" t="str">
        <f t="shared" ref="M141:M204" si="1141">IF(D141="Mon", "", IF(D141="Tue", "Non-service", IF(D141="Wed", "", IF(D141="Thu", "", IF(D141="Fri", "Non-service", "")))))</f>
        <v>Non-service</v>
      </c>
      <c r="N141" s="30"/>
      <c r="O141" s="174" t="str">
        <f t="shared" ref="O141:O204" si="1142">IF(D141="Mon", "", IF(D141="Tue", "", IF(D141="Wed", "Non-service", IF(D141="Thu", "", IF(D141="Fri", "Non-service", "")))))</f>
        <v/>
      </c>
      <c r="P141" s="33"/>
      <c r="Q141" s="174" t="str">
        <f t="shared" ref="Q141:Q204" si="1143">IF(D141="Mon", "", IF(D141="Tue", "Non-service", IF(D141="Wed", "", IF(D141="Thu", "Non-service", IF(D141="Fri", "", "")))))</f>
        <v>Non-service</v>
      </c>
      <c r="R141" s="33"/>
      <c r="S141" s="175" t="str">
        <f t="shared" ref="S141:S204" si="1144">IF(D141="Mon", "Non-service", IF(D141="Tue", "", IF(D141="Wed", "Non-service", IF(D141="Thu", "", IF(D141="Fri", "", "")))))</f>
        <v/>
      </c>
      <c r="T141" s="33"/>
      <c r="U141" s="175"/>
      <c r="V141" s="39"/>
      <c r="X141" s="15"/>
      <c r="Z141" s="15"/>
      <c r="AB141" s="22"/>
      <c r="AD141" s="17"/>
    </row>
    <row r="142" spans="1:30">
      <c r="A142" s="200" t="str">
        <f t="shared" si="765"/>
        <v>Tue</v>
      </c>
      <c r="B142" s="201">
        <f t="shared" si="873"/>
        <v>45923</v>
      </c>
      <c r="C142" s="285"/>
      <c r="D142" s="296"/>
      <c r="E142" s="211">
        <f t="shared" ca="1" si="1063"/>
        <v>0</v>
      </c>
      <c r="F142" s="206" t="s">
        <v>51</v>
      </c>
      <c r="G142" s="170" t="str">
        <f t="shared" ref="G142:G205" si="1145">IF(D141="Mon", "", IF(D141="Tue", "Non-service", IF(D141="Wed", "", IF(D141="Thu", "Non-service", IF(D141="Fri", "", "")))))</f>
        <v>Non-service</v>
      </c>
      <c r="H142" s="22"/>
      <c r="I142" s="174" t="str">
        <f t="shared" ref="I142:I205" si="1146">IF(D141="Mon", "", IF(D141="Tue", "", IF(D141="Wed", "", IF(D141="Thu", "", IF(D141="Fri", "Non-service", "")))))</f>
        <v/>
      </c>
      <c r="J142" s="30"/>
      <c r="K142" s="174" t="str">
        <f t="shared" ref="K142:K205" si="1147">IF(D141="Mon", "", IF(D141="Tue", "", IF(D141="Wed", "Non-service", IF(D141="Thu", "Non-Service", IF(D141="Fri", "", "")))))</f>
        <v/>
      </c>
      <c r="L142" s="35"/>
      <c r="M142" s="174" t="str">
        <f t="shared" ref="M142:M205" si="1148">IF(D141="Mon", "", IF(D141="Tue", "Non-service", IF(D141="Wed", "", IF(D141="Thu", "", IF(D141="Fri", "Non-service", "")))))</f>
        <v>Non-service</v>
      </c>
      <c r="N142" s="30"/>
      <c r="O142" s="174" t="str">
        <f t="shared" ref="O142:O205" si="1149">IF(D141="Mon", "", IF(D141="Tue", "", IF(D141="Wed", "Non-service", IF(D141="Thu", "", IF(D141="Fri", "Non-service", "")))))</f>
        <v/>
      </c>
      <c r="P142" s="35"/>
      <c r="Q142" s="174" t="str">
        <f t="shared" ref="Q142:Q205" si="1150">IF(D141="Mon", "", IF(D141="Tue", "Non-service", IF(D141="Wed", "", IF(D141="Thu", "Non-service", IF(D141="Fri", "", "")))))</f>
        <v>Non-service</v>
      </c>
      <c r="R142" s="35"/>
      <c r="S142" s="174" t="str">
        <f t="shared" ref="S142:S205" si="1151">IF(D141="Mon", "Non-service", IF(D141="Tue", "", IF(D141="Wed", "Non-service", IF(D141="Thu", "", IF(D141="Fri", "", "")))))</f>
        <v/>
      </c>
      <c r="T142" s="35"/>
      <c r="V142" s="32"/>
      <c r="X142" s="17"/>
      <c r="Z142" s="17"/>
      <c r="AB142" s="22"/>
      <c r="AD142" s="17"/>
    </row>
    <row r="143" spans="1:30">
      <c r="A143" s="200" t="str">
        <f t="shared" si="773"/>
        <v>Tue</v>
      </c>
      <c r="B143" s="201">
        <f t="shared" si="882"/>
        <v>45923</v>
      </c>
      <c r="C143" s="286"/>
      <c r="D143" s="297"/>
      <c r="E143" s="211">
        <f t="shared" ca="1" si="1063"/>
        <v>0</v>
      </c>
      <c r="F143" s="206" t="s">
        <v>53</v>
      </c>
      <c r="G143" s="171" t="str">
        <f t="shared" ref="G143" si="1152">IF(D141="Mon", "", IF(D141="Tue", "Non-service", IF(D141="Wed", "", IF(D141="Thu", "Non-service", IF(D141="Fri", "", "")))))</f>
        <v>Non-service</v>
      </c>
      <c r="H143" s="22"/>
      <c r="I143" s="174" t="str">
        <f t="shared" ref="I143" si="1153">IF(D141="Mon", "", IF(D141="Tue", "", IF(D141="Wed", "", IF(D141="Thu", "", IF(D141="Fri", "Non-service", "")))))</f>
        <v/>
      </c>
      <c r="J143" s="30"/>
      <c r="K143" s="174" t="str">
        <f t="shared" ref="K143" si="1154">IF(D141="Mon", "", IF(D141="Tue", "", IF(D141="Wed", "Non-service", IF(D141="Thu", "Non-Service", IF(D141="Fri", "", "")))))</f>
        <v/>
      </c>
      <c r="L143" s="37"/>
      <c r="M143" s="174" t="str">
        <f t="shared" ref="M143" si="1155">IF(D141="Mon", "", IF(D141="Tue", "Non-service", IF(D141="Wed", "", IF(D141="Thu", "", IF(D141="Fri", "Non-service", "")))))</f>
        <v>Non-service</v>
      </c>
      <c r="N143" s="30"/>
      <c r="O143" s="174" t="str">
        <f t="shared" ref="O143" si="1156">IF(D141="Mon", "", IF(D141="Tue", "", IF(D141="Wed", "Non-service", IF(D141="Thu", "", IF(D141="Fri", "Non-service", "")))))</f>
        <v/>
      </c>
      <c r="P143" s="37"/>
      <c r="Q143" s="174" t="str">
        <f t="shared" ref="Q143" si="1157">IF(D141="Mon", "", IF(D141="Tue", "Non-service", IF(D141="Wed", "", IF(D141="Thu", "Non-service", IF(D141="Fri", "", "")))))</f>
        <v>Non-service</v>
      </c>
      <c r="R143" s="37"/>
      <c r="S143" s="174" t="str">
        <f t="shared" ref="S143" si="1158">IF(D141="Mon", "Non-service", IF(D141="Tue", "", IF(D141="Wed", "Non-service", IF(D141="Thu", "", IF(D141="Fri", "", "")))))</f>
        <v/>
      </c>
      <c r="T143" s="37"/>
      <c r="V143" s="32"/>
      <c r="X143" s="17"/>
      <c r="Y143" s="176"/>
      <c r="Z143" s="17"/>
      <c r="AB143" s="22"/>
      <c r="AD143" s="17"/>
    </row>
    <row r="144" spans="1:30">
      <c r="A144" s="200" t="str">
        <f t="shared" si="781"/>
        <v>Wed</v>
      </c>
      <c r="B144" s="201">
        <f t="shared" si="890"/>
        <v>45924</v>
      </c>
      <c r="C144" s="284">
        <f t="shared" si="782"/>
        <v>45924</v>
      </c>
      <c r="D144" s="287" t="str">
        <f t="shared" si="783"/>
        <v>Wed</v>
      </c>
      <c r="E144" s="211">
        <f t="shared" ca="1" si="1063"/>
        <v>0</v>
      </c>
      <c r="F144" s="207" t="s">
        <v>47</v>
      </c>
      <c r="G144" s="170" t="str">
        <f t="shared" ref="G144:G207" si="1159">IF(D144="Mon", "", IF(D144="Tue", "Non-service", IF(D144="Wed", "", IF(D144="Thu", "Non-service", IF(D144="Fri", "", "")))))</f>
        <v/>
      </c>
      <c r="H144" s="21"/>
      <c r="I144" s="174" t="str">
        <f t="shared" ref="I144:I207" si="1160">IF(D144="Mon", "", IF(D144="Tue", "", IF(D144="Wed", "", IF(D144="Thu", "", IF(D144="Fri", "Non-service", "")))))</f>
        <v/>
      </c>
      <c r="J144" s="31"/>
      <c r="K144" s="174" t="str">
        <f t="shared" ref="K144:K207" si="1161">IF(D144="Mon", "", IF(D144="Tue", "", IF(D144="Wed", "Non-service", IF(D144="Thu", "Non-Service", IF(D144="Fri", "", "")))))</f>
        <v>Non-service</v>
      </c>
      <c r="L144" s="31"/>
      <c r="M144" s="174" t="str">
        <f t="shared" ref="M144:M207" si="1162">IF(D144="Mon", "", IF(D144="Tue", "Non-service", IF(D144="Wed", "", IF(D144="Thu", "", IF(D144="Fri", "Non-service", "")))))</f>
        <v/>
      </c>
      <c r="N144" s="31"/>
      <c r="O144" s="174" t="str">
        <f t="shared" ref="O144:O207" si="1163">IF(D144="Mon", "", IF(D144="Tue", "", IF(D144="Wed", "Non-service", IF(D144="Thu", "", IF(D144="Fri", "Non-service", "")))))</f>
        <v>Non-service</v>
      </c>
      <c r="P144" s="31"/>
      <c r="Q144" s="174" t="str">
        <f t="shared" ref="Q144:Q207" si="1164">IF(D144="Mon", "", IF(D144="Tue", "Non-service", IF(D144="Wed", "", IF(D144="Thu", "Non-service", IF(D144="Fri", "", "")))))</f>
        <v/>
      </c>
      <c r="R144" s="31"/>
      <c r="S144" s="175" t="str">
        <f t="shared" ref="S144:S207" si="1165">IF(D144="Mon", "Non-service", IF(D144="Tue", "", IF(D144="Wed", "Non-service", IF(D144="Thu", "", IF(D144="Fri", "", "")))))</f>
        <v>Non-service</v>
      </c>
      <c r="T144" s="31"/>
      <c r="U144" s="175" t="str">
        <f t="shared" ref="U144" si="1166">IF(D144="Mon", "", IF(D144="Tue", "", IF(D144="Wed", "Non-service", IF(D144="Thu", "", IF(D144="Fri", "Non-service", "")))))</f>
        <v>Non-service</v>
      </c>
      <c r="V144" s="39" t="s">
        <v>48</v>
      </c>
      <c r="W144" s="174" t="str">
        <f t="shared" ref="W144" si="1167">IF(D144="Mon", "", IF(D144="Tue", "", IF(D144="Wed", "Non-service", IF(D144="Thu", "Non-Service", IF(D144="Fri", "", "")))))</f>
        <v>Non-service</v>
      </c>
      <c r="X144" s="15"/>
      <c r="Y144" s="174" t="str">
        <f t="shared" ref="Y144" si="1168">IF(D144="Mon", "", IF(D144="Tue", "Non-service", IF(D144="Wed", "", IF(D144="Thu", "Non-service", IF(D144="Fri", "", "")))))</f>
        <v/>
      </c>
      <c r="Z144" s="23"/>
      <c r="AB144" s="26"/>
      <c r="AD144" s="25"/>
    </row>
    <row r="145" spans="1:30">
      <c r="A145" s="200" t="str">
        <f t="shared" si="791"/>
        <v>Wed</v>
      </c>
      <c r="B145" s="201">
        <f t="shared" si="899"/>
        <v>45924</v>
      </c>
      <c r="C145" s="285"/>
      <c r="D145" s="288"/>
      <c r="E145" s="211">
        <f t="shared" ca="1" si="1063"/>
        <v>0</v>
      </c>
      <c r="F145" s="208" t="s">
        <v>51</v>
      </c>
      <c r="G145" s="170" t="str">
        <f t="shared" ref="G145:G208" si="1169">IF(D144="Mon", "", IF(D144="Tue", "Non-service", IF(D144="Wed", "", IF(D144="Thu", "Non-service", IF(D144="Fri", "", "")))))</f>
        <v/>
      </c>
      <c r="H145" s="22"/>
      <c r="I145" s="174" t="str">
        <f t="shared" ref="I145:I208" si="1170">IF(D144="Mon", "", IF(D144="Tue", "", IF(D144="Wed", "", IF(D144="Thu", "", IF(D144="Fri", "Non-service", "")))))</f>
        <v/>
      </c>
      <c r="J145" s="30"/>
      <c r="K145" s="174" t="str">
        <f t="shared" ref="K145:K208" si="1171">IF(D144="Mon", "", IF(D144="Tue", "", IF(D144="Wed", "Non-service", IF(D144="Thu", "Non-Service", IF(D144="Fri", "", "")))))</f>
        <v>Non-service</v>
      </c>
      <c r="L145" s="30"/>
      <c r="M145" s="174" t="str">
        <f t="shared" ref="M145:M208" si="1172">IF(D144="Mon", "", IF(D144="Tue", "Non-service", IF(D144="Wed", "", IF(D144="Thu", "", IF(D144="Fri", "Non-service", "")))))</f>
        <v/>
      </c>
      <c r="N145" s="30"/>
      <c r="O145" s="174" t="str">
        <f t="shared" ref="O145:O208" si="1173">IF(D144="Mon", "", IF(D144="Tue", "", IF(D144="Wed", "Non-service", IF(D144="Thu", "", IF(D144="Fri", "Non-service", "")))))</f>
        <v>Non-service</v>
      </c>
      <c r="P145" s="30"/>
      <c r="Q145" s="174" t="str">
        <f t="shared" ref="Q145:Q208" si="1174">IF(D144="Mon", "", IF(D144="Tue", "Non-service", IF(D144="Wed", "", IF(D144="Thu", "Non-service", IF(D144="Fri", "", "")))))</f>
        <v/>
      </c>
      <c r="R145" s="30"/>
      <c r="S145" s="174" t="str">
        <f t="shared" ref="S145:S208" si="1175">IF(D144="Mon", "Non-service", IF(D144="Tue", "", IF(D144="Wed", "Non-service", IF(D144="Thu", "", IF(D144="Fri", "", "")))))</f>
        <v>Non-service</v>
      </c>
      <c r="T145" s="30"/>
      <c r="U145" s="174" t="str">
        <f t="shared" ref="U145" si="1176">IF(D144="Mon", "", IF(D144="Tue", "", IF(D144="Wed", "Non-service", IF(D144="Thu", "", IF(D144="Fri", "Non-service", "")))))</f>
        <v>Non-service</v>
      </c>
      <c r="V145" s="32"/>
      <c r="W145" s="174" t="str">
        <f t="shared" ref="W145" si="1177">IF(D144="Mon", "", IF(D144="Tue", "", IF(D144="Wed", "Non-service", IF(D144="Thu", "Non-Service", IF(D144="Fri", "", "")))))</f>
        <v>Non-service</v>
      </c>
      <c r="X145" s="17"/>
      <c r="Y145" s="174" t="str">
        <f t="shared" ref="Y145" si="1178">IF(D144="Mon", "", IF(D144="Tue", "Non-service", IF(D144="Wed", "", IF(D144="Thu", "Non-service", IF(D144="Fri", "", "")))))</f>
        <v/>
      </c>
      <c r="Z145" s="25"/>
      <c r="AB145" s="26"/>
      <c r="AD145" s="25"/>
    </row>
    <row r="146" spans="1:30">
      <c r="A146" s="200" t="str">
        <f t="shared" si="799"/>
        <v>Wed</v>
      </c>
      <c r="B146" s="201">
        <f t="shared" si="907"/>
        <v>45924</v>
      </c>
      <c r="C146" s="286"/>
      <c r="D146" s="289"/>
      <c r="E146" s="211">
        <f t="shared" ca="1" si="1063"/>
        <v>0</v>
      </c>
      <c r="F146" s="209" t="s">
        <v>53</v>
      </c>
      <c r="G146" s="171" t="str">
        <f t="shared" ref="G146" si="1179">IF(D144="Mon", "", IF(D144="Tue", "Non-service", IF(D144="Wed", "", IF(D144="Thu", "Non-service", IF(D144="Fri", "", "")))))</f>
        <v/>
      </c>
      <c r="H146" s="22"/>
      <c r="I146" s="174" t="str">
        <f t="shared" ref="I146" si="1180">IF(D144="Mon", "", IF(D144="Tue", "", IF(D144="Wed", "", IF(D144="Thu", "", IF(D144="Fri", "Non-service", "")))))</f>
        <v/>
      </c>
      <c r="J146" s="30"/>
      <c r="K146" s="174" t="str">
        <f t="shared" ref="K146" si="1181">IF(D144="Mon", "", IF(D144="Tue", "", IF(D144="Wed", "Non-service", IF(D144="Thu", "Non-Service", IF(D144="Fri", "", "")))))</f>
        <v>Non-service</v>
      </c>
      <c r="L146" s="30"/>
      <c r="M146" s="174" t="str">
        <f t="shared" ref="M146" si="1182">IF(D144="Mon", "", IF(D144="Tue", "Non-service", IF(D144="Wed", "", IF(D144="Thu", "", IF(D144="Fri", "Non-service", "")))))</f>
        <v/>
      </c>
      <c r="N146" s="30"/>
      <c r="O146" s="174" t="str">
        <f t="shared" ref="O146" si="1183">IF(D144="Mon", "", IF(D144="Tue", "", IF(D144="Wed", "Non-service", IF(D144="Thu", "", IF(D144="Fri", "Non-service", "")))))</f>
        <v>Non-service</v>
      </c>
      <c r="P146" s="30"/>
      <c r="Q146" s="174" t="str">
        <f t="shared" ref="Q146" si="1184">IF(D144="Mon", "", IF(D144="Tue", "Non-service", IF(D144="Wed", "", IF(D144="Thu", "Non-service", IF(D144="Fri", "", "")))))</f>
        <v/>
      </c>
      <c r="R146" s="30"/>
      <c r="S146" s="174" t="str">
        <f t="shared" ref="S146" si="1185">IF(D144="Mon", "Non-service", IF(D144="Tue", "", IF(D144="Wed", "Non-service", IF(D144="Thu", "", IF(D144="Fri", "", "")))))</f>
        <v>Non-service</v>
      </c>
      <c r="T146" s="30"/>
      <c r="U146" s="174" t="str">
        <f t="shared" ref="U146" si="1186">IF(D144="Mon", "", IF(D144="Tue", "", IF(D144="Wed", "Non-service", IF(D144="Thu", "", IF(D144="Fri", "Non-service", "")))))</f>
        <v>Non-service</v>
      </c>
      <c r="V146" s="32"/>
      <c r="W146" s="174" t="str">
        <f t="shared" ref="W146" si="1187">IF(D144="Mon", "", IF(D144="Tue", "", IF(D144="Wed", "Non-service", IF(D144="Thu", "Non-Service", IF(D144="Fri", "", "")))))</f>
        <v>Non-service</v>
      </c>
      <c r="X146" s="17"/>
      <c r="Y146" s="176" t="str">
        <f t="shared" ref="Y146" si="1188">IF(D144="Mon", "", IF(D144="Tue", "Non-service", IF(D144="Wed", "", IF(D144="Thu", "Non-service", IF(D144="Fri", "", "")))))</f>
        <v/>
      </c>
      <c r="Z146" s="27"/>
      <c r="AB146" s="26"/>
      <c r="AD146" s="25"/>
    </row>
    <row r="147" spans="1:30">
      <c r="A147" s="200" t="str">
        <f t="shared" si="807"/>
        <v>Thu</v>
      </c>
      <c r="B147" s="201">
        <f t="shared" si="915"/>
        <v>45925</v>
      </c>
      <c r="C147" s="284">
        <f t="shared" si="782"/>
        <v>45925</v>
      </c>
      <c r="D147" s="295" t="str">
        <f t="shared" si="809"/>
        <v>Thu</v>
      </c>
      <c r="E147" s="211">
        <f t="shared" ca="1" si="1063"/>
        <v>0</v>
      </c>
      <c r="F147" s="205" t="s">
        <v>47</v>
      </c>
      <c r="G147" s="170" t="str">
        <f t="shared" ref="G147:G210" si="1189">IF(D147="Mon", "", IF(D147="Tue", "Non-service", IF(D147="Wed", "", IF(D147="Thu", "Non-service", IF(D147="Fri", "", "")))))</f>
        <v>Non-service</v>
      </c>
      <c r="H147" s="24"/>
      <c r="I147" s="174" t="str">
        <f t="shared" ref="I147:I210" si="1190">IF(D147="Mon", "", IF(D147="Tue", "", IF(D147="Wed", "", IF(D147="Thu", "", IF(D147="Fri", "Non-service", "")))))</f>
        <v/>
      </c>
      <c r="J147" s="33"/>
      <c r="K147" s="174" t="str">
        <f t="shared" ref="K147:K210" si="1191">IF(D147="Mon", "", IF(D147="Tue", "", IF(D147="Wed", "Non-service", IF(D147="Thu", "Non-Service", IF(D147="Fri", "", "")))))</f>
        <v>Non-Service</v>
      </c>
      <c r="L147" s="33"/>
      <c r="M147" s="174" t="str">
        <f t="shared" ref="M147:M210" si="1192">IF(D147="Mon", "", IF(D147="Tue", "Non-service", IF(D147="Wed", "", IF(D147="Thu", "", IF(D147="Fri", "Non-service", "")))))</f>
        <v/>
      </c>
      <c r="N147" s="33"/>
      <c r="O147" s="174" t="str">
        <f t="shared" ref="O147:O210" si="1193">IF(D147="Mon", "", IF(D147="Tue", "", IF(D147="Wed", "Non-service", IF(D147="Thu", "", IF(D147="Fri", "Non-service", "")))))</f>
        <v/>
      </c>
      <c r="P147" s="31"/>
      <c r="Q147" s="174" t="str">
        <f t="shared" ref="Q147:Q210" si="1194">IF(D147="Mon", "", IF(D147="Tue", "Non-service", IF(D147="Wed", "", IF(D147="Thu", "Non-service", IF(D147="Fri", "", "")))))</f>
        <v>Non-service</v>
      </c>
      <c r="R147" s="31"/>
      <c r="S147" s="175" t="str">
        <f t="shared" ref="S147:S210" si="1195">IF(D147="Mon", "Non-service", IF(D147="Tue", "", IF(D147="Wed", "Non-service", IF(D147="Thu", "", IF(D147="Fri", "", "")))))</f>
        <v/>
      </c>
      <c r="T147" s="31"/>
      <c r="U147" s="175" t="str">
        <f t="shared" ref="U147" si="1196">IF(D147="Mon", "", IF(D147="Tue", "", IF(D147="Wed", "Non-service", IF(D147="Thu", "", IF(D147="Fri", "Non-service", "")))))</f>
        <v/>
      </c>
      <c r="V147" s="39"/>
      <c r="W147" s="174" t="str">
        <f t="shared" ref="W147" si="1197">IF(D147="Mon", "", IF(D147="Tue", "", IF(D147="Wed", "Non-service", IF(D147="Thu", "Non-Service", IF(D147="Fri", "", "")))))</f>
        <v>Non-Service</v>
      </c>
      <c r="X147" s="15"/>
      <c r="Y147" s="174" t="str">
        <f t="shared" ref="Y147" si="1198">IF(D147="Mon", "", IF(D147="Tue", "Non-service", IF(D147="Wed", "", IF(D147="Thu", "Non-service", IF(D147="Fri", "", "")))))</f>
        <v>Non-service</v>
      </c>
      <c r="Z147" s="15"/>
      <c r="AB147" s="22"/>
      <c r="AD147" s="17"/>
    </row>
    <row r="148" spans="1:30">
      <c r="A148" s="200" t="str">
        <f t="shared" si="817"/>
        <v>Thu</v>
      </c>
      <c r="B148" s="201">
        <f t="shared" si="923"/>
        <v>45925</v>
      </c>
      <c r="C148" s="285"/>
      <c r="D148" s="296"/>
      <c r="E148" s="211">
        <f t="shared" ca="1" si="1063"/>
        <v>0</v>
      </c>
      <c r="F148" s="206" t="s">
        <v>51</v>
      </c>
      <c r="G148" s="170" t="str">
        <f t="shared" ref="G148:G211" si="1199">IF(D147="Mon", "", IF(D147="Tue", "Non-service", IF(D147="Wed", "", IF(D147="Thu", "Non-service", IF(D147="Fri", "", "")))))</f>
        <v>Non-service</v>
      </c>
      <c r="H148" s="26"/>
      <c r="I148" s="174" t="str">
        <f t="shared" ref="I148:I211" si="1200">IF(D147="Mon", "", IF(D147="Tue", "", IF(D147="Wed", "", IF(D147="Thu", "", IF(D147="Fri", "Non-service", "")))))</f>
        <v/>
      </c>
      <c r="J148" s="35"/>
      <c r="K148" s="174" t="str">
        <f t="shared" ref="K148:K211" si="1201">IF(D147="Mon", "", IF(D147="Tue", "", IF(D147="Wed", "Non-service", IF(D147="Thu", "Non-Service", IF(D147="Fri", "", "")))))</f>
        <v>Non-Service</v>
      </c>
      <c r="L148" s="35"/>
      <c r="M148" s="174" t="str">
        <f t="shared" ref="M148:M211" si="1202">IF(D147="Mon", "", IF(D147="Tue", "Non-service", IF(D147="Wed", "", IF(D147="Thu", "", IF(D147="Fri", "Non-service", "")))))</f>
        <v/>
      </c>
      <c r="N148" s="35"/>
      <c r="O148" s="174" t="str">
        <f t="shared" ref="O148:O211" si="1203">IF(D147="Mon", "", IF(D147="Tue", "", IF(D147="Wed", "Non-service", IF(D147="Thu", "", IF(D147="Fri", "Non-service", "")))))</f>
        <v/>
      </c>
      <c r="P148" s="35"/>
      <c r="Q148" s="174" t="str">
        <f t="shared" ref="Q148:Q211" si="1204">IF(D147="Mon", "", IF(D147="Tue", "Non-service", IF(D147="Wed", "", IF(D147="Thu", "Non-service", IF(D147="Fri", "", "")))))</f>
        <v>Non-service</v>
      </c>
      <c r="R148" s="30"/>
      <c r="S148" s="174" t="str">
        <f t="shared" ref="S148:S211" si="1205">IF(D147="Mon", "Non-service", IF(D147="Tue", "", IF(D147="Wed", "Non-service", IF(D147="Thu", "", IF(D147="Fri", "", "")))))</f>
        <v/>
      </c>
      <c r="T148" s="35"/>
      <c r="U148" s="174" t="str">
        <f t="shared" ref="U148" si="1206">IF(D147="Mon", "", IF(D147="Tue", "", IF(D147="Wed", "Non-service", IF(D147="Thu", "", IF(D147="Fri", "Non-service", "")))))</f>
        <v/>
      </c>
      <c r="V148" s="32"/>
      <c r="W148" s="174" t="str">
        <f t="shared" ref="W148" si="1207">IF(D147="Mon", "", IF(D147="Tue", "", IF(D147="Wed", "Non-service", IF(D147="Thu", "Non-Service", IF(D147="Fri", "", "")))))</f>
        <v>Non-Service</v>
      </c>
      <c r="X148" s="17"/>
      <c r="Y148" s="174" t="str">
        <f t="shared" ref="Y148" si="1208">IF(D147="Mon", "", IF(D147="Tue", "Non-service", IF(D147="Wed", "", IF(D147="Thu", "Non-service", IF(D147="Fri", "", "")))))</f>
        <v>Non-service</v>
      </c>
      <c r="Z148" s="17"/>
      <c r="AB148" s="22"/>
      <c r="AD148" s="17"/>
    </row>
    <row r="149" spans="1:30">
      <c r="A149" s="200" t="str">
        <f t="shared" si="826"/>
        <v>Thu</v>
      </c>
      <c r="B149" s="201">
        <f t="shared" si="931"/>
        <v>45925</v>
      </c>
      <c r="C149" s="286"/>
      <c r="D149" s="297"/>
      <c r="E149" s="211">
        <f t="shared" ca="1" si="1063"/>
        <v>0</v>
      </c>
      <c r="F149" s="206" t="s">
        <v>53</v>
      </c>
      <c r="G149" s="171" t="str">
        <f t="shared" ref="G149" si="1209">IF(D147="Mon", "", IF(D147="Tue", "Non-service", IF(D147="Wed", "", IF(D147="Thu", "Non-service", IF(D147="Fri", "", "")))))</f>
        <v>Non-service</v>
      </c>
      <c r="H149" s="28"/>
      <c r="I149" s="174" t="str">
        <f t="shared" ref="I149" si="1210">IF(D147="Mon", "", IF(D147="Tue", "", IF(D147="Wed", "", IF(D147="Thu", "", IF(D147="Fri", "Non-service", "")))))</f>
        <v/>
      </c>
      <c r="J149" s="37"/>
      <c r="K149" s="174" t="str">
        <f t="shared" ref="K149" si="1211">IF(D147="Mon", "", IF(D147="Tue", "", IF(D147="Wed", "Non-service", IF(D147="Thu", "Non-Service", IF(D147="Fri", "", "")))))</f>
        <v>Non-Service</v>
      </c>
      <c r="L149" s="37"/>
      <c r="M149" s="174" t="str">
        <f t="shared" ref="M149" si="1212">IF(D147="Mon", "", IF(D147="Tue", "Non-service", IF(D147="Wed", "", IF(D147="Thu", "", IF(D147="Fri", "Non-service", "")))))</f>
        <v/>
      </c>
      <c r="N149" s="37"/>
      <c r="O149" s="174" t="str">
        <f t="shared" ref="O149" si="1213">IF(D147="Mon", "", IF(D147="Tue", "", IF(D147="Wed", "Non-service", IF(D147="Thu", "", IF(D147="Fri", "Non-service", "")))))</f>
        <v/>
      </c>
      <c r="P149" s="37"/>
      <c r="Q149" s="174" t="str">
        <f t="shared" ref="Q149" si="1214">IF(D147="Mon", "", IF(D147="Tue", "Non-service", IF(D147="Wed", "", IF(D147="Thu", "Non-service", IF(D147="Fri", "", "")))))</f>
        <v>Non-service</v>
      </c>
      <c r="R149" s="37"/>
      <c r="S149" s="174" t="str">
        <f t="shared" ref="S149" si="1215">IF(D147="Mon", "Non-service", IF(D147="Tue", "", IF(D147="Wed", "Non-service", IF(D147="Thu", "", IF(D147="Fri", "", "")))))</f>
        <v/>
      </c>
      <c r="T149" s="37"/>
      <c r="U149" s="174" t="str">
        <f t="shared" ref="U149" si="1216">IF(D147="Mon", "", IF(D147="Tue", "", IF(D147="Wed", "Non-service", IF(D147="Thu", "", IF(D147="Fri", "Non-service", "")))))</f>
        <v/>
      </c>
      <c r="V149" s="32"/>
      <c r="W149" s="174" t="str">
        <f t="shared" ref="W149" si="1217">IF(D147="Mon", "", IF(D147="Tue", "", IF(D147="Wed", "Non-service", IF(D147="Thu", "Non-Service", IF(D147="Fri", "", "")))))</f>
        <v>Non-Service</v>
      </c>
      <c r="X149" s="17"/>
      <c r="Y149" s="176" t="str">
        <f t="shared" ref="Y149" si="1218">IF(D147="Mon", "", IF(D147="Tue", "Non-service", IF(D147="Wed", "", IF(D147="Thu", "Non-service", IF(D147="Fri", "", "")))))</f>
        <v>Non-service</v>
      </c>
      <c r="Z149" s="17"/>
      <c r="AB149" s="22"/>
      <c r="AD149" s="17"/>
    </row>
    <row r="150" spans="1:30">
      <c r="A150" s="200" t="str">
        <f t="shared" si="835"/>
        <v>Fri</v>
      </c>
      <c r="B150" s="201">
        <f t="shared" si="939"/>
        <v>45926</v>
      </c>
      <c r="C150" s="284">
        <f t="shared" si="782"/>
        <v>45926</v>
      </c>
      <c r="D150" s="287" t="str">
        <f t="shared" si="837"/>
        <v>Fri</v>
      </c>
      <c r="E150" s="211">
        <f t="shared" ca="1" si="1063"/>
        <v>0</v>
      </c>
      <c r="F150" s="207" t="s">
        <v>47</v>
      </c>
      <c r="G150" s="170" t="str">
        <f t="shared" ref="G150:G213" si="1219">IF(D150="Mon", "", IF(D150="Tue", "Non-service", IF(D150="Wed", "", IF(D150="Thu", "Non-service", IF(D150="Fri", "", "")))))</f>
        <v/>
      </c>
      <c r="H150" s="21"/>
      <c r="I150" s="174" t="str">
        <f t="shared" ref="I150:I213" si="1220">IF(D150="Mon", "", IF(D150="Tue", "", IF(D150="Wed", "", IF(D150="Thu", "", IF(D150="Fri", "Non-service", "")))))</f>
        <v>Non-service</v>
      </c>
      <c r="J150" s="31"/>
      <c r="K150" s="174" t="str">
        <f t="shared" ref="K150:K213" si="1221">IF(D150="Mon", "", IF(D150="Tue", "", IF(D150="Wed", "Non-service", IF(D150="Thu", "Non-Service", IF(D150="Fri", "", "")))))</f>
        <v/>
      </c>
      <c r="L150" s="31"/>
      <c r="M150" s="174" t="str">
        <f t="shared" ref="M150:M213" si="1222">IF(D150="Mon", "", IF(D150="Tue", "Non-service", IF(D150="Wed", "", IF(D150="Thu", "", IF(D150="Fri", "Non-service", "")))))</f>
        <v>Non-service</v>
      </c>
      <c r="N150" s="31"/>
      <c r="O150" s="174" t="str">
        <f t="shared" ref="O150:O213" si="1223">IF(D150="Mon", "", IF(D150="Tue", "", IF(D150="Wed", "Non-service", IF(D150="Thu", "", IF(D150="Fri", "Non-service", "")))))</f>
        <v>Non-service</v>
      </c>
      <c r="P150" s="31"/>
      <c r="Q150" s="174" t="str">
        <f t="shared" ref="Q150:Q213" si="1224">IF(D150="Mon", "", IF(D150="Tue", "Non-service", IF(D150="Wed", "", IF(D150="Thu", "Non-service", IF(D150="Fri", "", "")))))</f>
        <v/>
      </c>
      <c r="R150" s="31"/>
      <c r="S150" s="175" t="str">
        <f t="shared" ref="S150:S213" si="1225">IF(D150="Mon", "Non-service", IF(D150="Tue", "", IF(D150="Wed", "Non-service", IF(D150="Thu", "", IF(D150="Fri", "", "")))))</f>
        <v/>
      </c>
      <c r="T150" s="31"/>
      <c r="U150" s="175" t="str">
        <f t="shared" ref="U150" si="1226">IF(D150="Mon", "", IF(D150="Tue", "", IF(D150="Wed", "Non-service", IF(D150="Thu", "", IF(D150="Fri", "Non-service", "")))))</f>
        <v>Non-service</v>
      </c>
      <c r="V150" s="39"/>
      <c r="W150" s="174" t="str">
        <f t="shared" ref="W150" si="1227">IF(D150="Mon", "", IF(D150="Tue", "", IF(D150="Wed", "Non-service", IF(D150="Thu", "Non-Service", IF(D150="Fri", "", "")))))</f>
        <v/>
      </c>
      <c r="X150" s="15"/>
      <c r="Y150" s="174" t="str">
        <f t="shared" ref="Y150" si="1228">IF(D150="Mon", "", IF(D150="Tue", "Non-service", IF(D150="Wed", "", IF(D150="Thu", "Non-service", IF(D150="Fri", "", "")))))</f>
        <v/>
      </c>
      <c r="Z150" s="23"/>
      <c r="AB150" s="26"/>
      <c r="AD150" s="25"/>
    </row>
    <row r="151" spans="1:30">
      <c r="A151" s="200" t="str">
        <f t="shared" si="845"/>
        <v>Fri</v>
      </c>
      <c r="B151" s="201">
        <f t="shared" si="947"/>
        <v>45926</v>
      </c>
      <c r="C151" s="285"/>
      <c r="D151" s="288"/>
      <c r="E151" s="211">
        <f t="shared" ca="1" si="1063"/>
        <v>0</v>
      </c>
      <c r="F151" s="208" t="s">
        <v>51</v>
      </c>
      <c r="G151" s="170" t="str">
        <f t="shared" ref="G151:G214" si="1229">IF(D150="Mon", "", IF(D150="Tue", "Non-service", IF(D150="Wed", "", IF(D150="Thu", "Non-service", IF(D150="Fri", "", "")))))</f>
        <v/>
      </c>
      <c r="H151" s="22"/>
      <c r="I151" s="174" t="str">
        <f t="shared" ref="I151:I214" si="1230">IF(D150="Mon", "", IF(D150="Tue", "", IF(D150="Wed", "", IF(D150="Thu", "", IF(D150="Fri", "Non-service", "")))))</f>
        <v>Non-service</v>
      </c>
      <c r="J151" s="30"/>
      <c r="K151" s="174" t="str">
        <f t="shared" ref="K151:K214" si="1231">IF(D150="Mon", "", IF(D150="Tue", "", IF(D150="Wed", "Non-service", IF(D150="Thu", "Non-Service", IF(D150="Fri", "", "")))))</f>
        <v/>
      </c>
      <c r="L151" s="30"/>
      <c r="M151" s="174" t="str">
        <f t="shared" ref="M151:M214" si="1232">IF(D150="Mon", "", IF(D150="Tue", "Non-service", IF(D150="Wed", "", IF(D150="Thu", "", IF(D150="Fri", "Non-service", "")))))</f>
        <v>Non-service</v>
      </c>
      <c r="N151" s="30"/>
      <c r="O151" s="174" t="str">
        <f t="shared" ref="O151:O214" si="1233">IF(D150="Mon", "", IF(D150="Tue", "", IF(D150="Wed", "Non-service", IF(D150="Thu", "", IF(D150="Fri", "Non-service", "")))))</f>
        <v>Non-service</v>
      </c>
      <c r="P151" s="30"/>
      <c r="Q151" s="174" t="str">
        <f t="shared" ref="Q151:Q214" si="1234">IF(D150="Mon", "", IF(D150="Tue", "Non-service", IF(D150="Wed", "", IF(D150="Thu", "Non-service", IF(D150="Fri", "", "")))))</f>
        <v/>
      </c>
      <c r="R151" s="30"/>
      <c r="S151" s="174" t="str">
        <f t="shared" ref="S151:S214" si="1235">IF(D150="Mon", "Non-service", IF(D150="Tue", "", IF(D150="Wed", "Non-service", IF(D150="Thu", "", IF(D150="Fri", "", "")))))</f>
        <v/>
      </c>
      <c r="T151" s="30"/>
      <c r="U151" s="174" t="str">
        <f t="shared" ref="U151" si="1236">IF(D150="Mon", "", IF(D150="Tue", "", IF(D150="Wed", "Non-service", IF(D150="Thu", "", IF(D150="Fri", "Non-service", "")))))</f>
        <v>Non-service</v>
      </c>
      <c r="V151" s="32"/>
      <c r="W151" s="174" t="str">
        <f t="shared" ref="W151" si="1237">IF(D150="Mon", "", IF(D150="Tue", "", IF(D150="Wed", "Non-service", IF(D150="Thu", "Non-Service", IF(D150="Fri", "", "")))))</f>
        <v/>
      </c>
      <c r="X151" s="17"/>
      <c r="Y151" s="174" t="str">
        <f t="shared" ref="Y151" si="1238">IF(D150="Mon", "", IF(D150="Tue", "Non-service", IF(D150="Wed", "", IF(D150="Thu", "Non-service", IF(D150="Fri", "", "")))))</f>
        <v/>
      </c>
      <c r="Z151" s="25"/>
      <c r="AB151" s="26"/>
      <c r="AD151" s="25"/>
    </row>
    <row r="152" spans="1:30">
      <c r="A152" s="200" t="str">
        <f t="shared" si="854"/>
        <v>Fri</v>
      </c>
      <c r="B152" s="201">
        <f t="shared" si="955"/>
        <v>45926</v>
      </c>
      <c r="C152" s="286"/>
      <c r="D152" s="289"/>
      <c r="E152" s="211">
        <f t="shared" ca="1" si="1063"/>
        <v>0</v>
      </c>
      <c r="F152" s="209" t="s">
        <v>53</v>
      </c>
      <c r="G152" s="171" t="str">
        <f t="shared" ref="G152" si="1239">IF(D150="Mon", "", IF(D150="Tue", "Non-service", IF(D150="Wed", "", IF(D150="Thu", "Non-service", IF(D150="Fri", "", "")))))</f>
        <v/>
      </c>
      <c r="H152" s="22"/>
      <c r="I152" s="174" t="str">
        <f t="shared" ref="I152" si="1240">IF(D150="Mon", "", IF(D150="Tue", "", IF(D150="Wed", "", IF(D150="Thu", "", IF(D150="Fri", "Non-service", "")))))</f>
        <v>Non-service</v>
      </c>
      <c r="J152" s="30"/>
      <c r="K152" s="174" t="str">
        <f t="shared" ref="K152" si="1241">IF(D150="Mon", "", IF(D150="Tue", "", IF(D150="Wed", "Non-service", IF(D150="Thu", "Non-Service", IF(D150="Fri", "", "")))))</f>
        <v/>
      </c>
      <c r="L152" s="30"/>
      <c r="M152" s="174" t="str">
        <f t="shared" ref="M152" si="1242">IF(D150="Mon", "", IF(D150="Tue", "Non-service", IF(D150="Wed", "", IF(D150="Thu", "", IF(D150="Fri", "Non-service", "")))))</f>
        <v>Non-service</v>
      </c>
      <c r="N152" s="30"/>
      <c r="O152" s="174" t="str">
        <f t="shared" ref="O152" si="1243">IF(D150="Mon", "", IF(D150="Tue", "", IF(D150="Wed", "Non-service", IF(D150="Thu", "", IF(D150="Fri", "Non-service", "")))))</f>
        <v>Non-service</v>
      </c>
      <c r="P152" s="30"/>
      <c r="Q152" s="174" t="str">
        <f t="shared" ref="Q152" si="1244">IF(D150="Mon", "", IF(D150="Tue", "Non-service", IF(D150="Wed", "", IF(D150="Thu", "Non-service", IF(D150="Fri", "", "")))))</f>
        <v/>
      </c>
      <c r="R152" s="30"/>
      <c r="T152" s="30"/>
      <c r="U152" s="174" t="str">
        <f t="shared" ref="U152" si="1245">IF(D150="Mon", "", IF(D150="Tue", "", IF(D150="Wed", "Non-service", IF(D150="Thu", "", IF(D150="Fri", "Non-service", "")))))</f>
        <v>Non-service</v>
      </c>
      <c r="V152" s="32"/>
      <c r="W152" s="174" t="str">
        <f t="shared" ref="W152" si="1246">IF(D150="Mon", "", IF(D150="Tue", "", IF(D150="Wed", "Non-service", IF(D150="Thu", "Non-Service", IF(D150="Fri", "", "")))))</f>
        <v/>
      </c>
      <c r="X152" s="17"/>
      <c r="Y152" s="176" t="str">
        <f t="shared" ref="Y152" si="1247">IF(D150="Mon", "", IF(D150="Tue", "Non-service", IF(D150="Wed", "", IF(D150="Thu", "Non-service", IF(D150="Fri", "", "")))))</f>
        <v/>
      </c>
      <c r="Z152" s="27"/>
      <c r="AB152" s="26"/>
      <c r="AD152" s="25"/>
    </row>
    <row r="153" spans="1:30">
      <c r="A153" s="200" t="str">
        <f t="shared" ref="A153" si="1248">TEXT(C153, "ddd")</f>
        <v>Mon</v>
      </c>
      <c r="B153" s="201">
        <f t="shared" si="963"/>
        <v>45929</v>
      </c>
      <c r="C153" s="284">
        <f t="shared" si="782"/>
        <v>45929</v>
      </c>
      <c r="D153" s="295" t="str">
        <f t="shared" si="864"/>
        <v>Mon</v>
      </c>
      <c r="E153" s="211">
        <f t="shared" ca="1" si="1063"/>
        <v>0</v>
      </c>
      <c r="F153" s="205" t="s">
        <v>47</v>
      </c>
      <c r="G153" s="170" t="str">
        <f t="shared" ref="G153:G216" si="1249">IF(D153="Mon", "", IF(D153="Tue", "Non-service", IF(D153="Wed", "", IF(D153="Thu", "Non-service", IF(D153="Fri", "", "")))))</f>
        <v/>
      </c>
      <c r="H153" s="30"/>
      <c r="I153" s="174" t="str">
        <f t="shared" ref="I153:I216" si="1250">IF(D153="Mon", "", IF(D153="Tue", "", IF(D153="Wed", "", IF(D153="Thu", "", IF(D153="Fri", "Non-service", "")))))</f>
        <v/>
      </c>
      <c r="J153" s="30"/>
      <c r="K153" s="174" t="str">
        <f t="shared" ref="K153:K216" si="1251">IF(D153="Mon", "", IF(D153="Tue", "", IF(D153="Wed", "Non-service", IF(D153="Thu", "Non-Service", IF(D153="Fri", "", "")))))</f>
        <v/>
      </c>
      <c r="L153" s="30"/>
      <c r="M153" s="174" t="str">
        <f t="shared" ref="M153:M216" si="1252">IF(D153="Mon", "", IF(D153="Tue", "Non-service", IF(D153="Wed", "", IF(D153="Thu", "", IF(D153="Fri", "Non-service", "")))))</f>
        <v/>
      </c>
      <c r="N153" s="30"/>
      <c r="O153" s="174" t="str">
        <f t="shared" ref="O153:O216" si="1253">IF(D153="Mon", "", IF(D153="Tue", "", IF(D153="Wed", "Non-service", IF(D153="Thu", "", IF(D153="Fri", "Non-service", "")))))</f>
        <v/>
      </c>
      <c r="P153" s="30"/>
      <c r="Q153" s="174" t="str">
        <f t="shared" ref="Q153:Q216" si="1254">IF(D153="Mon", "", IF(D153="Tue", "Non-service", IF(D153="Wed", "", IF(D153="Thu", "Non-service", IF(D153="Fri", "", "")))))</f>
        <v/>
      </c>
      <c r="R153" s="30"/>
      <c r="S153" s="175" t="str">
        <f t="shared" ref="S153:S216" si="1255">IF(D153="Mon", "Non-service", IF(D153="Tue", "", IF(D153="Wed", "Non-service", IF(D153="Thu", "", IF(D153="Fri", "", "")))))</f>
        <v>Non-service</v>
      </c>
      <c r="T153" s="30"/>
      <c r="U153" s="175" t="str">
        <f t="shared" ref="U153" si="1256">IF(D153="Mon", "", IF(D153="Tue", "", IF(D153="Wed", "Non-service", IF(D153="Thu", "", IF(D153="Fri", "Non-service", "")))))</f>
        <v/>
      </c>
      <c r="V153" s="39"/>
      <c r="W153" s="174" t="str">
        <f t="shared" ref="W153" si="1257">IF(D153="Mon", "", IF(D153="Tue", "", IF(D153="Wed", "Non-service", IF(D153="Thu", "Non-Service", IF(D153="Fri", "", "")))))</f>
        <v/>
      </c>
      <c r="X153" s="15"/>
      <c r="Y153" s="174" t="str">
        <f t="shared" ref="Y153" si="1258">IF(D153="Mon", "", IF(D153="Tue", "Non-service", IF(D153="Wed", "", IF(D153="Thu", "Non-service", IF(D153="Fri", "", "")))))</f>
        <v/>
      </c>
      <c r="Z153" s="15"/>
      <c r="AB153" s="22"/>
      <c r="AD153" s="17"/>
    </row>
    <row r="154" spans="1:30">
      <c r="A154" s="200" t="str">
        <f t="shared" ref="A154" si="1259">A153</f>
        <v>Mon</v>
      </c>
      <c r="B154" s="201">
        <f t="shared" si="971"/>
        <v>45929</v>
      </c>
      <c r="C154" s="285"/>
      <c r="D154" s="296"/>
      <c r="E154" s="211">
        <f t="shared" ca="1" si="1063"/>
        <v>0</v>
      </c>
      <c r="F154" s="206" t="s">
        <v>51</v>
      </c>
      <c r="G154" s="170" t="str">
        <f t="shared" ref="G154:G217" si="1260">IF(D153="Mon", "", IF(D153="Tue", "Non-service", IF(D153="Wed", "", IF(D153="Thu", "Non-service", IF(D153="Fri", "", "")))))</f>
        <v/>
      </c>
      <c r="H154" s="30"/>
      <c r="I154" s="174" t="str">
        <f t="shared" ref="I154:I217" si="1261">IF(D153="Mon", "", IF(D153="Tue", "", IF(D153="Wed", "", IF(D153="Thu", "", IF(D153="Fri", "Non-service", "")))))</f>
        <v/>
      </c>
      <c r="J154" s="30"/>
      <c r="K154" s="174" t="str">
        <f t="shared" ref="K154:K217" si="1262">IF(D153="Mon", "", IF(D153="Tue", "", IF(D153="Wed", "Non-service", IF(D153="Thu", "Non-Service", IF(D153="Fri", "", "")))))</f>
        <v/>
      </c>
      <c r="L154" s="30"/>
      <c r="M154" s="174" t="str">
        <f t="shared" ref="M154:M217" si="1263">IF(D153="Mon", "", IF(D153="Tue", "Non-service", IF(D153="Wed", "", IF(D153="Thu", "", IF(D153="Fri", "Non-service", "")))))</f>
        <v/>
      </c>
      <c r="N154" s="30"/>
      <c r="O154" s="174" t="str">
        <f t="shared" ref="O154:O217" si="1264">IF(D153="Mon", "", IF(D153="Tue", "", IF(D153="Wed", "Non-service", IF(D153="Thu", "", IF(D153="Fri", "Non-service", "")))))</f>
        <v/>
      </c>
      <c r="P154" s="30"/>
      <c r="Q154" s="174" t="str">
        <f t="shared" ref="Q154:Q217" si="1265">IF(D153="Mon", "", IF(D153="Tue", "Non-service", IF(D153="Wed", "", IF(D153="Thu", "Non-service", IF(D153="Fri", "", "")))))</f>
        <v/>
      </c>
      <c r="R154" s="30"/>
      <c r="S154" s="174" t="str">
        <f t="shared" ref="S154:S217" si="1266">IF(D153="Mon", "Non-service", IF(D153="Tue", "", IF(D153="Wed", "Non-service", IF(D153="Thu", "", IF(D153="Fri", "", "")))))</f>
        <v>Non-service</v>
      </c>
      <c r="T154" s="30"/>
      <c r="U154" s="174" t="str">
        <f t="shared" ref="U154" si="1267">IF(D153="Mon", "", IF(D153="Tue", "", IF(D153="Wed", "Non-service", IF(D153="Thu", "", IF(D153="Fri", "Non-service", "")))))</f>
        <v/>
      </c>
      <c r="V154" s="32"/>
      <c r="W154" s="174" t="str">
        <f t="shared" ref="W154" si="1268">IF(D153="Mon", "", IF(D153="Tue", "", IF(D153="Wed", "Non-service", IF(D153="Thu", "Non-Service", IF(D153="Fri", "", "")))))</f>
        <v/>
      </c>
      <c r="X154" s="17"/>
      <c r="Y154" s="174" t="str">
        <f t="shared" ref="Y154" si="1269">IF(D153="Mon", "", IF(D153="Tue", "Non-service", IF(D153="Wed", "", IF(D153="Thu", "Non-service", IF(D153="Fri", "", "")))))</f>
        <v/>
      </c>
      <c r="Z154" s="17"/>
      <c r="AB154" s="22"/>
      <c r="AD154" s="17"/>
    </row>
    <row r="155" spans="1:30">
      <c r="A155" s="200" t="str">
        <f t="shared" ref="A155" si="1270">A153</f>
        <v>Mon</v>
      </c>
      <c r="B155" s="201">
        <f t="shared" si="979"/>
        <v>45929</v>
      </c>
      <c r="C155" s="286"/>
      <c r="D155" s="297"/>
      <c r="E155" s="211">
        <f t="shared" ca="1" si="1063"/>
        <v>0</v>
      </c>
      <c r="F155" s="206" t="s">
        <v>53</v>
      </c>
      <c r="G155" s="171" t="str">
        <f t="shared" ref="G155" si="1271">IF(D153="Mon", "", IF(D153="Tue", "Non-service", IF(D153="Wed", "", IF(D153="Thu", "Non-service", IF(D153="Fri", "", "")))))</f>
        <v/>
      </c>
      <c r="H155" s="30"/>
      <c r="I155" s="174" t="str">
        <f t="shared" ref="I155" si="1272">IF(D153="Mon", "", IF(D153="Tue", "", IF(D153="Wed", "", IF(D153="Thu", "", IF(D153="Fri", "Non-service", "")))))</f>
        <v/>
      </c>
      <c r="J155" s="30"/>
      <c r="K155" s="174" t="str">
        <f t="shared" ref="K155" si="1273">IF(D153="Mon", "", IF(D153="Tue", "", IF(D153="Wed", "Non-service", IF(D153="Thu", "Non-Service", IF(D153="Fri", "", "")))))</f>
        <v/>
      </c>
      <c r="L155" s="30"/>
      <c r="M155" s="174" t="str">
        <f t="shared" ref="M155" si="1274">IF(D153="Mon", "", IF(D153="Tue", "Non-service", IF(D153="Wed", "", IF(D153="Thu", "", IF(D153="Fri", "Non-service", "")))))</f>
        <v/>
      </c>
      <c r="N155" s="30"/>
      <c r="O155" s="174" t="str">
        <f t="shared" ref="O155" si="1275">IF(D153="Mon", "", IF(D153="Tue", "", IF(D153="Wed", "Non-service", IF(D153="Thu", "", IF(D153="Fri", "Non-service", "")))))</f>
        <v/>
      </c>
      <c r="P155" s="30"/>
      <c r="Q155" s="174" t="str">
        <f t="shared" ref="Q155" si="1276">IF(D153="Mon", "", IF(D153="Tue", "Non-service", IF(D153="Wed", "", IF(D153="Thu", "Non-service", IF(D153="Fri", "", "")))))</f>
        <v/>
      </c>
      <c r="R155" s="30"/>
      <c r="S155" s="174" t="str">
        <f t="shared" ref="S155" si="1277">IF(D153="Mon", "Non-service", IF(D153="Tue", "", IF(D153="Wed", "Non-service", IF(D153="Thu", "", IF(D153="Fri", "", "")))))</f>
        <v>Non-service</v>
      </c>
      <c r="T155" s="30"/>
      <c r="U155" s="174" t="str">
        <f t="shared" ref="U155" si="1278">IF(D153="Mon", "", IF(D153="Tue", "", IF(D153="Wed", "Non-service", IF(D153="Thu", "", IF(D153="Fri", "Non-service", "")))))</f>
        <v/>
      </c>
      <c r="V155" s="32"/>
      <c r="W155" s="174" t="str">
        <f t="shared" ref="W155" si="1279">IF(D153="Mon", "", IF(D153="Tue", "", IF(D153="Wed", "Non-service", IF(D153="Thu", "Non-Service", IF(D153="Fri", "", "")))))</f>
        <v/>
      </c>
      <c r="X155" s="17"/>
      <c r="Y155" s="176" t="str">
        <f t="shared" ref="Y155" si="1280">IF(D153="Mon", "", IF(D153="Tue", "Non-service", IF(D153="Wed", "", IF(D153="Thu", "Non-service", IF(D153="Fri", "", "")))))</f>
        <v/>
      </c>
      <c r="Z155" s="17"/>
      <c r="AB155" s="22"/>
      <c r="AD155" s="17"/>
    </row>
    <row r="156" spans="1:30">
      <c r="A156" s="200" t="str">
        <f t="shared" si="756"/>
        <v>Tue</v>
      </c>
      <c r="B156" s="201">
        <f t="shared" si="987"/>
        <v>45930</v>
      </c>
      <c r="C156" s="284">
        <f t="shared" si="782"/>
        <v>45930</v>
      </c>
      <c r="D156" s="287" t="str">
        <f t="shared" ref="D156" si="1281">IF(WEEKDAY(C153, 2) &lt; 5, TEXT(C153 + 1, "ddd"), TEXT(C153 + 3, "ddd"))</f>
        <v>Tue</v>
      </c>
      <c r="E156" s="211">
        <f t="shared" ca="1" si="1063"/>
        <v>0</v>
      </c>
      <c r="F156" s="207" t="s">
        <v>47</v>
      </c>
      <c r="G156" s="170" t="str">
        <f t="shared" ref="G156:G219" si="1282">IF(D156="Mon", "", IF(D156="Tue", "Non-service", IF(D156="Wed", "", IF(D156="Thu", "Non-service", IF(D156="Fri", "", "")))))</f>
        <v>Non-service</v>
      </c>
      <c r="H156" s="22"/>
      <c r="I156" s="174" t="str">
        <f t="shared" ref="I156:I219" si="1283">IF(D156="Mon", "", IF(D156="Tue", "", IF(D156="Wed", "", IF(D156="Thu", "", IF(D156="Fri", "Non-service", "")))))</f>
        <v/>
      </c>
      <c r="J156" s="30"/>
      <c r="K156" s="174" t="str">
        <f t="shared" ref="K156:K219" si="1284">IF(D156="Mon", "", IF(D156="Tue", "", IF(D156="Wed", "Non-service", IF(D156="Thu", "Non-Service", IF(D156="Fri", "", "")))))</f>
        <v/>
      </c>
      <c r="L156" s="33"/>
      <c r="M156" s="174" t="str">
        <f t="shared" ref="M156:M219" si="1285">IF(D156="Mon", "", IF(D156="Tue", "Non-service", IF(D156="Wed", "", IF(D156="Thu", "", IF(D156="Fri", "Non-service", "")))))</f>
        <v>Non-service</v>
      </c>
      <c r="N156" s="30"/>
      <c r="O156" s="174" t="str">
        <f t="shared" ref="O156:O219" si="1286">IF(D156="Mon", "", IF(D156="Tue", "", IF(D156="Wed", "Non-service", IF(D156="Thu", "", IF(D156="Fri", "Non-service", "")))))</f>
        <v/>
      </c>
      <c r="P156" s="33"/>
      <c r="Q156" s="174" t="str">
        <f t="shared" ref="Q156:Q219" si="1287">IF(D156="Mon", "", IF(D156="Tue", "Non-service", IF(D156="Wed", "", IF(D156="Thu", "Non-service", IF(D156="Fri", "", "")))))</f>
        <v>Non-service</v>
      </c>
      <c r="R156" s="33"/>
      <c r="S156" s="175" t="str">
        <f t="shared" ref="S156:S219" si="1288">IF(D156="Mon", "Non-service", IF(D156="Tue", "", IF(D156="Wed", "Non-service", IF(D156="Thu", "", IF(D156="Fri", "", "")))))</f>
        <v/>
      </c>
      <c r="T156" s="33"/>
      <c r="U156" s="175" t="str">
        <f t="shared" ref="U156" si="1289">IF(D156="Mon", "", IF(D156="Tue", "", IF(D156="Wed", "Non-service", IF(D156="Thu", "", IF(D156="Fri", "Non-service", "")))))</f>
        <v/>
      </c>
      <c r="V156" s="39"/>
      <c r="W156" s="174" t="str">
        <f t="shared" ref="W156" si="1290">IF(D156="Mon", "", IF(D156="Tue", "", IF(D156="Wed", "Non-service", IF(D156="Thu", "Non-Service", IF(D156="Fri", "", "")))))</f>
        <v/>
      </c>
      <c r="X156" s="15"/>
      <c r="Y156" s="174" t="str">
        <f t="shared" ref="Y156" si="1291">IF(D156="Mon", "", IF(D156="Tue", "Non-service", IF(D156="Wed", "", IF(D156="Thu", "Non-service", IF(D156="Fri", "", "")))))</f>
        <v>Non-service</v>
      </c>
      <c r="Z156" s="15"/>
      <c r="AB156" s="22"/>
      <c r="AD156" s="17"/>
    </row>
    <row r="157" spans="1:30">
      <c r="A157" s="200" t="str">
        <f t="shared" si="765"/>
        <v>Tue</v>
      </c>
      <c r="B157" s="201">
        <f t="shared" si="996"/>
        <v>45930</v>
      </c>
      <c r="C157" s="285"/>
      <c r="D157" s="288"/>
      <c r="E157" s="211">
        <f t="shared" ca="1" si="1063"/>
        <v>0</v>
      </c>
      <c r="F157" s="208" t="s">
        <v>51</v>
      </c>
      <c r="G157" s="170" t="str">
        <f t="shared" ref="G157:G220" si="1292">IF(D156="Mon", "", IF(D156="Tue", "Non-service", IF(D156="Wed", "", IF(D156="Thu", "Non-service", IF(D156="Fri", "", "")))))</f>
        <v>Non-service</v>
      </c>
      <c r="H157" s="22"/>
      <c r="I157" s="174" t="str">
        <f t="shared" ref="I157:I220" si="1293">IF(D156="Mon", "", IF(D156="Tue", "", IF(D156="Wed", "", IF(D156="Thu", "", IF(D156="Fri", "Non-service", "")))))</f>
        <v/>
      </c>
      <c r="J157" s="30"/>
      <c r="K157" s="174" t="str">
        <f t="shared" ref="K157:K220" si="1294">IF(D156="Mon", "", IF(D156="Tue", "", IF(D156="Wed", "Non-service", IF(D156="Thu", "Non-Service", IF(D156="Fri", "", "")))))</f>
        <v/>
      </c>
      <c r="L157" s="35"/>
      <c r="M157" s="174" t="str">
        <f t="shared" ref="M157:M220" si="1295">IF(D156="Mon", "", IF(D156="Tue", "Non-service", IF(D156="Wed", "", IF(D156="Thu", "", IF(D156="Fri", "Non-service", "")))))</f>
        <v>Non-service</v>
      </c>
      <c r="N157" s="30"/>
      <c r="O157" s="174" t="str">
        <f t="shared" ref="O157:O220" si="1296">IF(D156="Mon", "", IF(D156="Tue", "", IF(D156="Wed", "Non-service", IF(D156="Thu", "", IF(D156="Fri", "Non-service", "")))))</f>
        <v/>
      </c>
      <c r="P157" s="35"/>
      <c r="Q157" s="174" t="str">
        <f t="shared" ref="Q157:Q220" si="1297">IF(D156="Mon", "", IF(D156="Tue", "Non-service", IF(D156="Wed", "", IF(D156="Thu", "Non-service", IF(D156="Fri", "", "")))))</f>
        <v>Non-service</v>
      </c>
      <c r="R157" s="35"/>
      <c r="S157" s="174" t="str">
        <f t="shared" ref="S157:S220" si="1298">IF(D156="Mon", "Non-service", IF(D156="Tue", "", IF(D156="Wed", "Non-service", IF(D156="Thu", "", IF(D156="Fri", "", "")))))</f>
        <v/>
      </c>
      <c r="T157" s="35"/>
      <c r="U157" s="174" t="str">
        <f t="shared" ref="U157" si="1299">IF(D156="Mon", "", IF(D156="Tue", "", IF(D156="Wed", "Non-service", IF(D156="Thu", "", IF(D156="Fri", "Non-service", "")))))</f>
        <v/>
      </c>
      <c r="V157" s="32"/>
      <c r="W157" s="174" t="str">
        <f t="shared" ref="W157" si="1300">IF(D156="Mon", "", IF(D156="Tue", "", IF(D156="Wed", "Non-service", IF(D156="Thu", "Non-Service", IF(D156="Fri", "", "")))))</f>
        <v/>
      </c>
      <c r="X157" s="17"/>
      <c r="Y157" s="174" t="str">
        <f t="shared" ref="Y157" si="1301">IF(D156="Mon", "", IF(D156="Tue", "Non-service", IF(D156="Wed", "", IF(D156="Thu", "Non-service", IF(D156="Fri", "", "")))))</f>
        <v>Non-service</v>
      </c>
      <c r="Z157" s="17"/>
      <c r="AB157" s="22"/>
      <c r="AD157" s="17"/>
    </row>
    <row r="158" spans="1:30">
      <c r="A158" s="200" t="str">
        <f t="shared" si="773"/>
        <v>Tue</v>
      </c>
      <c r="B158" s="201">
        <f t="shared" si="1005"/>
        <v>45930</v>
      </c>
      <c r="C158" s="286"/>
      <c r="D158" s="289"/>
      <c r="E158" s="211">
        <f t="shared" ca="1" si="1063"/>
        <v>0</v>
      </c>
      <c r="F158" s="209" t="s">
        <v>53</v>
      </c>
      <c r="G158" s="171" t="str">
        <f t="shared" ref="G158" si="1302">IF(D156="Mon", "", IF(D156="Tue", "Non-service", IF(D156="Wed", "", IF(D156="Thu", "Non-service", IF(D156="Fri", "", "")))))</f>
        <v>Non-service</v>
      </c>
      <c r="H158" s="22"/>
      <c r="I158" s="174" t="str">
        <f t="shared" ref="I158" si="1303">IF(D156="Mon", "", IF(D156="Tue", "", IF(D156="Wed", "", IF(D156="Thu", "", IF(D156="Fri", "Non-service", "")))))</f>
        <v/>
      </c>
      <c r="J158" s="30"/>
      <c r="K158" s="174" t="str">
        <f t="shared" ref="K158" si="1304">IF(D156="Mon", "", IF(D156="Tue", "", IF(D156="Wed", "Non-service", IF(D156="Thu", "Non-Service", IF(D156="Fri", "", "")))))</f>
        <v/>
      </c>
      <c r="L158" s="37"/>
      <c r="M158" s="174" t="str">
        <f t="shared" ref="M158" si="1305">IF(D156="Mon", "", IF(D156="Tue", "Non-service", IF(D156="Wed", "", IF(D156="Thu", "", IF(D156="Fri", "Non-service", "")))))</f>
        <v>Non-service</v>
      </c>
      <c r="N158" s="30"/>
      <c r="O158" s="174" t="str">
        <f t="shared" ref="O158" si="1306">IF(D156="Mon", "", IF(D156="Tue", "", IF(D156="Wed", "Non-service", IF(D156="Thu", "", IF(D156="Fri", "Non-service", "")))))</f>
        <v/>
      </c>
      <c r="P158" s="37"/>
      <c r="Q158" s="174" t="str">
        <f t="shared" ref="Q158" si="1307">IF(D156="Mon", "", IF(D156="Tue", "Non-service", IF(D156="Wed", "", IF(D156="Thu", "Non-service", IF(D156="Fri", "", "")))))</f>
        <v>Non-service</v>
      </c>
      <c r="R158" s="37"/>
      <c r="S158" s="174" t="str">
        <f t="shared" ref="S158" si="1308">IF(D156="Mon", "Non-service", IF(D156="Tue", "", IF(D156="Wed", "Non-service", IF(D156="Thu", "", IF(D156="Fri", "", "")))))</f>
        <v/>
      </c>
      <c r="T158" s="37"/>
      <c r="U158" s="174" t="str">
        <f t="shared" ref="U158" si="1309">IF(D156="Mon", "", IF(D156="Tue", "", IF(D156="Wed", "Non-service", IF(D156="Thu", "", IF(D156="Fri", "Non-service", "")))))</f>
        <v/>
      </c>
      <c r="V158" s="32"/>
      <c r="W158" s="174" t="str">
        <f t="shared" ref="W158" si="1310">IF(D156="Mon", "", IF(D156="Tue", "", IF(D156="Wed", "Non-service", IF(D156="Thu", "Non-Service", IF(D156="Fri", "", "")))))</f>
        <v/>
      </c>
      <c r="X158" s="17"/>
      <c r="Y158" s="176" t="str">
        <f t="shared" ref="Y158" si="1311">IF(D156="Mon", "", IF(D156="Tue", "Non-service", IF(D156="Wed", "", IF(D156="Thu", "Non-service", IF(D156="Fri", "", "")))))</f>
        <v>Non-service</v>
      </c>
      <c r="Z158" s="17"/>
      <c r="AB158" s="22"/>
      <c r="AD158" s="17"/>
    </row>
    <row r="159" spans="1:30">
      <c r="A159" s="200" t="str">
        <f t="shared" si="781"/>
        <v>Wed</v>
      </c>
      <c r="B159" s="201">
        <f t="shared" si="1013"/>
        <v>45931</v>
      </c>
      <c r="C159" s="284">
        <f t="shared" si="782"/>
        <v>45931</v>
      </c>
      <c r="D159" s="295" t="str">
        <f t="shared" si="783"/>
        <v>Wed</v>
      </c>
      <c r="E159" s="211">
        <f t="shared" ca="1" si="1063"/>
        <v>0</v>
      </c>
      <c r="F159" s="205" t="s">
        <v>47</v>
      </c>
      <c r="G159" s="170" t="str">
        <f t="shared" ref="G159:G222" si="1312">IF(D159="Mon", "", IF(D159="Tue", "Non-service", IF(D159="Wed", "", IF(D159="Thu", "Non-service", IF(D159="Fri", "", "")))))</f>
        <v/>
      </c>
      <c r="H159" s="21"/>
      <c r="I159" s="174" t="str">
        <f t="shared" ref="I159:I222" si="1313">IF(D159="Mon", "", IF(D159="Tue", "", IF(D159="Wed", "", IF(D159="Thu", "", IF(D159="Fri", "Non-service", "")))))</f>
        <v/>
      </c>
      <c r="J159" s="31"/>
      <c r="K159" s="174" t="str">
        <f t="shared" ref="K159:K222" si="1314">IF(D159="Mon", "", IF(D159="Tue", "", IF(D159="Wed", "Non-service", IF(D159="Thu", "Non-Service", IF(D159="Fri", "", "")))))</f>
        <v>Non-service</v>
      </c>
      <c r="L159" s="31"/>
      <c r="M159" s="174" t="str">
        <f t="shared" ref="M159:M222" si="1315">IF(D159="Mon", "", IF(D159="Tue", "Non-service", IF(D159="Wed", "", IF(D159="Thu", "", IF(D159="Fri", "Non-service", "")))))</f>
        <v/>
      </c>
      <c r="N159" s="31"/>
      <c r="O159" s="174" t="str">
        <f t="shared" ref="O159:O222" si="1316">IF(D159="Mon", "", IF(D159="Tue", "", IF(D159="Wed", "Non-service", IF(D159="Thu", "", IF(D159="Fri", "Non-service", "")))))</f>
        <v>Non-service</v>
      </c>
      <c r="P159" s="31"/>
      <c r="Q159" s="174" t="str">
        <f t="shared" ref="Q159:Q222" si="1317">IF(D159="Mon", "", IF(D159="Tue", "Non-service", IF(D159="Wed", "", IF(D159="Thu", "Non-service", IF(D159="Fri", "", "")))))</f>
        <v/>
      </c>
      <c r="R159" s="31"/>
      <c r="S159" s="175" t="str">
        <f t="shared" ref="S159:S222" si="1318">IF(D159="Mon", "Non-service", IF(D159="Tue", "", IF(D159="Wed", "Non-service", IF(D159="Thu", "", IF(D159="Fri", "", "")))))</f>
        <v>Non-service</v>
      </c>
      <c r="T159" s="31"/>
      <c r="U159" s="175" t="str">
        <f t="shared" ref="U159" si="1319">IF(D159="Mon", "", IF(D159="Tue", "", IF(D159="Wed", "Non-service", IF(D159="Thu", "", IF(D159="Fri", "Non-service", "")))))</f>
        <v>Non-service</v>
      </c>
      <c r="V159" s="39"/>
      <c r="W159" s="174" t="str">
        <f t="shared" ref="W159" si="1320">IF(D159="Mon", "", IF(D159="Tue", "", IF(D159="Wed", "Non-service", IF(D159="Thu", "Non-Service", IF(D159="Fri", "", "")))))</f>
        <v>Non-service</v>
      </c>
      <c r="X159" s="15"/>
      <c r="Y159" s="174" t="str">
        <f t="shared" ref="Y159" si="1321">IF(D159="Mon", "", IF(D159="Tue", "Non-service", IF(D159="Wed", "", IF(D159="Thu", "Non-service", IF(D159="Fri", "", "")))))</f>
        <v/>
      </c>
      <c r="Z159" s="23"/>
      <c r="AB159" s="26"/>
      <c r="AD159" s="25"/>
    </row>
    <row r="160" spans="1:30">
      <c r="A160" s="200" t="str">
        <f t="shared" si="791"/>
        <v>Wed</v>
      </c>
      <c r="B160" s="201">
        <f t="shared" si="1022"/>
        <v>45931</v>
      </c>
      <c r="C160" s="285"/>
      <c r="D160" s="296"/>
      <c r="E160" s="211">
        <f t="shared" ca="1" si="1063"/>
        <v>0</v>
      </c>
      <c r="F160" s="206" t="s">
        <v>51</v>
      </c>
      <c r="G160" s="170" t="str">
        <f t="shared" ref="G160:G223" si="1322">IF(D159="Mon", "", IF(D159="Tue", "Non-service", IF(D159="Wed", "", IF(D159="Thu", "Non-service", IF(D159="Fri", "", "")))))</f>
        <v/>
      </c>
      <c r="H160" s="22"/>
      <c r="I160" s="174" t="str">
        <f t="shared" ref="I160:I223" si="1323">IF(D159="Mon", "", IF(D159="Tue", "", IF(D159="Wed", "", IF(D159="Thu", "", IF(D159="Fri", "Non-service", "")))))</f>
        <v/>
      </c>
      <c r="J160" s="30"/>
      <c r="K160" s="174" t="str">
        <f t="shared" ref="K160:K223" si="1324">IF(D159="Mon", "", IF(D159="Tue", "", IF(D159="Wed", "Non-service", IF(D159="Thu", "Non-Service", IF(D159="Fri", "", "")))))</f>
        <v>Non-service</v>
      </c>
      <c r="L160" s="30"/>
      <c r="M160" s="174" t="str">
        <f t="shared" ref="M160:M223" si="1325">IF(D159="Mon", "", IF(D159="Tue", "Non-service", IF(D159="Wed", "", IF(D159="Thu", "", IF(D159="Fri", "Non-service", "")))))</f>
        <v/>
      </c>
      <c r="N160" s="30"/>
      <c r="O160" s="174" t="str">
        <f t="shared" ref="O160:O223" si="1326">IF(D159="Mon", "", IF(D159="Tue", "", IF(D159="Wed", "Non-service", IF(D159="Thu", "", IF(D159="Fri", "Non-service", "")))))</f>
        <v>Non-service</v>
      </c>
      <c r="P160" s="30"/>
      <c r="Q160" s="174" t="str">
        <f t="shared" ref="Q160:Q223" si="1327">IF(D159="Mon", "", IF(D159="Tue", "Non-service", IF(D159="Wed", "", IF(D159="Thu", "Non-service", IF(D159="Fri", "", "")))))</f>
        <v/>
      </c>
      <c r="R160" s="30"/>
      <c r="S160" s="174" t="str">
        <f t="shared" ref="S160:S223" si="1328">IF(D159="Mon", "Non-service", IF(D159="Tue", "", IF(D159="Wed", "Non-service", IF(D159="Thu", "", IF(D159="Fri", "", "")))))</f>
        <v>Non-service</v>
      </c>
      <c r="T160" s="30"/>
      <c r="U160" s="174" t="str">
        <f t="shared" ref="U160" si="1329">IF(D159="Mon", "", IF(D159="Tue", "", IF(D159="Wed", "Non-service", IF(D159="Thu", "", IF(D159="Fri", "Non-service", "")))))</f>
        <v>Non-service</v>
      </c>
      <c r="V160" s="32"/>
      <c r="W160" s="174" t="str">
        <f t="shared" ref="W160" si="1330">IF(D159="Mon", "", IF(D159="Tue", "", IF(D159="Wed", "Non-service", IF(D159="Thu", "Non-Service", IF(D159="Fri", "", "")))))</f>
        <v>Non-service</v>
      </c>
      <c r="X160" s="17"/>
      <c r="Y160" s="174" t="str">
        <f t="shared" ref="Y160" si="1331">IF(D159="Mon", "", IF(D159="Tue", "Non-service", IF(D159="Wed", "", IF(D159="Thu", "Non-service", IF(D159="Fri", "", "")))))</f>
        <v/>
      </c>
      <c r="Z160" s="25"/>
      <c r="AB160" s="26"/>
      <c r="AD160" s="25"/>
    </row>
    <row r="161" spans="1:30">
      <c r="A161" s="200" t="str">
        <f t="shared" si="799"/>
        <v>Wed</v>
      </c>
      <c r="B161" s="201">
        <f t="shared" si="1030"/>
        <v>45931</v>
      </c>
      <c r="C161" s="286"/>
      <c r="D161" s="297"/>
      <c r="E161" s="211">
        <f t="shared" ca="1" si="1063"/>
        <v>0</v>
      </c>
      <c r="F161" s="206" t="s">
        <v>53</v>
      </c>
      <c r="G161" s="171" t="str">
        <f t="shared" ref="G161" si="1332">IF(D159="Mon", "", IF(D159="Tue", "Non-service", IF(D159="Wed", "", IF(D159="Thu", "Non-service", IF(D159="Fri", "", "")))))</f>
        <v/>
      </c>
      <c r="H161" s="22"/>
      <c r="I161" s="174" t="str">
        <f t="shared" ref="I161" si="1333">IF(D159="Mon", "", IF(D159="Tue", "", IF(D159="Wed", "", IF(D159="Thu", "", IF(D159="Fri", "Non-service", "")))))</f>
        <v/>
      </c>
      <c r="J161" s="30"/>
      <c r="K161" s="174" t="str">
        <f t="shared" ref="K161" si="1334">IF(D159="Mon", "", IF(D159="Tue", "", IF(D159="Wed", "Non-service", IF(D159="Thu", "Non-Service", IF(D159="Fri", "", "")))))</f>
        <v>Non-service</v>
      </c>
      <c r="L161" s="30"/>
      <c r="M161" s="174" t="str">
        <f t="shared" ref="M161" si="1335">IF(D159="Mon", "", IF(D159="Tue", "Non-service", IF(D159="Wed", "", IF(D159="Thu", "", IF(D159="Fri", "Non-service", "")))))</f>
        <v/>
      </c>
      <c r="N161" s="30"/>
      <c r="O161" s="174" t="str">
        <f t="shared" ref="O161" si="1336">IF(D159="Mon", "", IF(D159="Tue", "", IF(D159="Wed", "Non-service", IF(D159="Thu", "", IF(D159="Fri", "Non-service", "")))))</f>
        <v>Non-service</v>
      </c>
      <c r="P161" s="30"/>
      <c r="Q161" s="174" t="str">
        <f t="shared" ref="Q161" si="1337">IF(D159="Mon", "", IF(D159="Tue", "Non-service", IF(D159="Wed", "", IF(D159="Thu", "Non-service", IF(D159="Fri", "", "")))))</f>
        <v/>
      </c>
      <c r="R161" s="30"/>
      <c r="S161" s="174" t="str">
        <f t="shared" ref="S161" si="1338">IF(D159="Mon", "Non-service", IF(D159="Tue", "", IF(D159="Wed", "Non-service", IF(D159="Thu", "", IF(D159="Fri", "", "")))))</f>
        <v>Non-service</v>
      </c>
      <c r="T161" s="30"/>
      <c r="U161" s="174" t="str">
        <f t="shared" ref="U161" si="1339">IF(D159="Mon", "", IF(D159="Tue", "", IF(D159="Wed", "Non-service", IF(D159="Thu", "", IF(D159="Fri", "Non-service", "")))))</f>
        <v>Non-service</v>
      </c>
      <c r="V161" s="32"/>
      <c r="W161" s="174" t="str">
        <f t="shared" ref="W161" si="1340">IF(D159="Mon", "", IF(D159="Tue", "", IF(D159="Wed", "Non-service", IF(D159="Thu", "Non-Service", IF(D159="Fri", "", "")))))</f>
        <v>Non-service</v>
      </c>
      <c r="X161" s="17"/>
      <c r="Y161" s="176" t="str">
        <f t="shared" ref="Y161" si="1341">IF(D159="Mon", "", IF(D159="Tue", "Non-service", IF(D159="Wed", "", IF(D159="Thu", "Non-service", IF(D159="Fri", "", "")))))</f>
        <v/>
      </c>
      <c r="Z161" s="27"/>
      <c r="AB161" s="26"/>
      <c r="AD161" s="25"/>
    </row>
    <row r="162" spans="1:30">
      <c r="A162" s="200" t="str">
        <f t="shared" si="807"/>
        <v>Thu</v>
      </c>
      <c r="B162" s="201">
        <f t="shared" si="1038"/>
        <v>45932</v>
      </c>
      <c r="C162" s="284">
        <f t="shared" si="782"/>
        <v>45932</v>
      </c>
      <c r="D162" s="287" t="str">
        <f t="shared" si="809"/>
        <v>Thu</v>
      </c>
      <c r="E162" s="211">
        <f t="shared" ca="1" si="1063"/>
        <v>0</v>
      </c>
      <c r="F162" s="207" t="s">
        <v>47</v>
      </c>
      <c r="G162" s="170" t="str">
        <f t="shared" ref="G162:G225" si="1342">IF(D162="Mon", "", IF(D162="Tue", "Non-service", IF(D162="Wed", "", IF(D162="Thu", "Non-service", IF(D162="Fri", "", "")))))</f>
        <v>Non-service</v>
      </c>
      <c r="H162" s="24"/>
      <c r="I162" s="174" t="str">
        <f t="shared" ref="I162:I225" si="1343">IF(D162="Mon", "", IF(D162="Tue", "", IF(D162="Wed", "", IF(D162="Thu", "", IF(D162="Fri", "Non-service", "")))))</f>
        <v/>
      </c>
      <c r="J162" s="33"/>
      <c r="K162" s="174" t="str">
        <f t="shared" ref="K162:K225" si="1344">IF(D162="Mon", "", IF(D162="Tue", "", IF(D162="Wed", "Non-service", IF(D162="Thu", "Non-Service", IF(D162="Fri", "", "")))))</f>
        <v>Non-Service</v>
      </c>
      <c r="L162" s="33"/>
      <c r="M162" s="174" t="str">
        <f t="shared" ref="M162:M225" si="1345">IF(D162="Mon", "", IF(D162="Tue", "Non-service", IF(D162="Wed", "", IF(D162="Thu", "", IF(D162="Fri", "Non-service", "")))))</f>
        <v/>
      </c>
      <c r="N162" s="33"/>
      <c r="O162" s="174" t="str">
        <f t="shared" ref="O162:O225" si="1346">IF(D162="Mon", "", IF(D162="Tue", "", IF(D162="Wed", "Non-service", IF(D162="Thu", "", IF(D162="Fri", "Non-service", "")))))</f>
        <v/>
      </c>
      <c r="P162" s="31"/>
      <c r="Q162" s="174" t="str">
        <f t="shared" ref="Q162:Q225" si="1347">IF(D162="Mon", "", IF(D162="Tue", "Non-service", IF(D162="Wed", "", IF(D162="Thu", "Non-service", IF(D162="Fri", "", "")))))</f>
        <v>Non-service</v>
      </c>
      <c r="R162" s="31"/>
      <c r="S162" s="175" t="str">
        <f t="shared" ref="S162:S225" si="1348">IF(D162="Mon", "Non-service", IF(D162="Tue", "", IF(D162="Wed", "Non-service", IF(D162="Thu", "", IF(D162="Fri", "", "")))))</f>
        <v/>
      </c>
      <c r="T162" s="31"/>
      <c r="U162" s="175" t="str">
        <f t="shared" ref="U162" si="1349">IF(D162="Mon", "", IF(D162="Tue", "", IF(D162="Wed", "Non-service", IF(D162="Thu", "", IF(D162="Fri", "Non-service", "")))))</f>
        <v/>
      </c>
      <c r="V162" s="39"/>
      <c r="W162" s="174" t="str">
        <f t="shared" ref="W162" si="1350">IF(D162="Mon", "", IF(D162="Tue", "", IF(D162="Wed", "Non-service", IF(D162="Thu", "Non-Service", IF(D162="Fri", "", "")))))</f>
        <v>Non-Service</v>
      </c>
      <c r="X162" s="15"/>
      <c r="Y162" s="174" t="str">
        <f t="shared" ref="Y162" si="1351">IF(D162="Mon", "", IF(D162="Tue", "Non-service", IF(D162="Wed", "", IF(D162="Thu", "Non-service", IF(D162="Fri", "", "")))))</f>
        <v>Non-service</v>
      </c>
      <c r="Z162" s="15"/>
      <c r="AB162" s="22"/>
      <c r="AD162" s="17"/>
    </row>
    <row r="163" spans="1:30">
      <c r="A163" s="200" t="str">
        <f t="shared" si="817"/>
        <v>Thu</v>
      </c>
      <c r="B163" s="201">
        <f t="shared" si="1046"/>
        <v>45932</v>
      </c>
      <c r="C163" s="285"/>
      <c r="D163" s="288"/>
      <c r="E163" s="211">
        <f t="shared" ca="1" si="1063"/>
        <v>0</v>
      </c>
      <c r="F163" s="208" t="s">
        <v>51</v>
      </c>
      <c r="G163" s="170" t="str">
        <f t="shared" ref="G163:G226" si="1352">IF(D162="Mon", "", IF(D162="Tue", "Non-service", IF(D162="Wed", "", IF(D162="Thu", "Non-service", IF(D162="Fri", "", "")))))</f>
        <v>Non-service</v>
      </c>
      <c r="H163" s="26"/>
      <c r="I163" s="174" t="str">
        <f t="shared" ref="I163:I226" si="1353">IF(D162="Mon", "", IF(D162="Tue", "", IF(D162="Wed", "", IF(D162="Thu", "", IF(D162="Fri", "Non-service", "")))))</f>
        <v/>
      </c>
      <c r="J163" s="35"/>
      <c r="K163" s="174" t="str">
        <f t="shared" ref="K163:K226" si="1354">IF(D162="Mon", "", IF(D162="Tue", "", IF(D162="Wed", "Non-service", IF(D162="Thu", "Non-Service", IF(D162="Fri", "", "")))))</f>
        <v>Non-Service</v>
      </c>
      <c r="L163" s="35"/>
      <c r="M163" s="174" t="str">
        <f t="shared" ref="M163:M226" si="1355">IF(D162="Mon", "", IF(D162="Tue", "Non-service", IF(D162="Wed", "", IF(D162="Thu", "", IF(D162="Fri", "Non-service", "")))))</f>
        <v/>
      </c>
      <c r="N163" s="35"/>
      <c r="O163" s="174" t="str">
        <f t="shared" ref="O163:O226" si="1356">IF(D162="Mon", "", IF(D162="Tue", "", IF(D162="Wed", "Non-service", IF(D162="Thu", "", IF(D162="Fri", "Non-service", "")))))</f>
        <v/>
      </c>
      <c r="P163" s="35"/>
      <c r="Q163" s="174" t="str">
        <f t="shared" ref="Q163:Q226" si="1357">IF(D162="Mon", "", IF(D162="Tue", "Non-service", IF(D162="Wed", "", IF(D162="Thu", "Non-service", IF(D162="Fri", "", "")))))</f>
        <v>Non-service</v>
      </c>
      <c r="R163" s="30"/>
      <c r="S163" s="174" t="str">
        <f t="shared" ref="S163:S226" si="1358">IF(D162="Mon", "Non-service", IF(D162="Tue", "", IF(D162="Wed", "Non-service", IF(D162="Thu", "", IF(D162="Fri", "", "")))))</f>
        <v/>
      </c>
      <c r="T163" s="35"/>
      <c r="U163" s="174" t="str">
        <f t="shared" ref="U163" si="1359">IF(D162="Mon", "", IF(D162="Tue", "", IF(D162="Wed", "Non-service", IF(D162="Thu", "", IF(D162="Fri", "Non-service", "")))))</f>
        <v/>
      </c>
      <c r="V163" s="32"/>
      <c r="W163" s="174" t="str">
        <f t="shared" ref="W163" si="1360">IF(D162="Mon", "", IF(D162="Tue", "", IF(D162="Wed", "Non-service", IF(D162="Thu", "Non-Service", IF(D162="Fri", "", "")))))</f>
        <v>Non-Service</v>
      </c>
      <c r="X163" s="17"/>
      <c r="Y163" s="174" t="str">
        <f t="shared" ref="Y163" si="1361">IF(D162="Mon", "", IF(D162="Tue", "Non-service", IF(D162="Wed", "", IF(D162="Thu", "Non-service", IF(D162="Fri", "", "")))))</f>
        <v>Non-service</v>
      </c>
      <c r="Z163" s="17"/>
      <c r="AB163" s="22"/>
      <c r="AD163" s="17"/>
    </row>
    <row r="164" spans="1:30">
      <c r="A164" s="200" t="str">
        <f t="shared" si="826"/>
        <v>Thu</v>
      </c>
      <c r="B164" s="201">
        <f t="shared" si="1054"/>
        <v>45932</v>
      </c>
      <c r="C164" s="286"/>
      <c r="D164" s="289"/>
      <c r="E164" s="211">
        <f t="shared" ca="1" si="1063"/>
        <v>0</v>
      </c>
      <c r="F164" s="209" t="s">
        <v>53</v>
      </c>
      <c r="G164" s="171" t="str">
        <f t="shared" ref="G164" si="1362">IF(D162="Mon", "", IF(D162="Tue", "Non-service", IF(D162="Wed", "", IF(D162="Thu", "Non-service", IF(D162="Fri", "", "")))))</f>
        <v>Non-service</v>
      </c>
      <c r="H164" s="28"/>
      <c r="I164" s="174" t="str">
        <f t="shared" ref="I164" si="1363">IF(D162="Mon", "", IF(D162="Tue", "", IF(D162="Wed", "", IF(D162="Thu", "", IF(D162="Fri", "Non-service", "")))))</f>
        <v/>
      </c>
      <c r="J164" s="37"/>
      <c r="K164" s="174" t="str">
        <f t="shared" ref="K164" si="1364">IF(D162="Mon", "", IF(D162="Tue", "", IF(D162="Wed", "Non-service", IF(D162="Thu", "Non-Service", IF(D162="Fri", "", "")))))</f>
        <v>Non-Service</v>
      </c>
      <c r="L164" s="37"/>
      <c r="M164" s="174" t="str">
        <f t="shared" ref="M164" si="1365">IF(D162="Mon", "", IF(D162="Tue", "Non-service", IF(D162="Wed", "", IF(D162="Thu", "", IF(D162="Fri", "Non-service", "")))))</f>
        <v/>
      </c>
      <c r="N164" s="37"/>
      <c r="O164" s="174" t="str">
        <f t="shared" ref="O164" si="1366">IF(D162="Mon", "", IF(D162="Tue", "", IF(D162="Wed", "Non-service", IF(D162="Thu", "", IF(D162="Fri", "Non-service", "")))))</f>
        <v/>
      </c>
      <c r="P164" s="37"/>
      <c r="Q164" s="174" t="str">
        <f t="shared" ref="Q164" si="1367">IF(D162="Mon", "", IF(D162="Tue", "Non-service", IF(D162="Wed", "", IF(D162="Thu", "Non-service", IF(D162="Fri", "", "")))))</f>
        <v>Non-service</v>
      </c>
      <c r="R164" s="37"/>
      <c r="S164" s="174" t="str">
        <f t="shared" ref="S164" si="1368">IF(D162="Mon", "Non-service", IF(D162="Tue", "", IF(D162="Wed", "Non-service", IF(D162="Thu", "", IF(D162="Fri", "", "")))))</f>
        <v/>
      </c>
      <c r="T164" s="37"/>
      <c r="U164" s="174" t="str">
        <f t="shared" ref="U164" si="1369">IF(D162="Mon", "", IF(D162="Tue", "", IF(D162="Wed", "Non-service", IF(D162="Thu", "", IF(D162="Fri", "Non-service", "")))))</f>
        <v/>
      </c>
      <c r="V164" s="32"/>
      <c r="W164" s="174" t="str">
        <f t="shared" ref="W164" si="1370">IF(D162="Mon", "", IF(D162="Tue", "", IF(D162="Wed", "Non-service", IF(D162="Thu", "Non-Service", IF(D162="Fri", "", "")))))</f>
        <v>Non-Service</v>
      </c>
      <c r="X164" s="17"/>
      <c r="Y164" s="176" t="str">
        <f t="shared" ref="Y164" si="1371">IF(D162="Mon", "", IF(D162="Tue", "Non-service", IF(D162="Wed", "", IF(D162="Thu", "Non-service", IF(D162="Fri", "", "")))))</f>
        <v>Non-service</v>
      </c>
      <c r="Z164" s="17"/>
      <c r="AB164" s="22"/>
      <c r="AD164" s="17"/>
    </row>
    <row r="165" spans="1:30">
      <c r="A165" s="200" t="str">
        <f t="shared" si="835"/>
        <v>Fri</v>
      </c>
      <c r="B165" s="201">
        <f t="shared" si="1062"/>
        <v>45933</v>
      </c>
      <c r="C165" s="284">
        <f t="shared" ref="C165:C228" si="1372">WORKDAY(C162, 1)</f>
        <v>45933</v>
      </c>
      <c r="D165" s="295" t="str">
        <f t="shared" si="837"/>
        <v>Fri</v>
      </c>
      <c r="E165" s="211">
        <f t="shared" ca="1" si="1063"/>
        <v>0</v>
      </c>
      <c r="F165" s="205" t="s">
        <v>47</v>
      </c>
      <c r="G165" s="170" t="str">
        <f t="shared" ref="G165:G228" si="1373">IF(D165="Mon", "", IF(D165="Tue", "Non-service", IF(D165="Wed", "", IF(D165="Thu", "Non-service", IF(D165="Fri", "", "")))))</f>
        <v/>
      </c>
      <c r="H165" s="21"/>
      <c r="I165" s="174" t="str">
        <f t="shared" ref="I165:I228" si="1374">IF(D165="Mon", "", IF(D165="Tue", "", IF(D165="Wed", "", IF(D165="Thu", "", IF(D165="Fri", "Non-service", "")))))</f>
        <v>Non-service</v>
      </c>
      <c r="J165" s="31"/>
      <c r="K165" s="174" t="str">
        <f t="shared" ref="K165:K228" si="1375">IF(D165="Mon", "", IF(D165="Tue", "", IF(D165="Wed", "Non-service", IF(D165="Thu", "Non-Service", IF(D165="Fri", "", "")))))</f>
        <v/>
      </c>
      <c r="L165" s="31"/>
      <c r="M165" s="174" t="str">
        <f t="shared" ref="M165:M228" si="1376">IF(D165="Mon", "", IF(D165="Tue", "Non-service", IF(D165="Wed", "", IF(D165="Thu", "", IF(D165="Fri", "Non-service", "")))))</f>
        <v>Non-service</v>
      </c>
      <c r="N165" s="31"/>
      <c r="O165" s="174" t="str">
        <f t="shared" ref="O165:O228" si="1377">IF(D165="Mon", "", IF(D165="Tue", "", IF(D165="Wed", "Non-service", IF(D165="Thu", "", IF(D165="Fri", "Non-service", "")))))</f>
        <v>Non-service</v>
      </c>
      <c r="P165" s="31"/>
      <c r="Q165" s="174" t="str">
        <f t="shared" ref="Q165:Q228" si="1378">IF(D165="Mon", "", IF(D165="Tue", "Non-service", IF(D165="Wed", "", IF(D165="Thu", "Non-service", IF(D165="Fri", "", "")))))</f>
        <v/>
      </c>
      <c r="R165" s="31"/>
      <c r="S165" s="175" t="str">
        <f t="shared" ref="S165:S228" si="1379">IF(D165="Mon", "Non-service", IF(D165="Tue", "", IF(D165="Wed", "Non-service", IF(D165="Thu", "", IF(D165="Fri", "", "")))))</f>
        <v/>
      </c>
      <c r="T165" s="31"/>
      <c r="U165" s="175" t="str">
        <f t="shared" ref="U165" si="1380">IF(D165="Mon", "", IF(D165="Tue", "", IF(D165="Wed", "Non-service", IF(D165="Thu", "", IF(D165="Fri", "Non-service", "")))))</f>
        <v>Non-service</v>
      </c>
      <c r="V165" s="39"/>
      <c r="W165" s="174" t="str">
        <f t="shared" ref="W165" si="1381">IF(D165="Mon", "", IF(D165="Tue", "", IF(D165="Wed", "Non-service", IF(D165="Thu", "Non-Service", IF(D165="Fri", "", "")))))</f>
        <v/>
      </c>
      <c r="X165" s="15"/>
      <c r="Y165" s="174" t="str">
        <f t="shared" ref="Y165" si="1382">IF(D165="Mon", "", IF(D165="Tue", "Non-service", IF(D165="Wed", "", IF(D165="Thu", "Non-service", IF(D165="Fri", "", "")))))</f>
        <v/>
      </c>
      <c r="Z165" s="23"/>
      <c r="AB165" s="26"/>
      <c r="AD165" s="25"/>
    </row>
    <row r="166" spans="1:30">
      <c r="A166" s="200" t="str">
        <f t="shared" si="845"/>
        <v>Fri</v>
      </c>
      <c r="B166" s="201">
        <f t="shared" si="1071"/>
        <v>45933</v>
      </c>
      <c r="C166" s="285"/>
      <c r="D166" s="296"/>
      <c r="E166" s="211">
        <f t="shared" ca="1" si="1063"/>
        <v>0</v>
      </c>
      <c r="F166" s="206" t="s">
        <v>51</v>
      </c>
      <c r="G166" s="170" t="str">
        <f t="shared" ref="G166:G229" si="1383">IF(D165="Mon", "", IF(D165="Tue", "Non-service", IF(D165="Wed", "", IF(D165="Thu", "Non-service", IF(D165="Fri", "", "")))))</f>
        <v/>
      </c>
      <c r="H166" s="22"/>
      <c r="I166" s="174" t="str">
        <f t="shared" ref="I166:I229" si="1384">IF(D165="Mon", "", IF(D165="Tue", "", IF(D165="Wed", "", IF(D165="Thu", "", IF(D165="Fri", "Non-service", "")))))</f>
        <v>Non-service</v>
      </c>
      <c r="J166" s="30"/>
      <c r="K166" s="174" t="str">
        <f t="shared" ref="K166:K229" si="1385">IF(D165="Mon", "", IF(D165="Tue", "", IF(D165="Wed", "Non-service", IF(D165="Thu", "Non-Service", IF(D165="Fri", "", "")))))</f>
        <v/>
      </c>
      <c r="L166" s="30"/>
      <c r="M166" s="174" t="str">
        <f t="shared" ref="M166:M229" si="1386">IF(D165="Mon", "", IF(D165="Tue", "Non-service", IF(D165="Wed", "", IF(D165="Thu", "", IF(D165="Fri", "Non-service", "")))))</f>
        <v>Non-service</v>
      </c>
      <c r="N166" s="30"/>
      <c r="O166" s="174" t="str">
        <f t="shared" ref="O166:O229" si="1387">IF(D165="Mon", "", IF(D165="Tue", "", IF(D165="Wed", "Non-service", IF(D165="Thu", "", IF(D165="Fri", "Non-service", "")))))</f>
        <v>Non-service</v>
      </c>
      <c r="P166" s="30"/>
      <c r="Q166" s="174" t="str">
        <f t="shared" ref="Q166:Q229" si="1388">IF(D165="Mon", "", IF(D165="Tue", "Non-service", IF(D165="Wed", "", IF(D165="Thu", "Non-service", IF(D165="Fri", "", "")))))</f>
        <v/>
      </c>
      <c r="R166" s="30"/>
      <c r="S166" s="174" t="str">
        <f t="shared" ref="S166:S229" si="1389">IF(D165="Mon", "Non-service", IF(D165="Tue", "", IF(D165="Wed", "Non-service", IF(D165="Thu", "", IF(D165="Fri", "", "")))))</f>
        <v/>
      </c>
      <c r="T166" s="30"/>
      <c r="U166" s="174" t="str">
        <f t="shared" ref="U166" si="1390">IF(D165="Mon", "", IF(D165="Tue", "", IF(D165="Wed", "Non-service", IF(D165="Thu", "", IF(D165="Fri", "Non-service", "")))))</f>
        <v>Non-service</v>
      </c>
      <c r="V166" s="32"/>
      <c r="W166" s="174" t="str">
        <f t="shared" ref="W166" si="1391">IF(D165="Mon", "", IF(D165="Tue", "", IF(D165="Wed", "Non-service", IF(D165="Thu", "Non-Service", IF(D165="Fri", "", "")))))</f>
        <v/>
      </c>
      <c r="X166" s="17"/>
      <c r="Y166" s="174" t="str">
        <f t="shared" ref="Y166" si="1392">IF(D165="Mon", "", IF(D165="Tue", "Non-service", IF(D165="Wed", "", IF(D165="Thu", "Non-service", IF(D165="Fri", "", "")))))</f>
        <v/>
      </c>
      <c r="Z166" s="25"/>
      <c r="AB166" s="26"/>
      <c r="AD166" s="25"/>
    </row>
    <row r="167" spans="1:30">
      <c r="A167" s="200" t="str">
        <f t="shared" si="854"/>
        <v>Fri</v>
      </c>
      <c r="B167" s="201">
        <f t="shared" si="1079"/>
        <v>45933</v>
      </c>
      <c r="C167" s="286"/>
      <c r="D167" s="297"/>
      <c r="E167" s="211">
        <f t="shared" ca="1" si="1063"/>
        <v>0</v>
      </c>
      <c r="F167" s="206" t="s">
        <v>53</v>
      </c>
      <c r="G167" s="171" t="str">
        <f t="shared" ref="G167" si="1393">IF(D165="Mon", "", IF(D165="Tue", "Non-service", IF(D165="Wed", "", IF(D165="Thu", "Non-service", IF(D165="Fri", "", "")))))</f>
        <v/>
      </c>
      <c r="H167" s="22"/>
      <c r="I167" s="174" t="str">
        <f t="shared" ref="I167" si="1394">IF(D165="Mon", "", IF(D165="Tue", "", IF(D165="Wed", "", IF(D165="Thu", "", IF(D165="Fri", "Non-service", "")))))</f>
        <v>Non-service</v>
      </c>
      <c r="J167" s="30"/>
      <c r="K167" s="174" t="str">
        <f t="shared" ref="K167" si="1395">IF(D165="Mon", "", IF(D165="Tue", "", IF(D165="Wed", "Non-service", IF(D165="Thu", "Non-Service", IF(D165="Fri", "", "")))))</f>
        <v/>
      </c>
      <c r="L167" s="30"/>
      <c r="M167" s="174" t="str">
        <f t="shared" ref="M167" si="1396">IF(D165="Mon", "", IF(D165="Tue", "Non-service", IF(D165="Wed", "", IF(D165="Thu", "", IF(D165="Fri", "Non-service", "")))))</f>
        <v>Non-service</v>
      </c>
      <c r="N167" s="30"/>
      <c r="O167" s="174" t="str">
        <f t="shared" ref="O167" si="1397">IF(D165="Mon", "", IF(D165="Tue", "", IF(D165="Wed", "Non-service", IF(D165="Thu", "", IF(D165="Fri", "Non-service", "")))))</f>
        <v>Non-service</v>
      </c>
      <c r="P167" s="30"/>
      <c r="Q167" s="174" t="str">
        <f t="shared" ref="Q167" si="1398">IF(D165="Mon", "", IF(D165="Tue", "Non-service", IF(D165="Wed", "", IF(D165="Thu", "Non-service", IF(D165="Fri", "", "")))))</f>
        <v/>
      </c>
      <c r="R167" s="30"/>
      <c r="T167" s="30"/>
      <c r="U167" s="174" t="str">
        <f t="shared" ref="U167" si="1399">IF(D165="Mon", "", IF(D165="Tue", "", IF(D165="Wed", "Non-service", IF(D165="Thu", "", IF(D165="Fri", "Non-service", "")))))</f>
        <v>Non-service</v>
      </c>
      <c r="V167" s="32"/>
      <c r="W167" s="174" t="str">
        <f t="shared" ref="W167" si="1400">IF(D165="Mon", "", IF(D165="Tue", "", IF(D165="Wed", "Non-service", IF(D165="Thu", "Non-Service", IF(D165="Fri", "", "")))))</f>
        <v/>
      </c>
      <c r="X167" s="17"/>
      <c r="Y167" s="176" t="str">
        <f t="shared" ref="Y167" si="1401">IF(D165="Mon", "", IF(D165="Tue", "Non-service", IF(D165="Wed", "", IF(D165="Thu", "Non-service", IF(D165="Fri", "", "")))))</f>
        <v/>
      </c>
      <c r="Z167" s="27"/>
      <c r="AB167" s="26"/>
      <c r="AD167" s="25"/>
    </row>
    <row r="168" spans="1:30">
      <c r="A168" s="200" t="str">
        <f t="shared" ref="A168" si="1402">TEXT(C168, "ddd")</f>
        <v>Mon</v>
      </c>
      <c r="B168" s="201">
        <f t="shared" ref="B168" si="1403">C168</f>
        <v>45936</v>
      </c>
      <c r="C168" s="284">
        <f t="shared" si="1372"/>
        <v>45936</v>
      </c>
      <c r="D168" s="287" t="str">
        <f t="shared" si="864"/>
        <v>Mon</v>
      </c>
      <c r="E168" s="211">
        <f t="shared" ca="1" si="1063"/>
        <v>0</v>
      </c>
      <c r="F168" s="207" t="s">
        <v>47</v>
      </c>
      <c r="G168" s="170" t="str">
        <f t="shared" ref="G168:G231" si="1404">IF(D168="Mon", "", IF(D168="Tue", "Non-service", IF(D168="Wed", "", IF(D168="Thu", "Non-service", IF(D168="Fri", "", "")))))</f>
        <v/>
      </c>
      <c r="H168" s="30"/>
      <c r="I168" s="174" t="str">
        <f t="shared" ref="I168:I231" si="1405">IF(D168="Mon", "", IF(D168="Tue", "", IF(D168="Wed", "", IF(D168="Thu", "", IF(D168="Fri", "Non-service", "")))))</f>
        <v/>
      </c>
      <c r="J168" s="30"/>
      <c r="K168" s="174" t="str">
        <f t="shared" ref="K168:K231" si="1406">IF(D168="Mon", "", IF(D168="Tue", "", IF(D168="Wed", "Non-service", IF(D168="Thu", "Non-Service", IF(D168="Fri", "", "")))))</f>
        <v/>
      </c>
      <c r="L168" s="30"/>
      <c r="M168" s="174" t="str">
        <f t="shared" ref="M168:M231" si="1407">IF(D168="Mon", "", IF(D168="Tue", "Non-service", IF(D168="Wed", "", IF(D168="Thu", "", IF(D168="Fri", "Non-service", "")))))</f>
        <v/>
      </c>
      <c r="N168" s="30"/>
      <c r="O168" s="174" t="str">
        <f t="shared" ref="O168:O231" si="1408">IF(D168="Mon", "", IF(D168="Tue", "", IF(D168="Wed", "Non-service", IF(D168="Thu", "", IF(D168="Fri", "Non-service", "")))))</f>
        <v/>
      </c>
      <c r="P168" s="30"/>
      <c r="Q168" s="174" t="str">
        <f t="shared" ref="Q168:Q231" si="1409">IF(D168="Mon", "", IF(D168="Tue", "Non-service", IF(D168="Wed", "", IF(D168="Thu", "Non-service", IF(D168="Fri", "", "")))))</f>
        <v/>
      </c>
      <c r="R168" s="30"/>
      <c r="S168" s="175" t="str">
        <f t="shared" ref="S168:S231" si="1410">IF(D168="Mon", "Non-service", IF(D168="Tue", "", IF(D168="Wed", "Non-service", IF(D168="Thu", "", IF(D168="Fri", "", "")))))</f>
        <v>Non-service</v>
      </c>
      <c r="T168" s="30"/>
      <c r="U168" s="175" t="str">
        <f t="shared" ref="U168" si="1411">IF(D168="Mon", "", IF(D168="Tue", "", IF(D168="Wed", "Non-service", IF(D168="Thu", "", IF(D168="Fri", "Non-service", "")))))</f>
        <v/>
      </c>
      <c r="V168" s="39"/>
      <c r="W168" s="174" t="str">
        <f t="shared" ref="W168" si="1412">IF(D168="Mon", "", IF(D168="Tue", "", IF(D168="Wed", "Non-service", IF(D168="Thu", "Non-Service", IF(D168="Fri", "", "")))))</f>
        <v/>
      </c>
      <c r="X168" s="15"/>
      <c r="Y168" s="174" t="str">
        <f t="shared" ref="Y168" si="1413">IF(D168="Mon", "", IF(D168="Tue", "Non-service", IF(D168="Wed", "", IF(D168="Thu", "Non-service", IF(D168="Fri", "", "")))))</f>
        <v/>
      </c>
      <c r="Z168" s="15"/>
      <c r="AB168" s="22"/>
      <c r="AD168" s="17"/>
    </row>
    <row r="169" spans="1:30">
      <c r="A169" s="200" t="str">
        <f t="shared" ref="A169" si="1414">A168</f>
        <v>Mon</v>
      </c>
      <c r="B169" s="201">
        <f t="shared" ref="B169" si="1415">C168</f>
        <v>45936</v>
      </c>
      <c r="C169" s="285"/>
      <c r="D169" s="288"/>
      <c r="E169" s="211">
        <f t="shared" ca="1" si="1063"/>
        <v>0</v>
      </c>
      <c r="F169" s="208" t="s">
        <v>51</v>
      </c>
      <c r="G169" s="170" t="str">
        <f t="shared" ref="G169:G232" si="1416">IF(D168="Mon", "", IF(D168="Tue", "Non-service", IF(D168="Wed", "", IF(D168="Thu", "Non-service", IF(D168="Fri", "", "")))))</f>
        <v/>
      </c>
      <c r="H169" s="30"/>
      <c r="I169" s="174" t="str">
        <f t="shared" ref="I169:I232" si="1417">IF(D168="Mon", "", IF(D168="Tue", "", IF(D168="Wed", "", IF(D168="Thu", "", IF(D168="Fri", "Non-service", "")))))</f>
        <v/>
      </c>
      <c r="J169" s="30"/>
      <c r="K169" s="174" t="str">
        <f t="shared" ref="K169:K232" si="1418">IF(D168="Mon", "", IF(D168="Tue", "", IF(D168="Wed", "Non-service", IF(D168="Thu", "Non-Service", IF(D168="Fri", "", "")))))</f>
        <v/>
      </c>
      <c r="L169" s="30"/>
      <c r="M169" s="174" t="str">
        <f t="shared" ref="M169:M232" si="1419">IF(D168="Mon", "", IF(D168="Tue", "Non-service", IF(D168="Wed", "", IF(D168="Thu", "", IF(D168="Fri", "Non-service", "")))))</f>
        <v/>
      </c>
      <c r="N169" s="30"/>
      <c r="O169" s="174" t="str">
        <f t="shared" ref="O169:O232" si="1420">IF(D168="Mon", "", IF(D168="Tue", "", IF(D168="Wed", "Non-service", IF(D168="Thu", "", IF(D168="Fri", "Non-service", "")))))</f>
        <v/>
      </c>
      <c r="P169" s="30"/>
      <c r="Q169" s="174" t="str">
        <f t="shared" ref="Q169:Q232" si="1421">IF(D168="Mon", "", IF(D168="Tue", "Non-service", IF(D168="Wed", "", IF(D168="Thu", "Non-service", IF(D168="Fri", "", "")))))</f>
        <v/>
      </c>
      <c r="R169" s="30"/>
      <c r="S169" s="174" t="str">
        <f t="shared" ref="S169:S232" si="1422">IF(D168="Mon", "Non-service", IF(D168="Tue", "", IF(D168="Wed", "Non-service", IF(D168="Thu", "", IF(D168="Fri", "", "")))))</f>
        <v>Non-service</v>
      </c>
      <c r="T169" s="30"/>
      <c r="U169" s="174" t="str">
        <f t="shared" ref="U169" si="1423">IF(D168="Mon", "", IF(D168="Tue", "", IF(D168="Wed", "Non-service", IF(D168="Thu", "", IF(D168="Fri", "Non-service", "")))))</f>
        <v/>
      </c>
      <c r="V169" s="32"/>
      <c r="W169" s="174" t="str">
        <f t="shared" ref="W169" si="1424">IF(D168="Mon", "", IF(D168="Tue", "", IF(D168="Wed", "Non-service", IF(D168="Thu", "Non-Service", IF(D168="Fri", "", "")))))</f>
        <v/>
      </c>
      <c r="X169" s="17"/>
      <c r="Y169" s="174" t="str">
        <f t="shared" ref="Y169" si="1425">IF(D168="Mon", "", IF(D168="Tue", "Non-service", IF(D168="Wed", "", IF(D168="Thu", "Non-service", IF(D168="Fri", "", "")))))</f>
        <v/>
      </c>
      <c r="Z169" s="17"/>
      <c r="AB169" s="22"/>
      <c r="AD169" s="17"/>
    </row>
    <row r="170" spans="1:30">
      <c r="A170" s="200" t="str">
        <f t="shared" ref="A170" si="1426">A168</f>
        <v>Mon</v>
      </c>
      <c r="B170" s="201">
        <f t="shared" ref="B170" si="1427">C168</f>
        <v>45936</v>
      </c>
      <c r="C170" s="286"/>
      <c r="D170" s="289"/>
      <c r="E170" s="211">
        <f t="shared" ca="1" si="1063"/>
        <v>0</v>
      </c>
      <c r="F170" s="209" t="s">
        <v>53</v>
      </c>
      <c r="G170" s="171" t="str">
        <f t="shared" ref="G170" si="1428">IF(D168="Mon", "", IF(D168="Tue", "Non-service", IF(D168="Wed", "", IF(D168="Thu", "Non-service", IF(D168="Fri", "", "")))))</f>
        <v/>
      </c>
      <c r="H170" s="30"/>
      <c r="I170" s="174" t="str">
        <f t="shared" ref="I170" si="1429">IF(D168="Mon", "", IF(D168="Tue", "", IF(D168="Wed", "", IF(D168="Thu", "", IF(D168="Fri", "Non-service", "")))))</f>
        <v/>
      </c>
      <c r="J170" s="30"/>
      <c r="K170" s="174" t="str">
        <f t="shared" ref="K170" si="1430">IF(D168="Mon", "", IF(D168="Tue", "", IF(D168="Wed", "Non-service", IF(D168="Thu", "Non-Service", IF(D168="Fri", "", "")))))</f>
        <v/>
      </c>
      <c r="L170" s="30"/>
      <c r="M170" s="174" t="str">
        <f t="shared" ref="M170" si="1431">IF(D168="Mon", "", IF(D168="Tue", "Non-service", IF(D168="Wed", "", IF(D168="Thu", "", IF(D168="Fri", "Non-service", "")))))</f>
        <v/>
      </c>
      <c r="N170" s="30"/>
      <c r="O170" s="174" t="str">
        <f t="shared" ref="O170" si="1432">IF(D168="Mon", "", IF(D168="Tue", "", IF(D168="Wed", "Non-service", IF(D168="Thu", "", IF(D168="Fri", "Non-service", "")))))</f>
        <v/>
      </c>
      <c r="P170" s="30"/>
      <c r="Q170" s="174" t="str">
        <f t="shared" ref="Q170" si="1433">IF(D168="Mon", "", IF(D168="Tue", "Non-service", IF(D168="Wed", "", IF(D168="Thu", "Non-service", IF(D168="Fri", "", "")))))</f>
        <v/>
      </c>
      <c r="R170" s="30"/>
      <c r="S170" s="174" t="str">
        <f t="shared" ref="S170" si="1434">IF(D168="Mon", "Non-service", IF(D168="Tue", "", IF(D168="Wed", "Non-service", IF(D168="Thu", "", IF(D168="Fri", "", "")))))</f>
        <v>Non-service</v>
      </c>
      <c r="T170" s="30"/>
      <c r="U170" s="174" t="str">
        <f t="shared" ref="U170" si="1435">IF(D168="Mon", "", IF(D168="Tue", "", IF(D168="Wed", "Non-service", IF(D168="Thu", "", IF(D168="Fri", "Non-service", "")))))</f>
        <v/>
      </c>
      <c r="V170" s="32"/>
      <c r="W170" s="174" t="str">
        <f t="shared" ref="W170" si="1436">IF(D168="Mon", "", IF(D168="Tue", "", IF(D168="Wed", "Non-service", IF(D168="Thu", "Non-Service", IF(D168="Fri", "", "")))))</f>
        <v/>
      </c>
      <c r="X170" s="17"/>
      <c r="Y170" s="176" t="str">
        <f t="shared" ref="Y170" si="1437">IF(D168="Mon", "", IF(D168="Tue", "Non-service", IF(D168="Wed", "", IF(D168="Thu", "Non-service", IF(D168="Fri", "", "")))))</f>
        <v/>
      </c>
      <c r="Z170" s="17"/>
      <c r="AB170" s="22"/>
      <c r="AD170" s="17"/>
    </row>
    <row r="171" spans="1:30">
      <c r="A171" s="200" t="str">
        <f t="shared" ref="A171:A231" si="1438">TEXT(C171, "ddd")</f>
        <v>Tue</v>
      </c>
      <c r="B171" s="201">
        <f t="shared" ref="B171" si="1439">C171</f>
        <v>45937</v>
      </c>
      <c r="C171" s="284">
        <f t="shared" si="1372"/>
        <v>45937</v>
      </c>
      <c r="D171" s="295" t="str">
        <f t="shared" ref="D171" si="1440">IF(WEEKDAY(C168, 2) &lt; 5, TEXT(C168 + 1, "ddd"), TEXT(C168 + 3, "ddd"))</f>
        <v>Tue</v>
      </c>
      <c r="E171" s="211">
        <f t="shared" ca="1" si="1063"/>
        <v>0</v>
      </c>
      <c r="F171" s="205" t="s">
        <v>47</v>
      </c>
      <c r="G171" s="170" t="str">
        <f t="shared" ref="G171:G234" si="1441">IF(D171="Mon", "", IF(D171="Tue", "Non-service", IF(D171="Wed", "", IF(D171="Thu", "Non-service", IF(D171="Fri", "", "")))))</f>
        <v>Non-service</v>
      </c>
      <c r="H171" s="22"/>
      <c r="I171" s="174" t="str">
        <f t="shared" ref="I171:I234" si="1442">IF(D171="Mon", "", IF(D171="Tue", "", IF(D171="Wed", "", IF(D171="Thu", "", IF(D171="Fri", "Non-service", "")))))</f>
        <v/>
      </c>
      <c r="J171" s="30"/>
      <c r="K171" s="174" t="str">
        <f t="shared" ref="K171:K234" si="1443">IF(D171="Mon", "", IF(D171="Tue", "", IF(D171="Wed", "Non-service", IF(D171="Thu", "Non-Service", IF(D171="Fri", "", "")))))</f>
        <v/>
      </c>
      <c r="L171" s="33"/>
      <c r="M171" s="174" t="str">
        <f t="shared" ref="M171:M234" si="1444">IF(D171="Mon", "", IF(D171="Tue", "Non-service", IF(D171="Wed", "", IF(D171="Thu", "", IF(D171="Fri", "Non-service", "")))))</f>
        <v>Non-service</v>
      </c>
      <c r="N171" s="30"/>
      <c r="O171" s="174" t="str">
        <f t="shared" ref="O171:O234" si="1445">IF(D171="Mon", "", IF(D171="Tue", "", IF(D171="Wed", "Non-service", IF(D171="Thu", "", IF(D171="Fri", "Non-service", "")))))</f>
        <v/>
      </c>
      <c r="P171" s="33"/>
      <c r="Q171" s="174" t="str">
        <f t="shared" ref="Q171:Q234" si="1446">IF(D171="Mon", "", IF(D171="Tue", "Non-service", IF(D171="Wed", "", IF(D171="Thu", "Non-service", IF(D171="Fri", "", "")))))</f>
        <v>Non-service</v>
      </c>
      <c r="R171" s="33"/>
      <c r="S171" s="175" t="str">
        <f t="shared" ref="S171:S234" si="1447">IF(D171="Mon", "Non-service", IF(D171="Tue", "", IF(D171="Wed", "Non-service", IF(D171="Thu", "", IF(D171="Fri", "", "")))))</f>
        <v/>
      </c>
      <c r="T171" s="33"/>
      <c r="U171" s="175" t="str">
        <f t="shared" ref="U171" si="1448">IF(D171="Mon", "", IF(D171="Tue", "", IF(D171="Wed", "Non-service", IF(D171="Thu", "", IF(D171="Fri", "Non-service", "")))))</f>
        <v/>
      </c>
      <c r="V171" s="39"/>
      <c r="W171" s="174" t="str">
        <f t="shared" ref="W171" si="1449">IF(D171="Mon", "", IF(D171="Tue", "", IF(D171="Wed", "Non-service", IF(D171="Thu", "Non-Service", IF(D171="Fri", "", "")))))</f>
        <v/>
      </c>
      <c r="X171" s="15"/>
      <c r="Y171" s="174" t="str">
        <f t="shared" ref="Y171" si="1450">IF(D171="Mon", "", IF(D171="Tue", "Non-service", IF(D171="Wed", "", IF(D171="Thu", "Non-service", IF(D171="Fri", "", "")))))</f>
        <v>Non-service</v>
      </c>
      <c r="Z171" s="15"/>
      <c r="AB171" s="22"/>
      <c r="AD171" s="17"/>
    </row>
    <row r="172" spans="1:30">
      <c r="A172" s="200" t="str">
        <f t="shared" ref="A172:A232" si="1451">A171</f>
        <v>Tue</v>
      </c>
      <c r="B172" s="201">
        <f t="shared" ref="B172" si="1452">C171</f>
        <v>45937</v>
      </c>
      <c r="C172" s="285"/>
      <c r="D172" s="296"/>
      <c r="E172" s="211">
        <f t="shared" ca="1" si="1063"/>
        <v>0</v>
      </c>
      <c r="F172" s="206" t="s">
        <v>51</v>
      </c>
      <c r="G172" s="170" t="str">
        <f t="shared" ref="G172:G235" si="1453">IF(D171="Mon", "", IF(D171="Tue", "Non-service", IF(D171="Wed", "", IF(D171="Thu", "Non-service", IF(D171="Fri", "", "")))))</f>
        <v>Non-service</v>
      </c>
      <c r="H172" s="22"/>
      <c r="I172" s="174" t="str">
        <f t="shared" ref="I172:I235" si="1454">IF(D171="Mon", "", IF(D171="Tue", "", IF(D171="Wed", "", IF(D171="Thu", "", IF(D171="Fri", "Non-service", "")))))</f>
        <v/>
      </c>
      <c r="J172" s="30"/>
      <c r="K172" s="174" t="str">
        <f t="shared" ref="K172:K235" si="1455">IF(D171="Mon", "", IF(D171="Tue", "", IF(D171="Wed", "Non-service", IF(D171="Thu", "Non-Service", IF(D171="Fri", "", "")))))</f>
        <v/>
      </c>
      <c r="L172" s="35"/>
      <c r="M172" s="174" t="str">
        <f t="shared" ref="M172:M235" si="1456">IF(D171="Mon", "", IF(D171="Tue", "Non-service", IF(D171="Wed", "", IF(D171="Thu", "", IF(D171="Fri", "Non-service", "")))))</f>
        <v>Non-service</v>
      </c>
      <c r="N172" s="30"/>
      <c r="O172" s="174" t="str">
        <f t="shared" ref="O172:O235" si="1457">IF(D171="Mon", "", IF(D171="Tue", "", IF(D171="Wed", "Non-service", IF(D171="Thu", "", IF(D171="Fri", "Non-service", "")))))</f>
        <v/>
      </c>
      <c r="P172" s="35"/>
      <c r="Q172" s="174" t="str">
        <f t="shared" ref="Q172:Q235" si="1458">IF(D171="Mon", "", IF(D171="Tue", "Non-service", IF(D171="Wed", "", IF(D171="Thu", "Non-service", IF(D171="Fri", "", "")))))</f>
        <v>Non-service</v>
      </c>
      <c r="R172" s="35"/>
      <c r="S172" s="174" t="str">
        <f t="shared" ref="S172:S235" si="1459">IF(D171="Mon", "Non-service", IF(D171="Tue", "", IF(D171="Wed", "Non-service", IF(D171="Thu", "", IF(D171="Fri", "", "")))))</f>
        <v/>
      </c>
      <c r="T172" s="35"/>
      <c r="U172" s="174" t="str">
        <f t="shared" ref="U172" si="1460">IF(D171="Mon", "", IF(D171="Tue", "", IF(D171="Wed", "Non-service", IF(D171="Thu", "", IF(D171="Fri", "Non-service", "")))))</f>
        <v/>
      </c>
      <c r="V172" s="32"/>
      <c r="W172" s="174" t="str">
        <f t="shared" ref="W172" si="1461">IF(D171="Mon", "", IF(D171="Tue", "", IF(D171="Wed", "Non-service", IF(D171="Thu", "Non-Service", IF(D171="Fri", "", "")))))</f>
        <v/>
      </c>
      <c r="X172" s="17"/>
      <c r="Y172" s="174" t="str">
        <f t="shared" ref="Y172" si="1462">IF(D171="Mon", "", IF(D171="Tue", "Non-service", IF(D171="Wed", "", IF(D171="Thu", "Non-service", IF(D171="Fri", "", "")))))</f>
        <v>Non-service</v>
      </c>
      <c r="Z172" s="17"/>
      <c r="AB172" s="22"/>
      <c r="AD172" s="17"/>
    </row>
    <row r="173" spans="1:30">
      <c r="A173" s="200" t="str">
        <f t="shared" ref="A173:A233" si="1463">A171</f>
        <v>Tue</v>
      </c>
      <c r="B173" s="201">
        <f t="shared" ref="B173" si="1464">C171</f>
        <v>45937</v>
      </c>
      <c r="C173" s="286"/>
      <c r="D173" s="297"/>
      <c r="E173" s="211">
        <f t="shared" ca="1" si="1063"/>
        <v>0</v>
      </c>
      <c r="F173" s="206" t="s">
        <v>53</v>
      </c>
      <c r="G173" s="171" t="str">
        <f t="shared" ref="G173" si="1465">IF(D171="Mon", "", IF(D171="Tue", "Non-service", IF(D171="Wed", "", IF(D171="Thu", "Non-service", IF(D171="Fri", "", "")))))</f>
        <v>Non-service</v>
      </c>
      <c r="H173" s="22"/>
      <c r="I173" s="174" t="str">
        <f t="shared" ref="I173" si="1466">IF(D171="Mon", "", IF(D171="Tue", "", IF(D171="Wed", "", IF(D171="Thu", "", IF(D171="Fri", "Non-service", "")))))</f>
        <v/>
      </c>
      <c r="J173" s="30"/>
      <c r="K173" s="174" t="str">
        <f t="shared" ref="K173" si="1467">IF(D171="Mon", "", IF(D171="Tue", "", IF(D171="Wed", "Non-service", IF(D171="Thu", "Non-Service", IF(D171="Fri", "", "")))))</f>
        <v/>
      </c>
      <c r="L173" s="37"/>
      <c r="M173" s="174" t="str">
        <f t="shared" ref="M173" si="1468">IF(D171="Mon", "", IF(D171="Tue", "Non-service", IF(D171="Wed", "", IF(D171="Thu", "", IF(D171="Fri", "Non-service", "")))))</f>
        <v>Non-service</v>
      </c>
      <c r="N173" s="30"/>
      <c r="O173" s="174" t="str">
        <f t="shared" ref="O173" si="1469">IF(D171="Mon", "", IF(D171="Tue", "", IF(D171="Wed", "Non-service", IF(D171="Thu", "", IF(D171="Fri", "Non-service", "")))))</f>
        <v/>
      </c>
      <c r="P173" s="37"/>
      <c r="Q173" s="174" t="str">
        <f t="shared" ref="Q173" si="1470">IF(D171="Mon", "", IF(D171="Tue", "Non-service", IF(D171="Wed", "", IF(D171="Thu", "Non-service", IF(D171="Fri", "", "")))))</f>
        <v>Non-service</v>
      </c>
      <c r="R173" s="37"/>
      <c r="S173" s="174" t="str">
        <f t="shared" ref="S173" si="1471">IF(D171="Mon", "Non-service", IF(D171="Tue", "", IF(D171="Wed", "Non-service", IF(D171="Thu", "", IF(D171="Fri", "", "")))))</f>
        <v/>
      </c>
      <c r="T173" s="37"/>
      <c r="U173" s="174" t="str">
        <f t="shared" ref="U173" si="1472">IF(D171="Mon", "", IF(D171="Tue", "", IF(D171="Wed", "Non-service", IF(D171="Thu", "", IF(D171="Fri", "Non-service", "")))))</f>
        <v/>
      </c>
      <c r="V173" s="32"/>
      <c r="W173" s="174" t="str">
        <f t="shared" ref="W173" si="1473">IF(D171="Mon", "", IF(D171="Tue", "", IF(D171="Wed", "Non-service", IF(D171="Thu", "Non-Service", IF(D171="Fri", "", "")))))</f>
        <v/>
      </c>
      <c r="X173" s="17"/>
      <c r="Y173" s="176" t="str">
        <f t="shared" ref="Y173" si="1474">IF(D171="Mon", "", IF(D171="Tue", "Non-service", IF(D171="Wed", "", IF(D171="Thu", "Non-service", IF(D171="Fri", "", "")))))</f>
        <v>Non-service</v>
      </c>
      <c r="Z173" s="17"/>
      <c r="AB173" s="22"/>
      <c r="AD173" s="17"/>
    </row>
    <row r="174" spans="1:30">
      <c r="A174" s="200" t="str">
        <f t="shared" ref="A174:A234" si="1475">TEXT(C174, "ddd")</f>
        <v>Wed</v>
      </c>
      <c r="B174" s="201">
        <f t="shared" ref="B174:B207" si="1476">C174</f>
        <v>45938</v>
      </c>
      <c r="C174" s="284">
        <f t="shared" si="1372"/>
        <v>45938</v>
      </c>
      <c r="D174" s="287" t="str">
        <f t="shared" ref="D174:D234" si="1477">IF(WEEKDAY(C171, 2) &lt; 5, TEXT(C171 + 1, "ddd"), TEXT(C171 + 3, "ddd"))</f>
        <v>Wed</v>
      </c>
      <c r="E174" s="211">
        <f t="shared" ca="1" si="1063"/>
        <v>0</v>
      </c>
      <c r="F174" s="207" t="s">
        <v>47</v>
      </c>
      <c r="G174" s="170" t="str">
        <f t="shared" ref="G174:G237" si="1478">IF(D174="Mon", "", IF(D174="Tue", "Non-service", IF(D174="Wed", "", IF(D174="Thu", "Non-service", IF(D174="Fri", "", "")))))</f>
        <v/>
      </c>
      <c r="H174" s="21"/>
      <c r="I174" s="174" t="str">
        <f t="shared" ref="I174:I237" si="1479">IF(D174="Mon", "", IF(D174="Tue", "", IF(D174="Wed", "", IF(D174="Thu", "", IF(D174="Fri", "Non-service", "")))))</f>
        <v/>
      </c>
      <c r="J174" s="31"/>
      <c r="K174" s="174" t="str">
        <f t="shared" ref="K174:K237" si="1480">IF(D174="Mon", "", IF(D174="Tue", "", IF(D174="Wed", "Non-service", IF(D174="Thu", "Non-Service", IF(D174="Fri", "", "")))))</f>
        <v>Non-service</v>
      </c>
      <c r="L174" s="31"/>
      <c r="M174" s="174" t="str">
        <f t="shared" ref="M174:M237" si="1481">IF(D174="Mon", "", IF(D174="Tue", "Non-service", IF(D174="Wed", "", IF(D174="Thu", "", IF(D174="Fri", "Non-service", "")))))</f>
        <v/>
      </c>
      <c r="N174" s="31"/>
      <c r="O174" s="174" t="str">
        <f t="shared" ref="O174:O237" si="1482">IF(D174="Mon", "", IF(D174="Tue", "", IF(D174="Wed", "Non-service", IF(D174="Thu", "", IF(D174="Fri", "Non-service", "")))))</f>
        <v>Non-service</v>
      </c>
      <c r="P174" s="31"/>
      <c r="Q174" s="174" t="str">
        <f t="shared" ref="Q174:Q237" si="1483">IF(D174="Mon", "", IF(D174="Tue", "Non-service", IF(D174="Wed", "", IF(D174="Thu", "Non-service", IF(D174="Fri", "", "")))))</f>
        <v/>
      </c>
      <c r="R174" s="31"/>
      <c r="S174" s="175" t="str">
        <f t="shared" ref="S174:S237" si="1484">IF(D174="Mon", "Non-service", IF(D174="Tue", "", IF(D174="Wed", "Non-service", IF(D174="Thu", "", IF(D174="Fri", "", "")))))</f>
        <v>Non-service</v>
      </c>
      <c r="T174" s="31"/>
      <c r="U174" s="175" t="str">
        <f t="shared" ref="U174" si="1485">IF(D174="Mon", "", IF(D174="Tue", "", IF(D174="Wed", "Non-service", IF(D174="Thu", "", IF(D174="Fri", "Non-service", "")))))</f>
        <v>Non-service</v>
      </c>
      <c r="V174" s="39"/>
      <c r="W174" s="174" t="str">
        <f t="shared" ref="W174" si="1486">IF(D174="Mon", "", IF(D174="Tue", "", IF(D174="Wed", "Non-service", IF(D174="Thu", "Non-Service", IF(D174="Fri", "", "")))))</f>
        <v>Non-service</v>
      </c>
      <c r="X174" s="15"/>
      <c r="Y174" s="174" t="str">
        <f t="shared" ref="Y174" si="1487">IF(D174="Mon", "", IF(D174="Tue", "Non-service", IF(D174="Wed", "", IF(D174="Thu", "Non-service", IF(D174="Fri", "", "")))))</f>
        <v/>
      </c>
      <c r="Z174" s="23"/>
      <c r="AB174" s="26"/>
      <c r="AD174" s="25"/>
    </row>
    <row r="175" spans="1:30">
      <c r="A175" s="200" t="str">
        <f t="shared" ref="A175:A235" si="1488">A174</f>
        <v>Wed</v>
      </c>
      <c r="B175" s="201">
        <f t="shared" ref="B175:B208" si="1489">C174</f>
        <v>45938</v>
      </c>
      <c r="C175" s="285"/>
      <c r="D175" s="288"/>
      <c r="E175" s="211">
        <f t="shared" ca="1" si="1063"/>
        <v>0</v>
      </c>
      <c r="F175" s="208" t="s">
        <v>51</v>
      </c>
      <c r="G175" s="170" t="str">
        <f t="shared" ref="G175:G238" si="1490">IF(D174="Mon", "", IF(D174="Tue", "Non-service", IF(D174="Wed", "", IF(D174="Thu", "Non-service", IF(D174="Fri", "", "")))))</f>
        <v/>
      </c>
      <c r="H175" s="22"/>
      <c r="I175" s="174" t="str">
        <f t="shared" ref="I175:I238" si="1491">IF(D174="Mon", "", IF(D174="Tue", "", IF(D174="Wed", "", IF(D174="Thu", "", IF(D174="Fri", "Non-service", "")))))</f>
        <v/>
      </c>
      <c r="J175" s="30"/>
      <c r="K175" s="174" t="str">
        <f t="shared" ref="K175:K238" si="1492">IF(D174="Mon", "", IF(D174="Tue", "", IF(D174="Wed", "Non-service", IF(D174="Thu", "Non-Service", IF(D174="Fri", "", "")))))</f>
        <v>Non-service</v>
      </c>
      <c r="L175" s="30"/>
      <c r="M175" s="174" t="str">
        <f t="shared" ref="M175:M238" si="1493">IF(D174="Mon", "", IF(D174="Tue", "Non-service", IF(D174="Wed", "", IF(D174="Thu", "", IF(D174="Fri", "Non-service", "")))))</f>
        <v/>
      </c>
      <c r="N175" s="30"/>
      <c r="O175" s="174" t="str">
        <f t="shared" ref="O175:O238" si="1494">IF(D174="Mon", "", IF(D174="Tue", "", IF(D174="Wed", "Non-service", IF(D174="Thu", "", IF(D174="Fri", "Non-service", "")))))</f>
        <v>Non-service</v>
      </c>
      <c r="P175" s="30"/>
      <c r="Q175" s="174" t="str">
        <f t="shared" ref="Q175:Q238" si="1495">IF(D174="Mon", "", IF(D174="Tue", "Non-service", IF(D174="Wed", "", IF(D174="Thu", "Non-service", IF(D174="Fri", "", "")))))</f>
        <v/>
      </c>
      <c r="R175" s="30"/>
      <c r="S175" s="174" t="str">
        <f t="shared" ref="S175:S238" si="1496">IF(D174="Mon", "Non-service", IF(D174="Tue", "", IF(D174="Wed", "Non-service", IF(D174="Thu", "", IF(D174="Fri", "", "")))))</f>
        <v>Non-service</v>
      </c>
      <c r="T175" s="30"/>
      <c r="U175" s="174" t="str">
        <f t="shared" ref="U175" si="1497">IF(D174="Mon", "", IF(D174="Tue", "", IF(D174="Wed", "Non-service", IF(D174="Thu", "", IF(D174="Fri", "Non-service", "")))))</f>
        <v>Non-service</v>
      </c>
      <c r="V175" s="32"/>
      <c r="W175" s="174" t="str">
        <f t="shared" ref="W175" si="1498">IF(D174="Mon", "", IF(D174="Tue", "", IF(D174="Wed", "Non-service", IF(D174="Thu", "Non-Service", IF(D174="Fri", "", "")))))</f>
        <v>Non-service</v>
      </c>
      <c r="X175" s="17"/>
      <c r="Y175" s="174" t="str">
        <f t="shared" ref="Y175" si="1499">IF(D174="Mon", "", IF(D174="Tue", "Non-service", IF(D174="Wed", "", IF(D174="Thu", "Non-service", IF(D174="Fri", "", "")))))</f>
        <v/>
      </c>
      <c r="Z175" s="25"/>
      <c r="AB175" s="26"/>
      <c r="AD175" s="25"/>
    </row>
    <row r="176" spans="1:30">
      <c r="A176" s="200" t="str">
        <f t="shared" ref="A176:A236" si="1500">A174</f>
        <v>Wed</v>
      </c>
      <c r="B176" s="201">
        <f t="shared" ref="B176:B209" si="1501">C174</f>
        <v>45938</v>
      </c>
      <c r="C176" s="286"/>
      <c r="D176" s="289"/>
      <c r="E176" s="211">
        <f t="shared" ca="1" si="1063"/>
        <v>0</v>
      </c>
      <c r="F176" s="209" t="s">
        <v>53</v>
      </c>
      <c r="G176" s="171" t="str">
        <f t="shared" ref="G176" si="1502">IF(D174="Mon", "", IF(D174="Tue", "Non-service", IF(D174="Wed", "", IF(D174="Thu", "Non-service", IF(D174="Fri", "", "")))))</f>
        <v/>
      </c>
      <c r="H176" s="22"/>
      <c r="I176" s="174" t="str">
        <f t="shared" ref="I176" si="1503">IF(D174="Mon", "", IF(D174="Tue", "", IF(D174="Wed", "", IF(D174="Thu", "", IF(D174="Fri", "Non-service", "")))))</f>
        <v/>
      </c>
      <c r="J176" s="30"/>
      <c r="K176" s="174" t="str">
        <f t="shared" ref="K176" si="1504">IF(D174="Mon", "", IF(D174="Tue", "", IF(D174="Wed", "Non-service", IF(D174="Thu", "Non-Service", IF(D174="Fri", "", "")))))</f>
        <v>Non-service</v>
      </c>
      <c r="L176" s="30"/>
      <c r="M176" s="174" t="str">
        <f t="shared" ref="M176" si="1505">IF(D174="Mon", "", IF(D174="Tue", "Non-service", IF(D174="Wed", "", IF(D174="Thu", "", IF(D174="Fri", "Non-service", "")))))</f>
        <v/>
      </c>
      <c r="N176" s="30"/>
      <c r="O176" s="174" t="str">
        <f t="shared" ref="O176" si="1506">IF(D174="Mon", "", IF(D174="Tue", "", IF(D174="Wed", "Non-service", IF(D174="Thu", "", IF(D174="Fri", "Non-service", "")))))</f>
        <v>Non-service</v>
      </c>
      <c r="P176" s="30"/>
      <c r="Q176" s="174" t="str">
        <f t="shared" ref="Q176" si="1507">IF(D174="Mon", "", IF(D174="Tue", "Non-service", IF(D174="Wed", "", IF(D174="Thu", "Non-service", IF(D174="Fri", "", "")))))</f>
        <v/>
      </c>
      <c r="R176" s="30"/>
      <c r="S176" s="174" t="str">
        <f t="shared" ref="S176" si="1508">IF(D174="Mon", "Non-service", IF(D174="Tue", "", IF(D174="Wed", "Non-service", IF(D174="Thu", "", IF(D174="Fri", "", "")))))</f>
        <v>Non-service</v>
      </c>
      <c r="T176" s="30"/>
      <c r="U176" s="174" t="str">
        <f t="shared" ref="U176" si="1509">IF(D174="Mon", "", IF(D174="Tue", "", IF(D174="Wed", "Non-service", IF(D174="Thu", "", IF(D174="Fri", "Non-service", "")))))</f>
        <v>Non-service</v>
      </c>
      <c r="V176" s="32"/>
      <c r="W176" s="174" t="str">
        <f t="shared" ref="W176" si="1510">IF(D174="Mon", "", IF(D174="Tue", "", IF(D174="Wed", "Non-service", IF(D174="Thu", "Non-Service", IF(D174="Fri", "", "")))))</f>
        <v>Non-service</v>
      </c>
      <c r="X176" s="17"/>
      <c r="Y176" s="176" t="str">
        <f t="shared" ref="Y176" si="1511">IF(D174="Mon", "", IF(D174="Tue", "Non-service", IF(D174="Wed", "", IF(D174="Thu", "Non-service", IF(D174="Fri", "", "")))))</f>
        <v/>
      </c>
      <c r="Z176" s="27"/>
      <c r="AB176" s="26"/>
      <c r="AD176" s="25"/>
    </row>
    <row r="177" spans="1:30">
      <c r="A177" s="200" t="str">
        <f t="shared" ref="A177:A237" si="1512">TEXT(C177, "ddd")</f>
        <v>Thu</v>
      </c>
      <c r="B177" s="201">
        <f t="shared" ref="B177:B210" si="1513">C177</f>
        <v>45939</v>
      </c>
      <c r="C177" s="284">
        <f t="shared" si="1372"/>
        <v>45939</v>
      </c>
      <c r="D177" s="295" t="str">
        <f t="shared" ref="D177:D237" si="1514">IF(WEEKDAY(C174, 2) &lt; 5, TEXT(C174 + 1, "ddd"), TEXT(C174 + 3, "ddd"))</f>
        <v>Thu</v>
      </c>
      <c r="E177" s="211">
        <f t="shared" ca="1" si="1063"/>
        <v>0</v>
      </c>
      <c r="F177" s="205" t="s">
        <v>47</v>
      </c>
      <c r="G177" s="170" t="str">
        <f t="shared" ref="G177:G240" si="1515">IF(D177="Mon", "", IF(D177="Tue", "Non-service", IF(D177="Wed", "", IF(D177="Thu", "Non-service", IF(D177="Fri", "", "")))))</f>
        <v>Non-service</v>
      </c>
      <c r="H177" s="24"/>
      <c r="I177" s="174" t="str">
        <f t="shared" ref="I177:I240" si="1516">IF(D177="Mon", "", IF(D177="Tue", "", IF(D177="Wed", "", IF(D177="Thu", "", IF(D177="Fri", "Non-service", "")))))</f>
        <v/>
      </c>
      <c r="J177" s="33"/>
      <c r="K177" s="174" t="str">
        <f t="shared" ref="K177:K240" si="1517">IF(D177="Mon", "", IF(D177="Tue", "", IF(D177="Wed", "Non-service", IF(D177="Thu", "Non-Service", IF(D177="Fri", "", "")))))</f>
        <v>Non-Service</v>
      </c>
      <c r="L177" s="33"/>
      <c r="M177" s="174" t="str">
        <f t="shared" ref="M177:M240" si="1518">IF(D177="Mon", "", IF(D177="Tue", "Non-service", IF(D177="Wed", "", IF(D177="Thu", "", IF(D177="Fri", "Non-service", "")))))</f>
        <v/>
      </c>
      <c r="N177" s="33"/>
      <c r="O177" s="174" t="str">
        <f t="shared" ref="O177:O240" si="1519">IF(D177="Mon", "", IF(D177="Tue", "", IF(D177="Wed", "Non-service", IF(D177="Thu", "", IF(D177="Fri", "Non-service", "")))))</f>
        <v/>
      </c>
      <c r="P177" s="31"/>
      <c r="Q177" s="174" t="str">
        <f t="shared" ref="Q177:Q240" si="1520">IF(D177="Mon", "", IF(D177="Tue", "Non-service", IF(D177="Wed", "", IF(D177="Thu", "Non-service", IF(D177="Fri", "", "")))))</f>
        <v>Non-service</v>
      </c>
      <c r="R177" s="31"/>
      <c r="S177" s="175" t="str">
        <f t="shared" ref="S177:S240" si="1521">IF(D177="Mon", "Non-service", IF(D177="Tue", "", IF(D177="Wed", "Non-service", IF(D177="Thu", "", IF(D177="Fri", "", "")))))</f>
        <v/>
      </c>
      <c r="T177" s="31"/>
      <c r="U177" s="175" t="str">
        <f t="shared" ref="U177" si="1522">IF(D177="Mon", "", IF(D177="Tue", "", IF(D177="Wed", "Non-service", IF(D177="Thu", "", IF(D177="Fri", "Non-service", "")))))</f>
        <v/>
      </c>
      <c r="V177" s="39"/>
      <c r="W177" s="174" t="str">
        <f t="shared" ref="W177" si="1523">IF(D177="Mon", "", IF(D177="Tue", "", IF(D177="Wed", "Non-service", IF(D177="Thu", "Non-Service", IF(D177="Fri", "", "")))))</f>
        <v>Non-Service</v>
      </c>
      <c r="X177" s="15"/>
      <c r="Y177" s="174" t="str">
        <f t="shared" ref="Y177" si="1524">IF(D177="Mon", "", IF(D177="Tue", "Non-service", IF(D177="Wed", "", IF(D177="Thu", "Non-service", IF(D177="Fri", "", "")))))</f>
        <v>Non-service</v>
      </c>
      <c r="Z177" s="15"/>
      <c r="AB177" s="22"/>
      <c r="AD177" s="17"/>
    </row>
    <row r="178" spans="1:30">
      <c r="A178" s="200" t="str">
        <f t="shared" ref="A178:A238" si="1525">A177</f>
        <v>Thu</v>
      </c>
      <c r="B178" s="201">
        <f t="shared" ref="B178:B211" si="1526">C177</f>
        <v>45939</v>
      </c>
      <c r="C178" s="285"/>
      <c r="D178" s="296"/>
      <c r="E178" s="211">
        <f t="shared" ca="1" si="1063"/>
        <v>0</v>
      </c>
      <c r="F178" s="206" t="s">
        <v>51</v>
      </c>
      <c r="G178" s="170" t="str">
        <f t="shared" ref="G178:G241" si="1527">IF(D177="Mon", "", IF(D177="Tue", "Non-service", IF(D177="Wed", "", IF(D177="Thu", "Non-service", IF(D177="Fri", "", "")))))</f>
        <v>Non-service</v>
      </c>
      <c r="H178" s="26"/>
      <c r="I178" s="174" t="str">
        <f t="shared" ref="I178:I241" si="1528">IF(D177="Mon", "", IF(D177="Tue", "", IF(D177="Wed", "", IF(D177="Thu", "", IF(D177="Fri", "Non-service", "")))))</f>
        <v/>
      </c>
      <c r="J178" s="35"/>
      <c r="K178" s="174" t="str">
        <f t="shared" ref="K178:K241" si="1529">IF(D177="Mon", "", IF(D177="Tue", "", IF(D177="Wed", "Non-service", IF(D177="Thu", "Non-Service", IF(D177="Fri", "", "")))))</f>
        <v>Non-Service</v>
      </c>
      <c r="L178" s="35"/>
      <c r="M178" s="174" t="str">
        <f t="shared" ref="M178:M241" si="1530">IF(D177="Mon", "", IF(D177="Tue", "Non-service", IF(D177="Wed", "", IF(D177="Thu", "", IF(D177="Fri", "Non-service", "")))))</f>
        <v/>
      </c>
      <c r="N178" s="35"/>
      <c r="O178" s="174" t="str">
        <f t="shared" ref="O178:O241" si="1531">IF(D177="Mon", "", IF(D177="Tue", "", IF(D177="Wed", "Non-service", IF(D177="Thu", "", IF(D177="Fri", "Non-service", "")))))</f>
        <v/>
      </c>
      <c r="P178" s="35"/>
      <c r="Q178" s="174" t="str">
        <f t="shared" ref="Q178:Q241" si="1532">IF(D177="Mon", "", IF(D177="Tue", "Non-service", IF(D177="Wed", "", IF(D177="Thu", "Non-service", IF(D177="Fri", "", "")))))</f>
        <v>Non-service</v>
      </c>
      <c r="R178" s="30"/>
      <c r="S178" s="174" t="str">
        <f t="shared" ref="S178:S241" si="1533">IF(D177="Mon", "Non-service", IF(D177="Tue", "", IF(D177="Wed", "Non-service", IF(D177="Thu", "", IF(D177="Fri", "", "")))))</f>
        <v/>
      </c>
      <c r="T178" s="35"/>
      <c r="U178" s="174" t="str">
        <f t="shared" ref="U178" si="1534">IF(D177="Mon", "", IF(D177="Tue", "", IF(D177="Wed", "Non-service", IF(D177="Thu", "", IF(D177="Fri", "Non-service", "")))))</f>
        <v/>
      </c>
      <c r="V178" s="32"/>
      <c r="W178" s="174" t="str">
        <f t="shared" ref="W178" si="1535">IF(D177="Mon", "", IF(D177="Tue", "", IF(D177="Wed", "Non-service", IF(D177="Thu", "Non-Service", IF(D177="Fri", "", "")))))</f>
        <v>Non-Service</v>
      </c>
      <c r="X178" s="17"/>
      <c r="Y178" s="174" t="str">
        <f t="shared" ref="Y178" si="1536">IF(D177="Mon", "", IF(D177="Tue", "Non-service", IF(D177="Wed", "", IF(D177="Thu", "Non-service", IF(D177="Fri", "", "")))))</f>
        <v>Non-service</v>
      </c>
      <c r="Z178" s="17"/>
      <c r="AB178" s="22"/>
      <c r="AD178" s="17"/>
    </row>
    <row r="179" spans="1:30">
      <c r="A179" s="200" t="str">
        <f t="shared" ref="A179:A239" si="1537">A177</f>
        <v>Thu</v>
      </c>
      <c r="B179" s="201">
        <f t="shared" ref="B179:B212" si="1538">C177</f>
        <v>45939</v>
      </c>
      <c r="C179" s="286"/>
      <c r="D179" s="297"/>
      <c r="E179" s="211">
        <f t="shared" ca="1" si="1063"/>
        <v>0</v>
      </c>
      <c r="F179" s="206" t="s">
        <v>53</v>
      </c>
      <c r="G179" s="171" t="str">
        <f t="shared" ref="G179" si="1539">IF(D177="Mon", "", IF(D177="Tue", "Non-service", IF(D177="Wed", "", IF(D177="Thu", "Non-service", IF(D177="Fri", "", "")))))</f>
        <v>Non-service</v>
      </c>
      <c r="H179" s="28"/>
      <c r="I179" s="174" t="str">
        <f t="shared" ref="I179" si="1540">IF(D177="Mon", "", IF(D177="Tue", "", IF(D177="Wed", "", IF(D177="Thu", "", IF(D177="Fri", "Non-service", "")))))</f>
        <v/>
      </c>
      <c r="J179" s="37"/>
      <c r="K179" s="174" t="str">
        <f t="shared" ref="K179" si="1541">IF(D177="Mon", "", IF(D177="Tue", "", IF(D177="Wed", "Non-service", IF(D177="Thu", "Non-Service", IF(D177="Fri", "", "")))))</f>
        <v>Non-Service</v>
      </c>
      <c r="L179" s="37"/>
      <c r="M179" s="174" t="str">
        <f t="shared" ref="M179" si="1542">IF(D177="Mon", "", IF(D177="Tue", "Non-service", IF(D177="Wed", "", IF(D177="Thu", "", IF(D177="Fri", "Non-service", "")))))</f>
        <v/>
      </c>
      <c r="N179" s="37"/>
      <c r="O179" s="174" t="str">
        <f t="shared" ref="O179" si="1543">IF(D177="Mon", "", IF(D177="Tue", "", IF(D177="Wed", "Non-service", IF(D177="Thu", "", IF(D177="Fri", "Non-service", "")))))</f>
        <v/>
      </c>
      <c r="P179" s="37"/>
      <c r="Q179" s="174" t="str">
        <f t="shared" ref="Q179" si="1544">IF(D177="Mon", "", IF(D177="Tue", "Non-service", IF(D177="Wed", "", IF(D177="Thu", "Non-service", IF(D177="Fri", "", "")))))</f>
        <v>Non-service</v>
      </c>
      <c r="R179" s="37"/>
      <c r="S179" s="174" t="str">
        <f t="shared" ref="S179" si="1545">IF(D177="Mon", "Non-service", IF(D177="Tue", "", IF(D177="Wed", "Non-service", IF(D177="Thu", "", IF(D177="Fri", "", "")))))</f>
        <v/>
      </c>
      <c r="T179" s="37"/>
      <c r="U179" s="174" t="str">
        <f t="shared" ref="U179" si="1546">IF(D177="Mon", "", IF(D177="Tue", "", IF(D177="Wed", "Non-service", IF(D177="Thu", "", IF(D177="Fri", "Non-service", "")))))</f>
        <v/>
      </c>
      <c r="V179" s="32"/>
      <c r="W179" s="174" t="str">
        <f t="shared" ref="W179" si="1547">IF(D177="Mon", "", IF(D177="Tue", "", IF(D177="Wed", "Non-service", IF(D177="Thu", "Non-Service", IF(D177="Fri", "", "")))))</f>
        <v>Non-Service</v>
      </c>
      <c r="X179" s="17"/>
      <c r="Y179" s="176" t="str">
        <f t="shared" ref="Y179" si="1548">IF(D177="Mon", "", IF(D177="Tue", "Non-service", IF(D177="Wed", "", IF(D177="Thu", "Non-service", IF(D177="Fri", "", "")))))</f>
        <v>Non-service</v>
      </c>
      <c r="Z179" s="17"/>
      <c r="AB179" s="22"/>
      <c r="AD179" s="17"/>
    </row>
    <row r="180" spans="1:30">
      <c r="A180" s="200" t="str">
        <f t="shared" ref="A180:A240" si="1549">TEXT(C180, "ddd")</f>
        <v>Fri</v>
      </c>
      <c r="B180" s="201">
        <f t="shared" ref="B180:B213" si="1550">C180</f>
        <v>45940</v>
      </c>
      <c r="C180" s="284">
        <f t="shared" si="1372"/>
        <v>45940</v>
      </c>
      <c r="D180" s="287" t="str">
        <f t="shared" ref="D180:D240" si="1551">IF(WEEKDAY(C177, 2) &lt; 5, TEXT(C177 + 1, "ddd"), TEXT(C177 + 3, "ddd"))</f>
        <v>Fri</v>
      </c>
      <c r="E180" s="211">
        <f t="shared" ca="1" si="1063"/>
        <v>0</v>
      </c>
      <c r="F180" s="207" t="s">
        <v>47</v>
      </c>
      <c r="G180" s="170" t="str">
        <f t="shared" ref="G180:G243" si="1552">IF(D180="Mon", "", IF(D180="Tue", "Non-service", IF(D180="Wed", "", IF(D180="Thu", "Non-service", IF(D180="Fri", "", "")))))</f>
        <v/>
      </c>
      <c r="H180" s="21"/>
      <c r="I180" s="174" t="str">
        <f t="shared" ref="I180:I243" si="1553">IF(D180="Mon", "", IF(D180="Tue", "", IF(D180="Wed", "", IF(D180="Thu", "", IF(D180="Fri", "Non-service", "")))))</f>
        <v>Non-service</v>
      </c>
      <c r="J180" s="31"/>
      <c r="K180" s="174" t="str">
        <f t="shared" ref="K180:K243" si="1554">IF(D180="Mon", "", IF(D180="Tue", "", IF(D180="Wed", "Non-service", IF(D180="Thu", "Non-Service", IF(D180="Fri", "", "")))))</f>
        <v/>
      </c>
      <c r="L180" s="31"/>
      <c r="M180" s="174" t="str">
        <f t="shared" ref="M180:M243" si="1555">IF(D180="Mon", "", IF(D180="Tue", "Non-service", IF(D180="Wed", "", IF(D180="Thu", "", IF(D180="Fri", "Non-service", "")))))</f>
        <v>Non-service</v>
      </c>
      <c r="N180" s="31"/>
      <c r="O180" s="174" t="str">
        <f t="shared" ref="O180:O243" si="1556">IF(D180="Mon", "", IF(D180="Tue", "", IF(D180="Wed", "Non-service", IF(D180="Thu", "", IF(D180="Fri", "Non-service", "")))))</f>
        <v>Non-service</v>
      </c>
      <c r="P180" s="31"/>
      <c r="Q180" s="174" t="str">
        <f t="shared" ref="Q180:Q243" si="1557">IF(D180="Mon", "", IF(D180="Tue", "Non-service", IF(D180="Wed", "", IF(D180="Thu", "Non-service", IF(D180="Fri", "", "")))))</f>
        <v/>
      </c>
      <c r="R180" s="31"/>
      <c r="S180" s="175" t="str">
        <f t="shared" ref="S180:S243" si="1558">IF(D180="Mon", "Non-service", IF(D180="Tue", "", IF(D180="Wed", "Non-service", IF(D180="Thu", "", IF(D180="Fri", "", "")))))</f>
        <v/>
      </c>
      <c r="T180" s="31"/>
      <c r="U180" s="175" t="str">
        <f t="shared" ref="U180" si="1559">IF(D180="Mon", "", IF(D180="Tue", "", IF(D180="Wed", "Non-service", IF(D180="Thu", "", IF(D180="Fri", "Non-service", "")))))</f>
        <v>Non-service</v>
      </c>
      <c r="V180" s="39"/>
      <c r="W180" s="174" t="str">
        <f t="shared" ref="W180" si="1560">IF(D180="Mon", "", IF(D180="Tue", "", IF(D180="Wed", "Non-service", IF(D180="Thu", "Non-Service", IF(D180="Fri", "", "")))))</f>
        <v/>
      </c>
      <c r="X180" s="15"/>
      <c r="Y180" s="174" t="str">
        <f t="shared" ref="Y180" si="1561">IF(D180="Mon", "", IF(D180="Tue", "Non-service", IF(D180="Wed", "", IF(D180="Thu", "Non-service", IF(D180="Fri", "", "")))))</f>
        <v/>
      </c>
      <c r="Z180" s="23"/>
      <c r="AB180" s="26"/>
      <c r="AD180" s="25"/>
    </row>
    <row r="181" spans="1:30">
      <c r="A181" s="200" t="str">
        <f t="shared" ref="A181:A241" si="1562">A180</f>
        <v>Fri</v>
      </c>
      <c r="B181" s="201">
        <f t="shared" ref="B181:B214" si="1563">C180</f>
        <v>45940</v>
      </c>
      <c r="C181" s="285"/>
      <c r="D181" s="288"/>
      <c r="E181" s="211">
        <f t="shared" ca="1" si="1063"/>
        <v>0</v>
      </c>
      <c r="F181" s="208" t="s">
        <v>51</v>
      </c>
      <c r="G181" s="170" t="str">
        <f t="shared" ref="G181:G244" si="1564">IF(D180="Mon", "", IF(D180="Tue", "Non-service", IF(D180="Wed", "", IF(D180="Thu", "Non-service", IF(D180="Fri", "", "")))))</f>
        <v/>
      </c>
      <c r="H181" s="22"/>
      <c r="I181" s="174" t="str">
        <f t="shared" ref="I181:I244" si="1565">IF(D180="Mon", "", IF(D180="Tue", "", IF(D180="Wed", "", IF(D180="Thu", "", IF(D180="Fri", "Non-service", "")))))</f>
        <v>Non-service</v>
      </c>
      <c r="J181" s="30"/>
      <c r="K181" s="174" t="str">
        <f t="shared" ref="K181:K244" si="1566">IF(D180="Mon", "", IF(D180="Tue", "", IF(D180="Wed", "Non-service", IF(D180="Thu", "Non-Service", IF(D180="Fri", "", "")))))</f>
        <v/>
      </c>
      <c r="L181" s="30"/>
      <c r="M181" s="174" t="str">
        <f t="shared" ref="M181:M244" si="1567">IF(D180="Mon", "", IF(D180="Tue", "Non-service", IF(D180="Wed", "", IF(D180="Thu", "", IF(D180="Fri", "Non-service", "")))))</f>
        <v>Non-service</v>
      </c>
      <c r="N181" s="30"/>
      <c r="O181" s="174" t="str">
        <f t="shared" ref="O181:O244" si="1568">IF(D180="Mon", "", IF(D180="Tue", "", IF(D180="Wed", "Non-service", IF(D180="Thu", "", IF(D180="Fri", "Non-service", "")))))</f>
        <v>Non-service</v>
      </c>
      <c r="P181" s="30"/>
      <c r="Q181" s="174" t="str">
        <f t="shared" ref="Q181:Q244" si="1569">IF(D180="Mon", "", IF(D180="Tue", "Non-service", IF(D180="Wed", "", IF(D180="Thu", "Non-service", IF(D180="Fri", "", "")))))</f>
        <v/>
      </c>
      <c r="R181" s="30"/>
      <c r="S181" s="174" t="str">
        <f t="shared" ref="S181:S244" si="1570">IF(D180="Mon", "Non-service", IF(D180="Tue", "", IF(D180="Wed", "Non-service", IF(D180="Thu", "", IF(D180="Fri", "", "")))))</f>
        <v/>
      </c>
      <c r="T181" s="30"/>
      <c r="U181" s="174" t="str">
        <f t="shared" ref="U181" si="1571">IF(D180="Mon", "", IF(D180="Tue", "", IF(D180="Wed", "Non-service", IF(D180="Thu", "", IF(D180="Fri", "Non-service", "")))))</f>
        <v>Non-service</v>
      </c>
      <c r="V181" s="32"/>
      <c r="W181" s="174" t="str">
        <f t="shared" ref="W181" si="1572">IF(D180="Mon", "", IF(D180="Tue", "", IF(D180="Wed", "Non-service", IF(D180="Thu", "Non-Service", IF(D180="Fri", "", "")))))</f>
        <v/>
      </c>
      <c r="X181" s="17"/>
      <c r="Y181" s="174" t="str">
        <f t="shared" ref="Y181" si="1573">IF(D180="Mon", "", IF(D180="Tue", "Non-service", IF(D180="Wed", "", IF(D180="Thu", "Non-service", IF(D180="Fri", "", "")))))</f>
        <v/>
      </c>
      <c r="Z181" s="25"/>
      <c r="AB181" s="26"/>
      <c r="AD181" s="25"/>
    </row>
    <row r="182" spans="1:30">
      <c r="A182" s="200" t="str">
        <f t="shared" ref="A182:A242" si="1574">A180</f>
        <v>Fri</v>
      </c>
      <c r="B182" s="201">
        <f t="shared" ref="B182:B215" si="1575">C180</f>
        <v>45940</v>
      </c>
      <c r="C182" s="286"/>
      <c r="D182" s="289"/>
      <c r="E182" s="211">
        <f t="shared" ca="1" si="1063"/>
        <v>0</v>
      </c>
      <c r="F182" s="209" t="s">
        <v>53</v>
      </c>
      <c r="G182" s="171" t="str">
        <f t="shared" ref="G182" si="1576">IF(D180="Mon", "", IF(D180="Tue", "Non-service", IF(D180="Wed", "", IF(D180="Thu", "Non-service", IF(D180="Fri", "", "")))))</f>
        <v/>
      </c>
      <c r="H182" s="22"/>
      <c r="I182" s="174" t="str">
        <f t="shared" ref="I182" si="1577">IF(D180="Mon", "", IF(D180="Tue", "", IF(D180="Wed", "", IF(D180="Thu", "", IF(D180="Fri", "Non-service", "")))))</f>
        <v>Non-service</v>
      </c>
      <c r="J182" s="30"/>
      <c r="K182" s="174" t="str">
        <f t="shared" ref="K182" si="1578">IF(D180="Mon", "", IF(D180="Tue", "", IF(D180="Wed", "Non-service", IF(D180="Thu", "Non-Service", IF(D180="Fri", "", "")))))</f>
        <v/>
      </c>
      <c r="L182" s="30"/>
      <c r="M182" s="174" t="str">
        <f t="shared" ref="M182" si="1579">IF(D180="Mon", "", IF(D180="Tue", "Non-service", IF(D180="Wed", "", IF(D180="Thu", "", IF(D180="Fri", "Non-service", "")))))</f>
        <v>Non-service</v>
      </c>
      <c r="N182" s="30"/>
      <c r="O182" s="174" t="str">
        <f t="shared" ref="O182" si="1580">IF(D180="Mon", "", IF(D180="Tue", "", IF(D180="Wed", "Non-service", IF(D180="Thu", "", IF(D180="Fri", "Non-service", "")))))</f>
        <v>Non-service</v>
      </c>
      <c r="P182" s="30"/>
      <c r="Q182" s="174" t="str">
        <f t="shared" ref="Q182" si="1581">IF(D180="Mon", "", IF(D180="Tue", "Non-service", IF(D180="Wed", "", IF(D180="Thu", "Non-service", IF(D180="Fri", "", "")))))</f>
        <v/>
      </c>
      <c r="R182" s="30"/>
      <c r="T182" s="30"/>
      <c r="U182" s="174" t="str">
        <f t="shared" ref="U182" si="1582">IF(D180="Mon", "", IF(D180="Tue", "", IF(D180="Wed", "Non-service", IF(D180="Thu", "", IF(D180="Fri", "Non-service", "")))))</f>
        <v>Non-service</v>
      </c>
      <c r="V182" s="32"/>
      <c r="W182" s="174" t="str">
        <f t="shared" ref="W182" si="1583">IF(D180="Mon", "", IF(D180="Tue", "", IF(D180="Wed", "Non-service", IF(D180="Thu", "Non-Service", IF(D180="Fri", "", "")))))</f>
        <v/>
      </c>
      <c r="X182" s="17"/>
      <c r="Y182" s="176" t="str">
        <f t="shared" ref="Y182" si="1584">IF(D180="Mon", "", IF(D180="Tue", "Non-service", IF(D180="Wed", "", IF(D180="Thu", "Non-service", IF(D180="Fri", "", "")))))</f>
        <v/>
      </c>
      <c r="Z182" s="27"/>
      <c r="AB182" s="26"/>
      <c r="AD182" s="25"/>
    </row>
    <row r="183" spans="1:30">
      <c r="A183" s="200" t="str">
        <f t="shared" ref="A183" si="1585">TEXT(C183, "ddd")</f>
        <v>Mon</v>
      </c>
      <c r="B183" s="201">
        <f t="shared" ref="B183:B216" si="1586">C183</f>
        <v>45943</v>
      </c>
      <c r="C183" s="284">
        <f t="shared" si="1372"/>
        <v>45943</v>
      </c>
      <c r="D183" s="295" t="str">
        <f t="shared" ref="D183:D243" si="1587">IF(WEEKDAY(C180, 2) &lt; 5, TEXT(C180 + 1, "ddd"), TEXT(C180 + 3, "ddd"))</f>
        <v>Mon</v>
      </c>
      <c r="E183" s="211">
        <f t="shared" ca="1" si="1063"/>
        <v>0</v>
      </c>
      <c r="F183" s="205" t="s">
        <v>47</v>
      </c>
      <c r="G183" s="170" t="str">
        <f t="shared" ref="G183:G246" si="1588">IF(D183="Mon", "", IF(D183="Tue", "Non-service", IF(D183="Wed", "", IF(D183="Thu", "Non-service", IF(D183="Fri", "", "")))))</f>
        <v/>
      </c>
      <c r="H183" s="30"/>
      <c r="I183" s="174" t="str">
        <f t="shared" ref="I183:I246" si="1589">IF(D183="Mon", "", IF(D183="Tue", "", IF(D183="Wed", "", IF(D183="Thu", "", IF(D183="Fri", "Non-service", "")))))</f>
        <v/>
      </c>
      <c r="J183" s="30"/>
      <c r="K183" s="174" t="str">
        <f t="shared" ref="K183:K246" si="1590">IF(D183="Mon", "", IF(D183="Tue", "", IF(D183="Wed", "Non-service", IF(D183="Thu", "Non-Service", IF(D183="Fri", "", "")))))</f>
        <v/>
      </c>
      <c r="L183" s="30"/>
      <c r="M183" s="174" t="str">
        <f t="shared" ref="M183:M246" si="1591">IF(D183="Mon", "", IF(D183="Tue", "Non-service", IF(D183="Wed", "", IF(D183="Thu", "", IF(D183="Fri", "Non-service", "")))))</f>
        <v/>
      </c>
      <c r="N183" s="30"/>
      <c r="O183" s="174" t="str">
        <f t="shared" ref="O183:O246" si="1592">IF(D183="Mon", "", IF(D183="Tue", "", IF(D183="Wed", "Non-service", IF(D183="Thu", "", IF(D183="Fri", "Non-service", "")))))</f>
        <v/>
      </c>
      <c r="P183" s="30"/>
      <c r="Q183" s="174" t="str">
        <f t="shared" ref="Q183:Q246" si="1593">IF(D183="Mon", "", IF(D183="Tue", "Non-service", IF(D183="Wed", "", IF(D183="Thu", "Non-service", IF(D183="Fri", "", "")))))</f>
        <v/>
      </c>
      <c r="R183" s="30"/>
      <c r="S183" s="175" t="str">
        <f t="shared" ref="S183:S246" si="1594">IF(D183="Mon", "Non-service", IF(D183="Tue", "", IF(D183="Wed", "Non-service", IF(D183="Thu", "", IF(D183="Fri", "", "")))))</f>
        <v>Non-service</v>
      </c>
      <c r="T183" s="30"/>
      <c r="U183" s="175" t="str">
        <f t="shared" ref="U183" si="1595">IF(D183="Mon", "", IF(D183="Tue", "", IF(D183="Wed", "Non-service", IF(D183="Thu", "", IF(D183="Fri", "Non-service", "")))))</f>
        <v/>
      </c>
      <c r="V183" s="39"/>
      <c r="W183" s="174" t="str">
        <f t="shared" ref="W183" si="1596">IF(D183="Mon", "", IF(D183="Tue", "", IF(D183="Wed", "Non-service", IF(D183="Thu", "Non-Service", IF(D183="Fri", "", "")))))</f>
        <v/>
      </c>
      <c r="X183" s="15"/>
      <c r="Y183" s="174" t="str">
        <f t="shared" ref="Y183" si="1597">IF(D183="Mon", "", IF(D183="Tue", "Non-service", IF(D183="Wed", "", IF(D183="Thu", "Non-service", IF(D183="Fri", "", "")))))</f>
        <v/>
      </c>
      <c r="Z183" s="15"/>
      <c r="AB183" s="22"/>
      <c r="AD183" s="17"/>
    </row>
    <row r="184" spans="1:30">
      <c r="A184" s="200" t="str">
        <f t="shared" ref="A184" si="1598">A183</f>
        <v>Mon</v>
      </c>
      <c r="B184" s="201">
        <f t="shared" ref="B184:B217" si="1599">C183</f>
        <v>45943</v>
      </c>
      <c r="C184" s="285"/>
      <c r="D184" s="296"/>
      <c r="E184" s="211">
        <f t="shared" ca="1" si="1063"/>
        <v>0</v>
      </c>
      <c r="F184" s="206" t="s">
        <v>51</v>
      </c>
      <c r="G184" s="170" t="str">
        <f t="shared" ref="G184:G247" si="1600">IF(D183="Mon", "", IF(D183="Tue", "Non-service", IF(D183="Wed", "", IF(D183="Thu", "Non-service", IF(D183="Fri", "", "")))))</f>
        <v/>
      </c>
      <c r="H184" s="30"/>
      <c r="I184" s="174" t="str">
        <f t="shared" ref="I184:I247" si="1601">IF(D183="Mon", "", IF(D183="Tue", "", IF(D183="Wed", "", IF(D183="Thu", "", IF(D183="Fri", "Non-service", "")))))</f>
        <v/>
      </c>
      <c r="J184" s="30"/>
      <c r="K184" s="174" t="str">
        <f t="shared" ref="K184:K247" si="1602">IF(D183="Mon", "", IF(D183="Tue", "", IF(D183="Wed", "Non-service", IF(D183="Thu", "Non-Service", IF(D183="Fri", "", "")))))</f>
        <v/>
      </c>
      <c r="L184" s="30"/>
      <c r="M184" s="174" t="str">
        <f t="shared" ref="M184:M247" si="1603">IF(D183="Mon", "", IF(D183="Tue", "Non-service", IF(D183="Wed", "", IF(D183="Thu", "", IF(D183="Fri", "Non-service", "")))))</f>
        <v/>
      </c>
      <c r="N184" s="30"/>
      <c r="O184" s="174" t="str">
        <f t="shared" ref="O184:O247" si="1604">IF(D183="Mon", "", IF(D183="Tue", "", IF(D183="Wed", "Non-service", IF(D183="Thu", "", IF(D183="Fri", "Non-service", "")))))</f>
        <v/>
      </c>
      <c r="P184" s="30"/>
      <c r="Q184" s="174" t="str">
        <f t="shared" ref="Q184:Q247" si="1605">IF(D183="Mon", "", IF(D183="Tue", "Non-service", IF(D183="Wed", "", IF(D183="Thu", "Non-service", IF(D183="Fri", "", "")))))</f>
        <v/>
      </c>
      <c r="R184" s="30"/>
      <c r="S184" s="174" t="str">
        <f t="shared" ref="S184:S247" si="1606">IF(D183="Mon", "Non-service", IF(D183="Tue", "", IF(D183="Wed", "Non-service", IF(D183="Thu", "", IF(D183="Fri", "", "")))))</f>
        <v>Non-service</v>
      </c>
      <c r="T184" s="30"/>
      <c r="U184" s="174" t="str">
        <f t="shared" ref="U184" si="1607">IF(D183="Mon", "", IF(D183="Tue", "", IF(D183="Wed", "Non-service", IF(D183="Thu", "", IF(D183="Fri", "Non-service", "")))))</f>
        <v/>
      </c>
      <c r="V184" s="32"/>
      <c r="W184" s="174" t="str">
        <f t="shared" ref="W184" si="1608">IF(D183="Mon", "", IF(D183="Tue", "", IF(D183="Wed", "Non-service", IF(D183="Thu", "Non-Service", IF(D183="Fri", "", "")))))</f>
        <v/>
      </c>
      <c r="X184" s="17"/>
      <c r="Y184" s="174" t="str">
        <f t="shared" ref="Y184" si="1609">IF(D183="Mon", "", IF(D183="Tue", "Non-service", IF(D183="Wed", "", IF(D183="Thu", "Non-service", IF(D183="Fri", "", "")))))</f>
        <v/>
      </c>
      <c r="Z184" s="17"/>
      <c r="AB184" s="22"/>
      <c r="AD184" s="17"/>
    </row>
    <row r="185" spans="1:30">
      <c r="A185" s="200" t="str">
        <f t="shared" ref="A185" si="1610">A183</f>
        <v>Mon</v>
      </c>
      <c r="B185" s="201">
        <f t="shared" ref="B185:B218" si="1611">C183</f>
        <v>45943</v>
      </c>
      <c r="C185" s="286"/>
      <c r="D185" s="297"/>
      <c r="E185" s="211">
        <f t="shared" ca="1" si="1063"/>
        <v>0</v>
      </c>
      <c r="F185" s="206" t="s">
        <v>53</v>
      </c>
      <c r="G185" s="171" t="str">
        <f t="shared" ref="G185" si="1612">IF(D183="Mon", "", IF(D183="Tue", "Non-service", IF(D183="Wed", "", IF(D183="Thu", "Non-service", IF(D183="Fri", "", "")))))</f>
        <v/>
      </c>
      <c r="H185" s="30"/>
      <c r="I185" s="174" t="str">
        <f t="shared" ref="I185" si="1613">IF(D183="Mon", "", IF(D183="Tue", "", IF(D183="Wed", "", IF(D183="Thu", "", IF(D183="Fri", "Non-service", "")))))</f>
        <v/>
      </c>
      <c r="J185" s="30"/>
      <c r="K185" s="174" t="str">
        <f t="shared" ref="K185" si="1614">IF(D183="Mon", "", IF(D183="Tue", "", IF(D183="Wed", "Non-service", IF(D183="Thu", "Non-Service", IF(D183="Fri", "", "")))))</f>
        <v/>
      </c>
      <c r="L185" s="30"/>
      <c r="M185" s="174" t="str">
        <f t="shared" ref="M185" si="1615">IF(D183="Mon", "", IF(D183="Tue", "Non-service", IF(D183="Wed", "", IF(D183="Thu", "", IF(D183="Fri", "Non-service", "")))))</f>
        <v/>
      </c>
      <c r="N185" s="30"/>
      <c r="O185" s="174" t="str">
        <f t="shared" ref="O185" si="1616">IF(D183="Mon", "", IF(D183="Tue", "", IF(D183="Wed", "Non-service", IF(D183="Thu", "", IF(D183="Fri", "Non-service", "")))))</f>
        <v/>
      </c>
      <c r="P185" s="30"/>
      <c r="Q185" s="174" t="str">
        <f t="shared" ref="Q185" si="1617">IF(D183="Mon", "", IF(D183="Tue", "Non-service", IF(D183="Wed", "", IF(D183="Thu", "Non-service", IF(D183="Fri", "", "")))))</f>
        <v/>
      </c>
      <c r="R185" s="30"/>
      <c r="S185" s="174" t="str">
        <f t="shared" ref="S185" si="1618">IF(D183="Mon", "Non-service", IF(D183="Tue", "", IF(D183="Wed", "Non-service", IF(D183="Thu", "", IF(D183="Fri", "", "")))))</f>
        <v>Non-service</v>
      </c>
      <c r="T185" s="30"/>
      <c r="U185" s="174" t="str">
        <f t="shared" ref="U185" si="1619">IF(D183="Mon", "", IF(D183="Tue", "", IF(D183="Wed", "Non-service", IF(D183="Thu", "", IF(D183="Fri", "Non-service", "")))))</f>
        <v/>
      </c>
      <c r="V185" s="32"/>
      <c r="W185" s="174" t="str">
        <f t="shared" ref="W185" si="1620">IF(D183="Mon", "", IF(D183="Tue", "", IF(D183="Wed", "Non-service", IF(D183="Thu", "Non-Service", IF(D183="Fri", "", "")))))</f>
        <v/>
      </c>
      <c r="X185" s="17"/>
      <c r="Y185" s="176" t="str">
        <f t="shared" ref="Y185" si="1621">IF(D183="Mon", "", IF(D183="Tue", "Non-service", IF(D183="Wed", "", IF(D183="Thu", "Non-service", IF(D183="Fri", "", "")))))</f>
        <v/>
      </c>
      <c r="Z185" s="17"/>
      <c r="AB185" s="22"/>
      <c r="AD185" s="17"/>
    </row>
    <row r="186" spans="1:30">
      <c r="A186" s="200" t="str">
        <f t="shared" si="1438"/>
        <v>Tue</v>
      </c>
      <c r="B186" s="201">
        <f t="shared" ref="B186:B219" si="1622">C186</f>
        <v>45944</v>
      </c>
      <c r="C186" s="284">
        <f t="shared" si="1372"/>
        <v>45944</v>
      </c>
      <c r="D186" s="287" t="str">
        <f t="shared" ref="D186" si="1623">IF(WEEKDAY(C183, 2) &lt; 5, TEXT(C183 + 1, "ddd"), TEXT(C183 + 3, "ddd"))</f>
        <v>Tue</v>
      </c>
      <c r="E186" s="211">
        <f t="shared" ca="1" si="1063"/>
        <v>0</v>
      </c>
      <c r="F186" s="207" t="s">
        <v>47</v>
      </c>
      <c r="G186" s="170" t="str">
        <f t="shared" ref="G186:G249" si="1624">IF(D186="Mon", "", IF(D186="Tue", "Non-service", IF(D186="Wed", "", IF(D186="Thu", "Non-service", IF(D186="Fri", "", "")))))</f>
        <v>Non-service</v>
      </c>
      <c r="H186" s="22"/>
      <c r="I186" s="174" t="str">
        <f t="shared" ref="I186:I249" si="1625">IF(D186="Mon", "", IF(D186="Tue", "", IF(D186="Wed", "", IF(D186="Thu", "", IF(D186="Fri", "Non-service", "")))))</f>
        <v/>
      </c>
      <c r="J186" s="30"/>
      <c r="K186" s="174" t="str">
        <f t="shared" ref="K186:K249" si="1626">IF(D186="Mon", "", IF(D186="Tue", "", IF(D186="Wed", "Non-service", IF(D186="Thu", "Non-Service", IF(D186="Fri", "", "")))))</f>
        <v/>
      </c>
      <c r="L186" s="33"/>
      <c r="M186" s="174" t="str">
        <f t="shared" ref="M186:M249" si="1627">IF(D186="Mon", "", IF(D186="Tue", "Non-service", IF(D186="Wed", "", IF(D186="Thu", "", IF(D186="Fri", "Non-service", "")))))</f>
        <v>Non-service</v>
      </c>
      <c r="N186" s="30"/>
      <c r="O186" s="174" t="str">
        <f t="shared" ref="O186:O249" si="1628">IF(D186="Mon", "", IF(D186="Tue", "", IF(D186="Wed", "Non-service", IF(D186="Thu", "", IF(D186="Fri", "Non-service", "")))))</f>
        <v/>
      </c>
      <c r="P186" s="33"/>
      <c r="Q186" s="174" t="str">
        <f t="shared" ref="Q186:Q249" si="1629">IF(D186="Mon", "", IF(D186="Tue", "Non-service", IF(D186="Wed", "", IF(D186="Thu", "Non-service", IF(D186="Fri", "", "")))))</f>
        <v>Non-service</v>
      </c>
      <c r="R186" s="33"/>
      <c r="S186" s="175" t="str">
        <f t="shared" ref="S186:S249" si="1630">IF(D186="Mon", "Non-service", IF(D186="Tue", "", IF(D186="Wed", "Non-service", IF(D186="Thu", "", IF(D186="Fri", "", "")))))</f>
        <v/>
      </c>
      <c r="T186" s="33"/>
      <c r="U186" s="175" t="str">
        <f t="shared" ref="U186" si="1631">IF(D186="Mon", "", IF(D186="Tue", "", IF(D186="Wed", "Non-service", IF(D186="Thu", "", IF(D186="Fri", "Non-service", "")))))</f>
        <v/>
      </c>
      <c r="V186" s="39"/>
      <c r="W186" s="174" t="str">
        <f t="shared" ref="W186" si="1632">IF(D186="Mon", "", IF(D186="Tue", "", IF(D186="Wed", "Non-service", IF(D186="Thu", "Non-Service", IF(D186="Fri", "", "")))))</f>
        <v/>
      </c>
      <c r="X186" s="15"/>
      <c r="Y186" s="174" t="str">
        <f t="shared" ref="Y186" si="1633">IF(D186="Mon", "", IF(D186="Tue", "Non-service", IF(D186="Wed", "", IF(D186="Thu", "Non-service", IF(D186="Fri", "", "")))))</f>
        <v>Non-service</v>
      </c>
      <c r="Z186" s="15"/>
      <c r="AB186" s="22"/>
      <c r="AD186" s="17"/>
    </row>
    <row r="187" spans="1:30">
      <c r="A187" s="200" t="str">
        <f t="shared" si="1451"/>
        <v>Tue</v>
      </c>
      <c r="B187" s="201">
        <f t="shared" ref="B187:B220" si="1634">C186</f>
        <v>45944</v>
      </c>
      <c r="C187" s="285"/>
      <c r="D187" s="288"/>
      <c r="E187" s="211">
        <f t="shared" ca="1" si="1063"/>
        <v>0</v>
      </c>
      <c r="F187" s="208" t="s">
        <v>51</v>
      </c>
      <c r="G187" s="170" t="str">
        <f t="shared" ref="G187:G250" si="1635">IF(D186="Mon", "", IF(D186="Tue", "Non-service", IF(D186="Wed", "", IF(D186="Thu", "Non-service", IF(D186="Fri", "", "")))))</f>
        <v>Non-service</v>
      </c>
      <c r="H187" s="22"/>
      <c r="I187" s="174" t="str">
        <f t="shared" ref="I187:I250" si="1636">IF(D186="Mon", "", IF(D186="Tue", "", IF(D186="Wed", "", IF(D186="Thu", "", IF(D186="Fri", "Non-service", "")))))</f>
        <v/>
      </c>
      <c r="J187" s="30"/>
      <c r="K187" s="174" t="str">
        <f t="shared" ref="K187:K250" si="1637">IF(D186="Mon", "", IF(D186="Tue", "", IF(D186="Wed", "Non-service", IF(D186="Thu", "Non-Service", IF(D186="Fri", "", "")))))</f>
        <v/>
      </c>
      <c r="L187" s="35"/>
      <c r="M187" s="174" t="str">
        <f t="shared" ref="M187:M250" si="1638">IF(D186="Mon", "", IF(D186="Tue", "Non-service", IF(D186="Wed", "", IF(D186="Thu", "", IF(D186="Fri", "Non-service", "")))))</f>
        <v>Non-service</v>
      </c>
      <c r="N187" s="30"/>
      <c r="O187" s="174" t="str">
        <f t="shared" ref="O187:O250" si="1639">IF(D186="Mon", "", IF(D186="Tue", "", IF(D186="Wed", "Non-service", IF(D186="Thu", "", IF(D186="Fri", "Non-service", "")))))</f>
        <v/>
      </c>
      <c r="P187" s="35"/>
      <c r="Q187" s="174" t="str">
        <f t="shared" ref="Q187:Q250" si="1640">IF(D186="Mon", "", IF(D186="Tue", "Non-service", IF(D186="Wed", "", IF(D186="Thu", "Non-service", IF(D186="Fri", "", "")))))</f>
        <v>Non-service</v>
      </c>
      <c r="R187" s="35"/>
      <c r="S187" s="174" t="str">
        <f t="shared" ref="S187:S250" si="1641">IF(D186="Mon", "Non-service", IF(D186="Tue", "", IF(D186="Wed", "Non-service", IF(D186="Thu", "", IF(D186="Fri", "", "")))))</f>
        <v/>
      </c>
      <c r="T187" s="35"/>
      <c r="U187" s="174" t="str">
        <f t="shared" ref="U187" si="1642">IF(D186="Mon", "", IF(D186="Tue", "", IF(D186="Wed", "Non-service", IF(D186="Thu", "", IF(D186="Fri", "Non-service", "")))))</f>
        <v/>
      </c>
      <c r="V187" s="32"/>
      <c r="W187" s="174" t="str">
        <f t="shared" ref="W187" si="1643">IF(D186="Mon", "", IF(D186="Tue", "", IF(D186="Wed", "Non-service", IF(D186="Thu", "Non-Service", IF(D186="Fri", "", "")))))</f>
        <v/>
      </c>
      <c r="X187" s="17"/>
      <c r="Y187" s="174" t="str">
        <f t="shared" ref="Y187" si="1644">IF(D186="Mon", "", IF(D186="Tue", "Non-service", IF(D186="Wed", "", IF(D186="Thu", "Non-service", IF(D186="Fri", "", "")))))</f>
        <v>Non-service</v>
      </c>
      <c r="Z187" s="17"/>
      <c r="AB187" s="22"/>
      <c r="AD187" s="17"/>
    </row>
    <row r="188" spans="1:30">
      <c r="A188" s="200" t="str">
        <f t="shared" si="1463"/>
        <v>Tue</v>
      </c>
      <c r="B188" s="201">
        <f t="shared" ref="B188:B221" si="1645">C186</f>
        <v>45944</v>
      </c>
      <c r="C188" s="286"/>
      <c r="D188" s="289"/>
      <c r="E188" s="211">
        <f t="shared" ca="1" si="1063"/>
        <v>0</v>
      </c>
      <c r="F188" s="209" t="s">
        <v>53</v>
      </c>
      <c r="G188" s="171" t="str">
        <f t="shared" ref="G188" si="1646">IF(D186="Mon", "", IF(D186="Tue", "Non-service", IF(D186="Wed", "", IF(D186="Thu", "Non-service", IF(D186="Fri", "", "")))))</f>
        <v>Non-service</v>
      </c>
      <c r="H188" s="22"/>
      <c r="I188" s="174" t="str">
        <f t="shared" ref="I188" si="1647">IF(D186="Mon", "", IF(D186="Tue", "", IF(D186="Wed", "", IF(D186="Thu", "", IF(D186="Fri", "Non-service", "")))))</f>
        <v/>
      </c>
      <c r="J188" s="30"/>
      <c r="K188" s="174" t="str">
        <f t="shared" ref="K188" si="1648">IF(D186="Mon", "", IF(D186="Tue", "", IF(D186="Wed", "Non-service", IF(D186="Thu", "Non-Service", IF(D186="Fri", "", "")))))</f>
        <v/>
      </c>
      <c r="L188" s="37"/>
      <c r="M188" s="174" t="str">
        <f t="shared" ref="M188" si="1649">IF(D186="Mon", "", IF(D186="Tue", "Non-service", IF(D186="Wed", "", IF(D186="Thu", "", IF(D186="Fri", "Non-service", "")))))</f>
        <v>Non-service</v>
      </c>
      <c r="N188" s="30"/>
      <c r="O188" s="174" t="str">
        <f t="shared" ref="O188" si="1650">IF(D186="Mon", "", IF(D186="Tue", "", IF(D186="Wed", "Non-service", IF(D186="Thu", "", IF(D186="Fri", "Non-service", "")))))</f>
        <v/>
      </c>
      <c r="P188" s="37"/>
      <c r="Q188" s="174" t="str">
        <f t="shared" ref="Q188" si="1651">IF(D186="Mon", "", IF(D186="Tue", "Non-service", IF(D186="Wed", "", IF(D186="Thu", "Non-service", IF(D186="Fri", "", "")))))</f>
        <v>Non-service</v>
      </c>
      <c r="R188" s="37"/>
      <c r="S188" s="174" t="str">
        <f t="shared" ref="S188" si="1652">IF(D186="Mon", "Non-service", IF(D186="Tue", "", IF(D186="Wed", "Non-service", IF(D186="Thu", "", IF(D186="Fri", "", "")))))</f>
        <v/>
      </c>
      <c r="T188" s="37"/>
      <c r="U188" s="174" t="str">
        <f t="shared" ref="U188" si="1653">IF(D186="Mon", "", IF(D186="Tue", "", IF(D186="Wed", "Non-service", IF(D186="Thu", "", IF(D186="Fri", "Non-service", "")))))</f>
        <v/>
      </c>
      <c r="V188" s="32"/>
      <c r="W188" s="174" t="str">
        <f t="shared" ref="W188" si="1654">IF(D186="Mon", "", IF(D186="Tue", "", IF(D186="Wed", "Non-service", IF(D186="Thu", "Non-Service", IF(D186="Fri", "", "")))))</f>
        <v/>
      </c>
      <c r="X188" s="17"/>
      <c r="Y188" s="176" t="str">
        <f t="shared" ref="Y188" si="1655">IF(D186="Mon", "", IF(D186="Tue", "Non-service", IF(D186="Wed", "", IF(D186="Thu", "Non-service", IF(D186="Fri", "", "")))))</f>
        <v>Non-service</v>
      </c>
      <c r="Z188" s="17"/>
      <c r="AB188" s="22"/>
      <c r="AD188" s="17"/>
    </row>
    <row r="189" spans="1:30">
      <c r="A189" s="200" t="str">
        <f t="shared" si="1475"/>
        <v>Wed</v>
      </c>
      <c r="B189" s="201">
        <f t="shared" ref="B189:B222" si="1656">C189</f>
        <v>45945</v>
      </c>
      <c r="C189" s="284">
        <f t="shared" si="1372"/>
        <v>45945</v>
      </c>
      <c r="D189" s="295" t="str">
        <f t="shared" si="1477"/>
        <v>Wed</v>
      </c>
      <c r="E189" s="211">
        <f t="shared" ca="1" si="1063"/>
        <v>0</v>
      </c>
      <c r="F189" s="205" t="s">
        <v>47</v>
      </c>
      <c r="G189" s="170" t="str">
        <f t="shared" ref="G189:G252" si="1657">IF(D189="Mon", "", IF(D189="Tue", "Non-service", IF(D189="Wed", "", IF(D189="Thu", "Non-service", IF(D189="Fri", "", "")))))</f>
        <v/>
      </c>
      <c r="H189" s="21"/>
      <c r="I189" s="174" t="str">
        <f t="shared" ref="I189:I252" si="1658">IF(D189="Mon", "", IF(D189="Tue", "", IF(D189="Wed", "", IF(D189="Thu", "", IF(D189="Fri", "Non-service", "")))))</f>
        <v/>
      </c>
      <c r="J189" s="31"/>
      <c r="K189" s="174" t="str">
        <f t="shared" ref="K189:K252" si="1659">IF(D189="Mon", "", IF(D189="Tue", "", IF(D189="Wed", "Non-service", IF(D189="Thu", "Non-Service", IF(D189="Fri", "", "")))))</f>
        <v>Non-service</v>
      </c>
      <c r="L189" s="31"/>
      <c r="M189" s="174" t="str">
        <f t="shared" ref="M189:M252" si="1660">IF(D189="Mon", "", IF(D189="Tue", "Non-service", IF(D189="Wed", "", IF(D189="Thu", "", IF(D189="Fri", "Non-service", "")))))</f>
        <v/>
      </c>
      <c r="N189" s="31"/>
      <c r="O189" s="174" t="str">
        <f t="shared" ref="O189:O252" si="1661">IF(D189="Mon", "", IF(D189="Tue", "", IF(D189="Wed", "Non-service", IF(D189="Thu", "", IF(D189="Fri", "Non-service", "")))))</f>
        <v>Non-service</v>
      </c>
      <c r="P189" s="31"/>
      <c r="Q189" s="174" t="str">
        <f t="shared" ref="Q189:Q252" si="1662">IF(D189="Mon", "", IF(D189="Tue", "Non-service", IF(D189="Wed", "", IF(D189="Thu", "Non-service", IF(D189="Fri", "", "")))))</f>
        <v/>
      </c>
      <c r="R189" s="31"/>
      <c r="S189" s="175" t="str">
        <f t="shared" ref="S189:S252" si="1663">IF(D189="Mon", "Non-service", IF(D189="Tue", "", IF(D189="Wed", "Non-service", IF(D189="Thu", "", IF(D189="Fri", "", "")))))</f>
        <v>Non-service</v>
      </c>
      <c r="T189" s="31"/>
      <c r="U189" s="175" t="str">
        <f t="shared" ref="U189" si="1664">IF(D189="Mon", "", IF(D189="Tue", "", IF(D189="Wed", "Non-service", IF(D189="Thu", "", IF(D189="Fri", "Non-service", "")))))</f>
        <v>Non-service</v>
      </c>
      <c r="V189" s="39"/>
      <c r="W189" s="174" t="str">
        <f t="shared" ref="W189" si="1665">IF(D189="Mon", "", IF(D189="Tue", "", IF(D189="Wed", "Non-service", IF(D189="Thu", "Non-Service", IF(D189="Fri", "", "")))))</f>
        <v>Non-service</v>
      </c>
      <c r="X189" s="15"/>
      <c r="Y189" s="174" t="str">
        <f t="shared" ref="Y189" si="1666">IF(D189="Mon", "", IF(D189="Tue", "Non-service", IF(D189="Wed", "", IF(D189="Thu", "Non-service", IF(D189="Fri", "", "")))))</f>
        <v/>
      </c>
      <c r="Z189" s="23"/>
      <c r="AB189" s="26"/>
      <c r="AD189" s="25"/>
    </row>
    <row r="190" spans="1:30">
      <c r="A190" s="200" t="str">
        <f t="shared" si="1488"/>
        <v>Wed</v>
      </c>
      <c r="B190" s="201">
        <f t="shared" ref="B190:B223" si="1667">C189</f>
        <v>45945</v>
      </c>
      <c r="C190" s="285"/>
      <c r="D190" s="296"/>
      <c r="E190" s="211">
        <f t="shared" ca="1" si="1063"/>
        <v>0</v>
      </c>
      <c r="F190" s="206" t="s">
        <v>51</v>
      </c>
      <c r="G190" s="170" t="str">
        <f t="shared" ref="G190:G253" si="1668">IF(D189="Mon", "", IF(D189="Tue", "Non-service", IF(D189="Wed", "", IF(D189="Thu", "Non-service", IF(D189="Fri", "", "")))))</f>
        <v/>
      </c>
      <c r="H190" s="22"/>
      <c r="I190" s="174" t="str">
        <f t="shared" ref="I190:I253" si="1669">IF(D189="Mon", "", IF(D189="Tue", "", IF(D189="Wed", "", IF(D189="Thu", "", IF(D189="Fri", "Non-service", "")))))</f>
        <v/>
      </c>
      <c r="J190" s="30"/>
      <c r="K190" s="174" t="str">
        <f t="shared" ref="K190:K253" si="1670">IF(D189="Mon", "", IF(D189="Tue", "", IF(D189="Wed", "Non-service", IF(D189="Thu", "Non-Service", IF(D189="Fri", "", "")))))</f>
        <v>Non-service</v>
      </c>
      <c r="L190" s="30"/>
      <c r="M190" s="174" t="str">
        <f t="shared" ref="M190:M253" si="1671">IF(D189="Mon", "", IF(D189="Tue", "Non-service", IF(D189="Wed", "", IF(D189="Thu", "", IF(D189="Fri", "Non-service", "")))))</f>
        <v/>
      </c>
      <c r="N190" s="30"/>
      <c r="O190" s="174" t="str">
        <f t="shared" ref="O190:O253" si="1672">IF(D189="Mon", "", IF(D189="Tue", "", IF(D189="Wed", "Non-service", IF(D189="Thu", "", IF(D189="Fri", "Non-service", "")))))</f>
        <v>Non-service</v>
      </c>
      <c r="P190" s="30"/>
      <c r="Q190" s="174" t="str">
        <f t="shared" ref="Q190:Q253" si="1673">IF(D189="Mon", "", IF(D189="Tue", "Non-service", IF(D189="Wed", "", IF(D189="Thu", "Non-service", IF(D189="Fri", "", "")))))</f>
        <v/>
      </c>
      <c r="R190" s="30"/>
      <c r="S190" s="174" t="str">
        <f t="shared" ref="S190:S253" si="1674">IF(D189="Mon", "Non-service", IF(D189="Tue", "", IF(D189="Wed", "Non-service", IF(D189="Thu", "", IF(D189="Fri", "", "")))))</f>
        <v>Non-service</v>
      </c>
      <c r="T190" s="30"/>
      <c r="U190" s="174" t="str">
        <f t="shared" ref="U190" si="1675">IF(D189="Mon", "", IF(D189="Tue", "", IF(D189="Wed", "Non-service", IF(D189="Thu", "", IF(D189="Fri", "Non-service", "")))))</f>
        <v>Non-service</v>
      </c>
      <c r="V190" s="32"/>
      <c r="W190" s="174" t="str">
        <f t="shared" ref="W190" si="1676">IF(D189="Mon", "", IF(D189="Tue", "", IF(D189="Wed", "Non-service", IF(D189="Thu", "Non-Service", IF(D189="Fri", "", "")))))</f>
        <v>Non-service</v>
      </c>
      <c r="X190" s="17"/>
      <c r="Y190" s="174" t="str">
        <f t="shared" ref="Y190" si="1677">IF(D189="Mon", "", IF(D189="Tue", "Non-service", IF(D189="Wed", "", IF(D189="Thu", "Non-service", IF(D189="Fri", "", "")))))</f>
        <v/>
      </c>
      <c r="Z190" s="25"/>
      <c r="AB190" s="26"/>
      <c r="AD190" s="25"/>
    </row>
    <row r="191" spans="1:30">
      <c r="A191" s="200" t="str">
        <f t="shared" si="1500"/>
        <v>Wed</v>
      </c>
      <c r="B191" s="201">
        <f t="shared" ref="B191:B224" si="1678">C189</f>
        <v>45945</v>
      </c>
      <c r="C191" s="286"/>
      <c r="D191" s="297"/>
      <c r="E191" s="211">
        <f t="shared" ca="1" si="1063"/>
        <v>0</v>
      </c>
      <c r="F191" s="206" t="s">
        <v>53</v>
      </c>
      <c r="G191" s="171" t="str">
        <f t="shared" ref="G191" si="1679">IF(D189="Mon", "", IF(D189="Tue", "Non-service", IF(D189="Wed", "", IF(D189="Thu", "Non-service", IF(D189="Fri", "", "")))))</f>
        <v/>
      </c>
      <c r="H191" s="22"/>
      <c r="I191" s="174" t="str">
        <f t="shared" ref="I191" si="1680">IF(D189="Mon", "", IF(D189="Tue", "", IF(D189="Wed", "", IF(D189="Thu", "", IF(D189="Fri", "Non-service", "")))))</f>
        <v/>
      </c>
      <c r="J191" s="30"/>
      <c r="K191" s="174" t="str">
        <f t="shared" ref="K191" si="1681">IF(D189="Mon", "", IF(D189="Tue", "", IF(D189="Wed", "Non-service", IF(D189="Thu", "Non-Service", IF(D189="Fri", "", "")))))</f>
        <v>Non-service</v>
      </c>
      <c r="L191" s="30"/>
      <c r="M191" s="174" t="str">
        <f t="shared" ref="M191" si="1682">IF(D189="Mon", "", IF(D189="Tue", "Non-service", IF(D189="Wed", "", IF(D189="Thu", "", IF(D189="Fri", "Non-service", "")))))</f>
        <v/>
      </c>
      <c r="N191" s="30"/>
      <c r="O191" s="174" t="str">
        <f t="shared" ref="O191" si="1683">IF(D189="Mon", "", IF(D189="Tue", "", IF(D189="Wed", "Non-service", IF(D189="Thu", "", IF(D189="Fri", "Non-service", "")))))</f>
        <v>Non-service</v>
      </c>
      <c r="P191" s="30"/>
      <c r="Q191" s="174" t="str">
        <f t="shared" ref="Q191" si="1684">IF(D189="Mon", "", IF(D189="Tue", "Non-service", IF(D189="Wed", "", IF(D189="Thu", "Non-service", IF(D189="Fri", "", "")))))</f>
        <v/>
      </c>
      <c r="R191" s="30"/>
      <c r="S191" s="174" t="str">
        <f t="shared" ref="S191" si="1685">IF(D189="Mon", "Non-service", IF(D189="Tue", "", IF(D189="Wed", "Non-service", IF(D189="Thu", "", IF(D189="Fri", "", "")))))</f>
        <v>Non-service</v>
      </c>
      <c r="T191" s="30"/>
      <c r="U191" s="174" t="str">
        <f t="shared" ref="U191" si="1686">IF(D189="Mon", "", IF(D189="Tue", "", IF(D189="Wed", "Non-service", IF(D189="Thu", "", IF(D189="Fri", "Non-service", "")))))</f>
        <v>Non-service</v>
      </c>
      <c r="V191" s="32"/>
      <c r="W191" s="174" t="str">
        <f t="shared" ref="W191" si="1687">IF(D189="Mon", "", IF(D189="Tue", "", IF(D189="Wed", "Non-service", IF(D189="Thu", "Non-Service", IF(D189="Fri", "", "")))))</f>
        <v>Non-service</v>
      </c>
      <c r="X191" s="17"/>
      <c r="Y191" s="176" t="str">
        <f t="shared" ref="Y191" si="1688">IF(D189="Mon", "", IF(D189="Tue", "Non-service", IF(D189="Wed", "", IF(D189="Thu", "Non-service", IF(D189="Fri", "", "")))))</f>
        <v/>
      </c>
      <c r="Z191" s="27"/>
      <c r="AB191" s="26"/>
      <c r="AD191" s="25"/>
    </row>
    <row r="192" spans="1:30">
      <c r="A192" s="200" t="str">
        <f t="shared" si="1512"/>
        <v>Thu</v>
      </c>
      <c r="B192" s="201">
        <f t="shared" ref="B192:B225" si="1689">C192</f>
        <v>45946</v>
      </c>
      <c r="C192" s="284">
        <f t="shared" si="1372"/>
        <v>45946</v>
      </c>
      <c r="D192" s="287" t="str">
        <f t="shared" si="1514"/>
        <v>Thu</v>
      </c>
      <c r="E192" s="211">
        <f t="shared" ca="1" si="1063"/>
        <v>0</v>
      </c>
      <c r="F192" s="207" t="s">
        <v>47</v>
      </c>
      <c r="G192" s="170" t="str">
        <f t="shared" ref="G192:G255" si="1690">IF(D192="Mon", "", IF(D192="Tue", "Non-service", IF(D192="Wed", "", IF(D192="Thu", "Non-service", IF(D192="Fri", "", "")))))</f>
        <v>Non-service</v>
      </c>
      <c r="H192" s="24"/>
      <c r="I192" s="174" t="str">
        <f t="shared" ref="I192:I255" si="1691">IF(D192="Mon", "", IF(D192="Tue", "", IF(D192="Wed", "", IF(D192="Thu", "", IF(D192="Fri", "Non-service", "")))))</f>
        <v/>
      </c>
      <c r="J192" s="33"/>
      <c r="K192" s="174" t="str">
        <f t="shared" ref="K192:K255" si="1692">IF(D192="Mon", "", IF(D192="Tue", "", IF(D192="Wed", "Non-service", IF(D192="Thu", "Non-Service", IF(D192="Fri", "", "")))))</f>
        <v>Non-Service</v>
      </c>
      <c r="L192" s="33"/>
      <c r="M192" s="174" t="str">
        <f t="shared" ref="M192:M255" si="1693">IF(D192="Mon", "", IF(D192="Tue", "Non-service", IF(D192="Wed", "", IF(D192="Thu", "", IF(D192="Fri", "Non-service", "")))))</f>
        <v/>
      </c>
      <c r="N192" s="33"/>
      <c r="O192" s="174" t="str">
        <f t="shared" ref="O192:O255" si="1694">IF(D192="Mon", "", IF(D192="Tue", "", IF(D192="Wed", "Non-service", IF(D192="Thu", "", IF(D192="Fri", "Non-service", "")))))</f>
        <v/>
      </c>
      <c r="P192" s="31"/>
      <c r="Q192" s="174" t="str">
        <f t="shared" ref="Q192:Q255" si="1695">IF(D192="Mon", "", IF(D192="Tue", "Non-service", IF(D192="Wed", "", IF(D192="Thu", "Non-service", IF(D192="Fri", "", "")))))</f>
        <v>Non-service</v>
      </c>
      <c r="R192" s="31"/>
      <c r="S192" s="175" t="str">
        <f t="shared" ref="S192:S255" si="1696">IF(D192="Mon", "Non-service", IF(D192="Tue", "", IF(D192="Wed", "Non-service", IF(D192="Thu", "", IF(D192="Fri", "", "")))))</f>
        <v/>
      </c>
      <c r="T192" s="31"/>
      <c r="U192" s="175" t="str">
        <f t="shared" ref="U192" si="1697">IF(D192="Mon", "", IF(D192="Tue", "", IF(D192="Wed", "Non-service", IF(D192="Thu", "", IF(D192="Fri", "Non-service", "")))))</f>
        <v/>
      </c>
      <c r="V192" s="39"/>
      <c r="W192" s="174" t="str">
        <f t="shared" ref="W192" si="1698">IF(D192="Mon", "", IF(D192="Tue", "", IF(D192="Wed", "Non-service", IF(D192="Thu", "Non-Service", IF(D192="Fri", "", "")))))</f>
        <v>Non-Service</v>
      </c>
      <c r="X192" s="15"/>
      <c r="Y192" s="174" t="str">
        <f t="shared" ref="Y192" si="1699">IF(D192="Mon", "", IF(D192="Tue", "Non-service", IF(D192="Wed", "", IF(D192="Thu", "Non-service", IF(D192="Fri", "", "")))))</f>
        <v>Non-service</v>
      </c>
      <c r="Z192" s="15"/>
      <c r="AB192" s="22"/>
      <c r="AD192" s="17"/>
    </row>
    <row r="193" spans="1:30">
      <c r="A193" s="200" t="str">
        <f t="shared" si="1525"/>
        <v>Thu</v>
      </c>
      <c r="B193" s="201">
        <f t="shared" ref="B193:B226" si="1700">C192</f>
        <v>45946</v>
      </c>
      <c r="C193" s="285"/>
      <c r="D193" s="288"/>
      <c r="E193" s="211">
        <f t="shared" ca="1" si="1063"/>
        <v>0</v>
      </c>
      <c r="F193" s="208" t="s">
        <v>51</v>
      </c>
      <c r="G193" s="170" t="str">
        <f t="shared" ref="G193:G256" si="1701">IF(D192="Mon", "", IF(D192="Tue", "Non-service", IF(D192="Wed", "", IF(D192="Thu", "Non-service", IF(D192="Fri", "", "")))))</f>
        <v>Non-service</v>
      </c>
      <c r="H193" s="26"/>
      <c r="I193" s="174" t="str">
        <f t="shared" ref="I193:I256" si="1702">IF(D192="Mon", "", IF(D192="Tue", "", IF(D192="Wed", "", IF(D192="Thu", "", IF(D192="Fri", "Non-service", "")))))</f>
        <v/>
      </c>
      <c r="J193" s="35"/>
      <c r="K193" s="174" t="str">
        <f t="shared" ref="K193:K256" si="1703">IF(D192="Mon", "", IF(D192="Tue", "", IF(D192="Wed", "Non-service", IF(D192="Thu", "Non-Service", IF(D192="Fri", "", "")))))</f>
        <v>Non-Service</v>
      </c>
      <c r="L193" s="35"/>
      <c r="M193" s="174" t="str">
        <f t="shared" ref="M193:M256" si="1704">IF(D192="Mon", "", IF(D192="Tue", "Non-service", IF(D192="Wed", "", IF(D192="Thu", "", IF(D192="Fri", "Non-service", "")))))</f>
        <v/>
      </c>
      <c r="N193" s="35"/>
      <c r="O193" s="174" t="str">
        <f t="shared" ref="O193:O256" si="1705">IF(D192="Mon", "", IF(D192="Tue", "", IF(D192="Wed", "Non-service", IF(D192="Thu", "", IF(D192="Fri", "Non-service", "")))))</f>
        <v/>
      </c>
      <c r="P193" s="35"/>
      <c r="Q193" s="174" t="str">
        <f t="shared" ref="Q193:Q256" si="1706">IF(D192="Mon", "", IF(D192="Tue", "Non-service", IF(D192="Wed", "", IF(D192="Thu", "Non-service", IF(D192="Fri", "", "")))))</f>
        <v>Non-service</v>
      </c>
      <c r="R193" s="30"/>
      <c r="S193" s="174" t="str">
        <f t="shared" ref="S193:S256" si="1707">IF(D192="Mon", "Non-service", IF(D192="Tue", "", IF(D192="Wed", "Non-service", IF(D192="Thu", "", IF(D192="Fri", "", "")))))</f>
        <v/>
      </c>
      <c r="T193" s="35"/>
      <c r="U193" s="174" t="str">
        <f t="shared" ref="U193" si="1708">IF(D192="Mon", "", IF(D192="Tue", "", IF(D192="Wed", "Non-service", IF(D192="Thu", "", IF(D192="Fri", "Non-service", "")))))</f>
        <v/>
      </c>
      <c r="V193" s="32"/>
      <c r="W193" s="174" t="str">
        <f t="shared" ref="W193" si="1709">IF(D192="Mon", "", IF(D192="Tue", "", IF(D192="Wed", "Non-service", IF(D192="Thu", "Non-Service", IF(D192="Fri", "", "")))))</f>
        <v>Non-Service</v>
      </c>
      <c r="X193" s="17"/>
      <c r="Y193" s="174" t="str">
        <f t="shared" ref="Y193" si="1710">IF(D192="Mon", "", IF(D192="Tue", "Non-service", IF(D192="Wed", "", IF(D192="Thu", "Non-service", IF(D192="Fri", "", "")))))</f>
        <v>Non-service</v>
      </c>
      <c r="Z193" s="17"/>
      <c r="AB193" s="22"/>
      <c r="AD193" s="17"/>
    </row>
    <row r="194" spans="1:30">
      <c r="A194" s="200" t="str">
        <f t="shared" si="1537"/>
        <v>Thu</v>
      </c>
      <c r="B194" s="201">
        <f t="shared" ref="B194:B227" si="1711">C192</f>
        <v>45946</v>
      </c>
      <c r="C194" s="286"/>
      <c r="D194" s="289"/>
      <c r="E194" s="211">
        <f t="shared" ca="1" si="1063"/>
        <v>0</v>
      </c>
      <c r="F194" s="209" t="s">
        <v>53</v>
      </c>
      <c r="G194" s="171" t="str">
        <f t="shared" ref="G194" si="1712">IF(D192="Mon", "", IF(D192="Tue", "Non-service", IF(D192="Wed", "", IF(D192="Thu", "Non-service", IF(D192="Fri", "", "")))))</f>
        <v>Non-service</v>
      </c>
      <c r="H194" s="28"/>
      <c r="I194" s="174" t="str">
        <f t="shared" ref="I194" si="1713">IF(D192="Mon", "", IF(D192="Tue", "", IF(D192="Wed", "", IF(D192="Thu", "", IF(D192="Fri", "Non-service", "")))))</f>
        <v/>
      </c>
      <c r="J194" s="37"/>
      <c r="K194" s="174" t="str">
        <f t="shared" ref="K194" si="1714">IF(D192="Mon", "", IF(D192="Tue", "", IF(D192="Wed", "Non-service", IF(D192="Thu", "Non-Service", IF(D192="Fri", "", "")))))</f>
        <v>Non-Service</v>
      </c>
      <c r="L194" s="37"/>
      <c r="M194" s="174" t="str">
        <f t="shared" ref="M194" si="1715">IF(D192="Mon", "", IF(D192="Tue", "Non-service", IF(D192="Wed", "", IF(D192="Thu", "", IF(D192="Fri", "Non-service", "")))))</f>
        <v/>
      </c>
      <c r="N194" s="37"/>
      <c r="O194" s="174" t="str">
        <f t="shared" ref="O194" si="1716">IF(D192="Mon", "", IF(D192="Tue", "", IF(D192="Wed", "Non-service", IF(D192="Thu", "", IF(D192="Fri", "Non-service", "")))))</f>
        <v/>
      </c>
      <c r="P194" s="37"/>
      <c r="Q194" s="174" t="str">
        <f t="shared" ref="Q194" si="1717">IF(D192="Mon", "", IF(D192="Tue", "Non-service", IF(D192="Wed", "", IF(D192="Thu", "Non-service", IF(D192="Fri", "", "")))))</f>
        <v>Non-service</v>
      </c>
      <c r="R194" s="37"/>
      <c r="S194" s="174" t="str">
        <f t="shared" ref="S194" si="1718">IF(D192="Mon", "Non-service", IF(D192="Tue", "", IF(D192="Wed", "Non-service", IF(D192="Thu", "", IF(D192="Fri", "", "")))))</f>
        <v/>
      </c>
      <c r="T194" s="37"/>
      <c r="U194" s="174" t="str">
        <f t="shared" ref="U194" si="1719">IF(D192="Mon", "", IF(D192="Tue", "", IF(D192="Wed", "Non-service", IF(D192="Thu", "", IF(D192="Fri", "Non-service", "")))))</f>
        <v/>
      </c>
      <c r="V194" s="32"/>
      <c r="W194" s="174" t="str">
        <f t="shared" ref="W194" si="1720">IF(D192="Mon", "", IF(D192="Tue", "", IF(D192="Wed", "Non-service", IF(D192="Thu", "Non-Service", IF(D192="Fri", "", "")))))</f>
        <v>Non-Service</v>
      </c>
      <c r="X194" s="17"/>
      <c r="Y194" s="176" t="str">
        <f t="shared" ref="Y194" si="1721">IF(D192="Mon", "", IF(D192="Tue", "Non-service", IF(D192="Wed", "", IF(D192="Thu", "Non-service", IF(D192="Fri", "", "")))))</f>
        <v>Non-service</v>
      </c>
      <c r="Z194" s="17"/>
      <c r="AB194" s="22"/>
      <c r="AD194" s="17"/>
    </row>
    <row r="195" spans="1:30">
      <c r="A195" s="200" t="str">
        <f t="shared" si="1549"/>
        <v>Fri</v>
      </c>
      <c r="B195" s="201">
        <f t="shared" ref="B195:B228" si="1722">C195</f>
        <v>45947</v>
      </c>
      <c r="C195" s="284">
        <f t="shared" si="1372"/>
        <v>45947</v>
      </c>
      <c r="D195" s="295" t="str">
        <f t="shared" si="1551"/>
        <v>Fri</v>
      </c>
      <c r="E195" s="211">
        <f t="shared" ca="1" si="1063"/>
        <v>0</v>
      </c>
      <c r="F195" s="205" t="s">
        <v>47</v>
      </c>
      <c r="G195" s="170" t="str">
        <f t="shared" ref="G195:G258" si="1723">IF(D195="Mon", "", IF(D195="Tue", "Non-service", IF(D195="Wed", "", IF(D195="Thu", "Non-service", IF(D195="Fri", "", "")))))</f>
        <v/>
      </c>
      <c r="H195" s="21"/>
      <c r="I195" s="174" t="str">
        <f t="shared" ref="I195:I258" si="1724">IF(D195="Mon", "", IF(D195="Tue", "", IF(D195="Wed", "", IF(D195="Thu", "", IF(D195="Fri", "Non-service", "")))))</f>
        <v>Non-service</v>
      </c>
      <c r="J195" s="31"/>
      <c r="K195" s="174" t="str">
        <f t="shared" ref="K195:K258" si="1725">IF(D195="Mon", "", IF(D195="Tue", "", IF(D195="Wed", "Non-service", IF(D195="Thu", "Non-Service", IF(D195="Fri", "", "")))))</f>
        <v/>
      </c>
      <c r="L195" s="31"/>
      <c r="M195" s="174" t="str">
        <f t="shared" ref="M195:M258" si="1726">IF(D195="Mon", "", IF(D195="Tue", "Non-service", IF(D195="Wed", "", IF(D195="Thu", "", IF(D195="Fri", "Non-service", "")))))</f>
        <v>Non-service</v>
      </c>
      <c r="N195" s="31"/>
      <c r="O195" s="174" t="str">
        <f t="shared" ref="O195:O258" si="1727">IF(D195="Mon", "", IF(D195="Tue", "", IF(D195="Wed", "Non-service", IF(D195="Thu", "", IF(D195="Fri", "Non-service", "")))))</f>
        <v>Non-service</v>
      </c>
      <c r="P195" s="31"/>
      <c r="Q195" s="174" t="str">
        <f t="shared" ref="Q195:Q258" si="1728">IF(D195="Mon", "", IF(D195="Tue", "Non-service", IF(D195="Wed", "", IF(D195="Thu", "Non-service", IF(D195="Fri", "", "")))))</f>
        <v/>
      </c>
      <c r="R195" s="31"/>
      <c r="S195" s="175" t="str">
        <f t="shared" ref="S195:S258" si="1729">IF(D195="Mon", "Non-service", IF(D195="Tue", "", IF(D195="Wed", "Non-service", IF(D195="Thu", "", IF(D195="Fri", "", "")))))</f>
        <v/>
      </c>
      <c r="T195" s="31"/>
      <c r="U195" s="175" t="str">
        <f t="shared" ref="U195" si="1730">IF(D195="Mon", "", IF(D195="Tue", "", IF(D195="Wed", "Non-service", IF(D195="Thu", "", IF(D195="Fri", "Non-service", "")))))</f>
        <v>Non-service</v>
      </c>
      <c r="V195" s="39"/>
      <c r="W195" s="174" t="str">
        <f t="shared" ref="W195" si="1731">IF(D195="Mon", "", IF(D195="Tue", "", IF(D195="Wed", "Non-service", IF(D195="Thu", "Non-Service", IF(D195="Fri", "", "")))))</f>
        <v/>
      </c>
      <c r="X195" s="15"/>
      <c r="Y195" s="174" t="str">
        <f t="shared" ref="Y195" si="1732">IF(D195="Mon", "", IF(D195="Tue", "Non-service", IF(D195="Wed", "", IF(D195="Thu", "Non-service", IF(D195="Fri", "", "")))))</f>
        <v/>
      </c>
      <c r="Z195" s="23"/>
      <c r="AB195" s="26"/>
      <c r="AD195" s="25"/>
    </row>
    <row r="196" spans="1:30">
      <c r="A196" s="200" t="str">
        <f t="shared" si="1562"/>
        <v>Fri</v>
      </c>
      <c r="B196" s="201">
        <f t="shared" ref="B196:B229" si="1733">C195</f>
        <v>45947</v>
      </c>
      <c r="C196" s="285"/>
      <c r="D196" s="296"/>
      <c r="E196" s="211">
        <f t="shared" ref="E196:E259" ca="1" si="1734">IF(AND(WEEKDAY(B199, 2) &lt;= 5, B199 &lt;= TODAY(), COUNTIF(AF$37:AF$49, B196) = 0), 1, IF(AND(WEEKDAY(TODAY(), 2) &gt; 5, B199 = TODAY() - WEEKDAY(TODAY(), 2) + 5, COUNTIF(AF$37:AF$49, B196) = 0), 1, 0))</f>
        <v>0</v>
      </c>
      <c r="F196" s="206" t="s">
        <v>51</v>
      </c>
      <c r="G196" s="170" t="str">
        <f t="shared" ref="G196:G259" si="1735">IF(D195="Mon", "", IF(D195="Tue", "Non-service", IF(D195="Wed", "", IF(D195="Thu", "Non-service", IF(D195="Fri", "", "")))))</f>
        <v/>
      </c>
      <c r="H196" s="22"/>
      <c r="I196" s="174" t="str">
        <f t="shared" ref="I196:I259" si="1736">IF(D195="Mon", "", IF(D195="Tue", "", IF(D195="Wed", "", IF(D195="Thu", "", IF(D195="Fri", "Non-service", "")))))</f>
        <v>Non-service</v>
      </c>
      <c r="J196" s="30"/>
      <c r="K196" s="174" t="str">
        <f t="shared" ref="K196:K259" si="1737">IF(D195="Mon", "", IF(D195="Tue", "", IF(D195="Wed", "Non-service", IF(D195="Thu", "Non-Service", IF(D195="Fri", "", "")))))</f>
        <v/>
      </c>
      <c r="L196" s="30"/>
      <c r="M196" s="174" t="str">
        <f t="shared" ref="M196:M259" si="1738">IF(D195="Mon", "", IF(D195="Tue", "Non-service", IF(D195="Wed", "", IF(D195="Thu", "", IF(D195="Fri", "Non-service", "")))))</f>
        <v>Non-service</v>
      </c>
      <c r="N196" s="30"/>
      <c r="O196" s="174" t="str">
        <f t="shared" ref="O196:O259" si="1739">IF(D195="Mon", "", IF(D195="Tue", "", IF(D195="Wed", "Non-service", IF(D195="Thu", "", IF(D195="Fri", "Non-service", "")))))</f>
        <v>Non-service</v>
      </c>
      <c r="P196" s="30"/>
      <c r="Q196" s="174" t="str">
        <f t="shared" ref="Q196:Q259" si="1740">IF(D195="Mon", "", IF(D195="Tue", "Non-service", IF(D195="Wed", "", IF(D195="Thu", "Non-service", IF(D195="Fri", "", "")))))</f>
        <v/>
      </c>
      <c r="R196" s="30"/>
      <c r="S196" s="174" t="str">
        <f t="shared" ref="S196:S259" si="1741">IF(D195="Mon", "Non-service", IF(D195="Tue", "", IF(D195="Wed", "Non-service", IF(D195="Thu", "", IF(D195="Fri", "", "")))))</f>
        <v/>
      </c>
      <c r="T196" s="30"/>
      <c r="U196" s="174" t="str">
        <f t="shared" ref="U196" si="1742">IF(D195="Mon", "", IF(D195="Tue", "", IF(D195="Wed", "Non-service", IF(D195="Thu", "", IF(D195="Fri", "Non-service", "")))))</f>
        <v>Non-service</v>
      </c>
      <c r="V196" s="32"/>
      <c r="W196" s="174" t="str">
        <f t="shared" ref="W196" si="1743">IF(D195="Mon", "", IF(D195="Tue", "", IF(D195="Wed", "Non-service", IF(D195="Thu", "Non-Service", IF(D195="Fri", "", "")))))</f>
        <v/>
      </c>
      <c r="X196" s="17"/>
      <c r="Y196" s="174" t="str">
        <f t="shared" ref="Y196" si="1744">IF(D195="Mon", "", IF(D195="Tue", "Non-service", IF(D195="Wed", "", IF(D195="Thu", "Non-service", IF(D195="Fri", "", "")))))</f>
        <v/>
      </c>
      <c r="Z196" s="25"/>
      <c r="AB196" s="26"/>
      <c r="AD196" s="25"/>
    </row>
    <row r="197" spans="1:30">
      <c r="A197" s="200" t="str">
        <f t="shared" si="1574"/>
        <v>Fri</v>
      </c>
      <c r="B197" s="201">
        <f t="shared" ref="B197:B230" si="1745">C195</f>
        <v>45947</v>
      </c>
      <c r="C197" s="286"/>
      <c r="D197" s="297"/>
      <c r="E197" s="211">
        <f t="shared" ca="1" si="1734"/>
        <v>0</v>
      </c>
      <c r="F197" s="206" t="s">
        <v>53</v>
      </c>
      <c r="G197" s="171" t="str">
        <f t="shared" ref="G197" si="1746">IF(D195="Mon", "", IF(D195="Tue", "Non-service", IF(D195="Wed", "", IF(D195="Thu", "Non-service", IF(D195="Fri", "", "")))))</f>
        <v/>
      </c>
      <c r="H197" s="22"/>
      <c r="I197" s="174" t="str">
        <f t="shared" ref="I197" si="1747">IF(D195="Mon", "", IF(D195="Tue", "", IF(D195="Wed", "", IF(D195="Thu", "", IF(D195="Fri", "Non-service", "")))))</f>
        <v>Non-service</v>
      </c>
      <c r="J197" s="30"/>
      <c r="K197" s="174" t="str">
        <f t="shared" ref="K197" si="1748">IF(D195="Mon", "", IF(D195="Tue", "", IF(D195="Wed", "Non-service", IF(D195="Thu", "Non-Service", IF(D195="Fri", "", "")))))</f>
        <v/>
      </c>
      <c r="L197" s="30"/>
      <c r="M197" s="174" t="str">
        <f t="shared" ref="M197" si="1749">IF(D195="Mon", "", IF(D195="Tue", "Non-service", IF(D195="Wed", "", IF(D195="Thu", "", IF(D195="Fri", "Non-service", "")))))</f>
        <v>Non-service</v>
      </c>
      <c r="N197" s="30"/>
      <c r="O197" s="174" t="str">
        <f t="shared" ref="O197" si="1750">IF(D195="Mon", "", IF(D195="Tue", "", IF(D195="Wed", "Non-service", IF(D195="Thu", "", IF(D195="Fri", "Non-service", "")))))</f>
        <v>Non-service</v>
      </c>
      <c r="P197" s="30"/>
      <c r="Q197" s="174" t="str">
        <f t="shared" ref="Q197" si="1751">IF(D195="Mon", "", IF(D195="Tue", "Non-service", IF(D195="Wed", "", IF(D195="Thu", "Non-service", IF(D195="Fri", "", "")))))</f>
        <v/>
      </c>
      <c r="R197" s="30"/>
      <c r="T197" s="30"/>
      <c r="U197" s="174" t="str">
        <f t="shared" ref="U197" si="1752">IF(D195="Mon", "", IF(D195="Tue", "", IF(D195="Wed", "Non-service", IF(D195="Thu", "", IF(D195="Fri", "Non-service", "")))))</f>
        <v>Non-service</v>
      </c>
      <c r="V197" s="32"/>
      <c r="W197" s="174" t="str">
        <f t="shared" ref="W197" si="1753">IF(D195="Mon", "", IF(D195="Tue", "", IF(D195="Wed", "Non-service", IF(D195="Thu", "Non-Service", IF(D195="Fri", "", "")))))</f>
        <v/>
      </c>
      <c r="X197" s="17"/>
      <c r="Y197" s="176" t="str">
        <f t="shared" ref="Y197" si="1754">IF(D195="Mon", "", IF(D195="Tue", "Non-service", IF(D195="Wed", "", IF(D195="Thu", "Non-service", IF(D195="Fri", "", "")))))</f>
        <v/>
      </c>
      <c r="Z197" s="27"/>
      <c r="AB197" s="26"/>
      <c r="AD197" s="25"/>
    </row>
    <row r="198" spans="1:30">
      <c r="A198" s="200" t="str">
        <f t="shared" ref="A198" si="1755">TEXT(C198, "ddd")</f>
        <v>Mon</v>
      </c>
      <c r="B198" s="201">
        <f t="shared" ref="B198:B231" si="1756">C198</f>
        <v>45950</v>
      </c>
      <c r="C198" s="284">
        <f t="shared" si="1372"/>
        <v>45950</v>
      </c>
      <c r="D198" s="287" t="str">
        <f t="shared" si="1587"/>
        <v>Mon</v>
      </c>
      <c r="E198" s="211">
        <f t="shared" ca="1" si="1734"/>
        <v>0</v>
      </c>
      <c r="F198" s="207" t="s">
        <v>47</v>
      </c>
      <c r="G198" s="170" t="str">
        <f t="shared" ref="G198:G261" si="1757">IF(D198="Mon", "", IF(D198="Tue", "Non-service", IF(D198="Wed", "", IF(D198="Thu", "Non-service", IF(D198="Fri", "", "")))))</f>
        <v/>
      </c>
      <c r="H198" s="30"/>
      <c r="I198" s="174" t="str">
        <f t="shared" ref="I198:I261" si="1758">IF(D198="Mon", "", IF(D198="Tue", "", IF(D198="Wed", "", IF(D198="Thu", "", IF(D198="Fri", "Non-service", "")))))</f>
        <v/>
      </c>
      <c r="J198" s="30"/>
      <c r="K198" s="174" t="str">
        <f t="shared" ref="K198:K261" si="1759">IF(D198="Mon", "", IF(D198="Tue", "", IF(D198="Wed", "Non-service", IF(D198="Thu", "Non-Service", IF(D198="Fri", "", "")))))</f>
        <v/>
      </c>
      <c r="L198" s="30"/>
      <c r="M198" s="174" t="str">
        <f t="shared" ref="M198:M261" si="1760">IF(D198="Mon", "", IF(D198="Tue", "Non-service", IF(D198="Wed", "", IF(D198="Thu", "", IF(D198="Fri", "Non-service", "")))))</f>
        <v/>
      </c>
      <c r="N198" s="30"/>
      <c r="O198" s="174" t="str">
        <f t="shared" ref="O198:O261" si="1761">IF(D198="Mon", "", IF(D198="Tue", "", IF(D198="Wed", "Non-service", IF(D198="Thu", "", IF(D198="Fri", "Non-service", "")))))</f>
        <v/>
      </c>
      <c r="P198" s="30"/>
      <c r="Q198" s="174" t="str">
        <f t="shared" ref="Q198:Q261" si="1762">IF(D198="Mon", "", IF(D198="Tue", "Non-service", IF(D198="Wed", "", IF(D198="Thu", "Non-service", IF(D198="Fri", "", "")))))</f>
        <v/>
      </c>
      <c r="R198" s="30"/>
      <c r="S198" s="175" t="str">
        <f t="shared" ref="S198:S261" si="1763">IF(D198="Mon", "Non-service", IF(D198="Tue", "", IF(D198="Wed", "Non-service", IF(D198="Thu", "", IF(D198="Fri", "", "")))))</f>
        <v>Non-service</v>
      </c>
      <c r="T198" s="30"/>
      <c r="U198" s="175" t="str">
        <f t="shared" ref="U198" si="1764">IF(D198="Mon", "", IF(D198="Tue", "", IF(D198="Wed", "Non-service", IF(D198="Thu", "", IF(D198="Fri", "Non-service", "")))))</f>
        <v/>
      </c>
      <c r="V198" s="39"/>
      <c r="W198" s="174" t="str">
        <f t="shared" ref="W198" si="1765">IF(D198="Mon", "", IF(D198="Tue", "", IF(D198="Wed", "Non-service", IF(D198="Thu", "Non-Service", IF(D198="Fri", "", "")))))</f>
        <v/>
      </c>
      <c r="X198" s="15"/>
      <c r="Y198" s="174" t="str">
        <f t="shared" ref="Y198" si="1766">IF(D198="Mon", "", IF(D198="Tue", "Non-service", IF(D198="Wed", "", IF(D198="Thu", "Non-service", IF(D198="Fri", "", "")))))</f>
        <v/>
      </c>
      <c r="Z198" s="15"/>
      <c r="AB198" s="22"/>
      <c r="AD198" s="17"/>
    </row>
    <row r="199" spans="1:30">
      <c r="A199" s="200" t="str">
        <f t="shared" ref="A199" si="1767">A198</f>
        <v>Mon</v>
      </c>
      <c r="B199" s="201">
        <f t="shared" ref="B199:B232" si="1768">C198</f>
        <v>45950</v>
      </c>
      <c r="C199" s="285"/>
      <c r="D199" s="288"/>
      <c r="E199" s="211">
        <f t="shared" ca="1" si="1734"/>
        <v>0</v>
      </c>
      <c r="F199" s="208" t="s">
        <v>51</v>
      </c>
      <c r="G199" s="170" t="str">
        <f t="shared" ref="G199:G262" si="1769">IF(D198="Mon", "", IF(D198="Tue", "Non-service", IF(D198="Wed", "", IF(D198="Thu", "Non-service", IF(D198="Fri", "", "")))))</f>
        <v/>
      </c>
      <c r="H199" s="30"/>
      <c r="I199" s="174" t="str">
        <f t="shared" ref="I199:I262" si="1770">IF(D198="Mon", "", IF(D198="Tue", "", IF(D198="Wed", "", IF(D198="Thu", "", IF(D198="Fri", "Non-service", "")))))</f>
        <v/>
      </c>
      <c r="J199" s="30"/>
      <c r="K199" s="174" t="str">
        <f t="shared" ref="K199:K262" si="1771">IF(D198="Mon", "", IF(D198="Tue", "", IF(D198="Wed", "Non-service", IF(D198="Thu", "Non-Service", IF(D198="Fri", "", "")))))</f>
        <v/>
      </c>
      <c r="L199" s="30"/>
      <c r="M199" s="174" t="str">
        <f t="shared" ref="M199:M262" si="1772">IF(D198="Mon", "", IF(D198="Tue", "Non-service", IF(D198="Wed", "", IF(D198="Thu", "", IF(D198="Fri", "Non-service", "")))))</f>
        <v/>
      </c>
      <c r="N199" s="30"/>
      <c r="O199" s="174" t="str">
        <f t="shared" ref="O199:O262" si="1773">IF(D198="Mon", "", IF(D198="Tue", "", IF(D198="Wed", "Non-service", IF(D198="Thu", "", IF(D198="Fri", "Non-service", "")))))</f>
        <v/>
      </c>
      <c r="P199" s="30"/>
      <c r="Q199" s="174" t="str">
        <f t="shared" ref="Q199:Q262" si="1774">IF(D198="Mon", "", IF(D198="Tue", "Non-service", IF(D198="Wed", "", IF(D198="Thu", "Non-service", IF(D198="Fri", "", "")))))</f>
        <v/>
      </c>
      <c r="R199" s="30"/>
      <c r="S199" s="174" t="str">
        <f t="shared" ref="S199:S262" si="1775">IF(D198="Mon", "Non-service", IF(D198="Tue", "", IF(D198="Wed", "Non-service", IF(D198="Thu", "", IF(D198="Fri", "", "")))))</f>
        <v>Non-service</v>
      </c>
      <c r="T199" s="30"/>
      <c r="U199" s="174" t="str">
        <f t="shared" ref="U199" si="1776">IF(D198="Mon", "", IF(D198="Tue", "", IF(D198="Wed", "Non-service", IF(D198="Thu", "", IF(D198="Fri", "Non-service", "")))))</f>
        <v/>
      </c>
      <c r="V199" s="32"/>
      <c r="W199" s="174" t="str">
        <f t="shared" ref="W199" si="1777">IF(D198="Mon", "", IF(D198="Tue", "", IF(D198="Wed", "Non-service", IF(D198="Thu", "Non-Service", IF(D198="Fri", "", "")))))</f>
        <v/>
      </c>
      <c r="X199" s="17"/>
      <c r="Y199" s="174" t="str">
        <f t="shared" ref="Y199" si="1778">IF(D198="Mon", "", IF(D198="Tue", "Non-service", IF(D198="Wed", "", IF(D198="Thu", "Non-service", IF(D198="Fri", "", "")))))</f>
        <v/>
      </c>
      <c r="Z199" s="17"/>
      <c r="AB199" s="22"/>
      <c r="AD199" s="17"/>
    </row>
    <row r="200" spans="1:30">
      <c r="A200" s="200" t="str">
        <f t="shared" ref="A200" si="1779">A198</f>
        <v>Mon</v>
      </c>
      <c r="B200" s="201">
        <f t="shared" ref="B200:B233" si="1780">C198</f>
        <v>45950</v>
      </c>
      <c r="C200" s="286"/>
      <c r="D200" s="289"/>
      <c r="E200" s="211">
        <f t="shared" ca="1" si="1734"/>
        <v>0</v>
      </c>
      <c r="F200" s="209" t="s">
        <v>53</v>
      </c>
      <c r="G200" s="171" t="str">
        <f t="shared" ref="G200" si="1781">IF(D198="Mon", "", IF(D198="Tue", "Non-service", IF(D198="Wed", "", IF(D198="Thu", "Non-service", IF(D198="Fri", "", "")))))</f>
        <v/>
      </c>
      <c r="H200" s="30"/>
      <c r="I200" s="174" t="str">
        <f t="shared" ref="I200" si="1782">IF(D198="Mon", "", IF(D198="Tue", "", IF(D198="Wed", "", IF(D198="Thu", "", IF(D198="Fri", "Non-service", "")))))</f>
        <v/>
      </c>
      <c r="J200" s="30"/>
      <c r="K200" s="174" t="str">
        <f t="shared" ref="K200" si="1783">IF(D198="Mon", "", IF(D198="Tue", "", IF(D198="Wed", "Non-service", IF(D198="Thu", "Non-Service", IF(D198="Fri", "", "")))))</f>
        <v/>
      </c>
      <c r="L200" s="30"/>
      <c r="M200" s="174" t="str">
        <f t="shared" ref="M200" si="1784">IF(D198="Mon", "", IF(D198="Tue", "Non-service", IF(D198="Wed", "", IF(D198="Thu", "", IF(D198="Fri", "Non-service", "")))))</f>
        <v/>
      </c>
      <c r="N200" s="30"/>
      <c r="O200" s="174" t="str">
        <f t="shared" ref="O200" si="1785">IF(D198="Mon", "", IF(D198="Tue", "", IF(D198="Wed", "Non-service", IF(D198="Thu", "", IF(D198="Fri", "Non-service", "")))))</f>
        <v/>
      </c>
      <c r="P200" s="30"/>
      <c r="Q200" s="174" t="str">
        <f t="shared" ref="Q200" si="1786">IF(D198="Mon", "", IF(D198="Tue", "Non-service", IF(D198="Wed", "", IF(D198="Thu", "Non-service", IF(D198="Fri", "", "")))))</f>
        <v/>
      </c>
      <c r="R200" s="30"/>
      <c r="S200" s="174" t="str">
        <f t="shared" ref="S200" si="1787">IF(D198="Mon", "Non-service", IF(D198="Tue", "", IF(D198="Wed", "Non-service", IF(D198="Thu", "", IF(D198="Fri", "", "")))))</f>
        <v>Non-service</v>
      </c>
      <c r="T200" s="30"/>
      <c r="U200" s="174" t="str">
        <f t="shared" ref="U200" si="1788">IF(D198="Mon", "", IF(D198="Tue", "", IF(D198="Wed", "Non-service", IF(D198="Thu", "", IF(D198="Fri", "Non-service", "")))))</f>
        <v/>
      </c>
      <c r="V200" s="32"/>
      <c r="W200" s="174" t="str">
        <f t="shared" ref="W200" si="1789">IF(D198="Mon", "", IF(D198="Tue", "", IF(D198="Wed", "Non-service", IF(D198="Thu", "Non-Service", IF(D198="Fri", "", "")))))</f>
        <v/>
      </c>
      <c r="X200" s="17"/>
      <c r="Y200" s="176" t="str">
        <f t="shared" ref="Y200" si="1790">IF(D198="Mon", "", IF(D198="Tue", "Non-service", IF(D198="Wed", "", IF(D198="Thu", "Non-service", IF(D198="Fri", "", "")))))</f>
        <v/>
      </c>
      <c r="Z200" s="17"/>
      <c r="AB200" s="22"/>
      <c r="AD200" s="17"/>
    </row>
    <row r="201" spans="1:30">
      <c r="A201" s="200" t="str">
        <f t="shared" si="1438"/>
        <v>Tue</v>
      </c>
      <c r="B201" s="201">
        <f t="shared" ref="B201" si="1791">C201</f>
        <v>45951</v>
      </c>
      <c r="C201" s="284">
        <f t="shared" si="1372"/>
        <v>45951</v>
      </c>
      <c r="D201" s="295" t="str">
        <f t="shared" ref="D201" si="1792">IF(WEEKDAY(C198, 2) &lt; 5, TEXT(C198 + 1, "ddd"), TEXT(C198 + 3, "ddd"))</f>
        <v>Tue</v>
      </c>
      <c r="E201" s="211">
        <f t="shared" ca="1" si="1734"/>
        <v>0</v>
      </c>
      <c r="F201" s="205" t="s">
        <v>47</v>
      </c>
      <c r="G201" s="170" t="str">
        <f t="shared" ref="G201:G264" si="1793">IF(D201="Mon", "", IF(D201="Tue", "Non-service", IF(D201="Wed", "", IF(D201="Thu", "Non-service", IF(D201="Fri", "", "")))))</f>
        <v>Non-service</v>
      </c>
      <c r="H201" s="22"/>
      <c r="I201" s="174" t="str">
        <f t="shared" ref="I201:I264" si="1794">IF(D201="Mon", "", IF(D201="Tue", "", IF(D201="Wed", "", IF(D201="Thu", "", IF(D201="Fri", "Non-service", "")))))</f>
        <v/>
      </c>
      <c r="J201" s="30"/>
      <c r="K201" s="174" t="str">
        <f t="shared" ref="K201:K264" si="1795">IF(D201="Mon", "", IF(D201="Tue", "", IF(D201="Wed", "Non-service", IF(D201="Thu", "Non-Service", IF(D201="Fri", "", "")))))</f>
        <v/>
      </c>
      <c r="L201" s="33"/>
      <c r="M201" s="174" t="str">
        <f t="shared" ref="M201:M264" si="1796">IF(D201="Mon", "", IF(D201="Tue", "Non-service", IF(D201="Wed", "", IF(D201="Thu", "", IF(D201="Fri", "Non-service", "")))))</f>
        <v>Non-service</v>
      </c>
      <c r="N201" s="30"/>
      <c r="O201" s="174" t="str">
        <f t="shared" ref="O201:O264" si="1797">IF(D201="Mon", "", IF(D201="Tue", "", IF(D201="Wed", "Non-service", IF(D201="Thu", "", IF(D201="Fri", "Non-service", "")))))</f>
        <v/>
      </c>
      <c r="P201" s="33"/>
      <c r="Q201" s="174" t="str">
        <f t="shared" ref="Q201:Q264" si="1798">IF(D201="Mon", "", IF(D201="Tue", "Non-service", IF(D201="Wed", "", IF(D201="Thu", "Non-service", IF(D201="Fri", "", "")))))</f>
        <v>Non-service</v>
      </c>
      <c r="R201" s="33"/>
      <c r="S201" s="175" t="str">
        <f t="shared" ref="S201:S264" si="1799">IF(D201="Mon", "Non-service", IF(D201="Tue", "", IF(D201="Wed", "Non-service", IF(D201="Thu", "", IF(D201="Fri", "", "")))))</f>
        <v/>
      </c>
      <c r="T201" s="33"/>
      <c r="U201" s="175" t="str">
        <f t="shared" ref="U201" si="1800">IF(D201="Mon", "", IF(D201="Tue", "", IF(D201="Wed", "Non-service", IF(D201="Thu", "", IF(D201="Fri", "Non-service", "")))))</f>
        <v/>
      </c>
      <c r="V201" s="39"/>
      <c r="W201" s="174" t="str">
        <f t="shared" ref="W201" si="1801">IF(D201="Mon", "", IF(D201="Tue", "", IF(D201="Wed", "Non-service", IF(D201="Thu", "Non-Service", IF(D201="Fri", "", "")))))</f>
        <v/>
      </c>
      <c r="X201" s="15"/>
      <c r="Y201" s="174" t="str">
        <f t="shared" ref="Y201" si="1802">IF(D201="Mon", "", IF(D201="Tue", "Non-service", IF(D201="Wed", "", IF(D201="Thu", "Non-service", IF(D201="Fri", "", "")))))</f>
        <v>Non-service</v>
      </c>
      <c r="Z201" s="15"/>
      <c r="AB201" s="22"/>
      <c r="AD201" s="17"/>
    </row>
    <row r="202" spans="1:30">
      <c r="A202" s="200" t="str">
        <f t="shared" si="1451"/>
        <v>Tue</v>
      </c>
      <c r="B202" s="201">
        <f t="shared" ref="B202" si="1803">C201</f>
        <v>45951</v>
      </c>
      <c r="C202" s="285"/>
      <c r="D202" s="296"/>
      <c r="E202" s="211">
        <f t="shared" ca="1" si="1734"/>
        <v>0</v>
      </c>
      <c r="F202" s="206" t="s">
        <v>51</v>
      </c>
      <c r="G202" s="170" t="str">
        <f t="shared" ref="G202:G265" si="1804">IF(D201="Mon", "", IF(D201="Tue", "Non-service", IF(D201="Wed", "", IF(D201="Thu", "Non-service", IF(D201="Fri", "", "")))))</f>
        <v>Non-service</v>
      </c>
      <c r="H202" s="22"/>
      <c r="I202" s="174" t="str">
        <f t="shared" ref="I202:I265" si="1805">IF(D201="Mon", "", IF(D201="Tue", "", IF(D201="Wed", "", IF(D201="Thu", "", IF(D201="Fri", "Non-service", "")))))</f>
        <v/>
      </c>
      <c r="J202" s="30"/>
      <c r="K202" s="174" t="str">
        <f t="shared" ref="K202:K265" si="1806">IF(D201="Mon", "", IF(D201="Tue", "", IF(D201="Wed", "Non-service", IF(D201="Thu", "Non-Service", IF(D201="Fri", "", "")))))</f>
        <v/>
      </c>
      <c r="L202" s="35"/>
      <c r="M202" s="174" t="str">
        <f t="shared" ref="M202:M265" si="1807">IF(D201="Mon", "", IF(D201="Tue", "Non-service", IF(D201="Wed", "", IF(D201="Thu", "", IF(D201="Fri", "Non-service", "")))))</f>
        <v>Non-service</v>
      </c>
      <c r="N202" s="30"/>
      <c r="O202" s="174" t="str">
        <f t="shared" ref="O202:O265" si="1808">IF(D201="Mon", "", IF(D201="Tue", "", IF(D201="Wed", "Non-service", IF(D201="Thu", "", IF(D201="Fri", "Non-service", "")))))</f>
        <v/>
      </c>
      <c r="P202" s="35"/>
      <c r="Q202" s="174" t="str">
        <f t="shared" ref="Q202:Q265" si="1809">IF(D201="Mon", "", IF(D201="Tue", "Non-service", IF(D201="Wed", "", IF(D201="Thu", "Non-service", IF(D201="Fri", "", "")))))</f>
        <v>Non-service</v>
      </c>
      <c r="R202" s="35"/>
      <c r="S202" s="174" t="str">
        <f t="shared" ref="S202:S265" si="1810">IF(D201="Mon", "Non-service", IF(D201="Tue", "", IF(D201="Wed", "Non-service", IF(D201="Thu", "", IF(D201="Fri", "", "")))))</f>
        <v/>
      </c>
      <c r="T202" s="35"/>
      <c r="U202" s="174" t="str">
        <f t="shared" ref="U202" si="1811">IF(D201="Mon", "", IF(D201="Tue", "", IF(D201="Wed", "Non-service", IF(D201="Thu", "", IF(D201="Fri", "Non-service", "")))))</f>
        <v/>
      </c>
      <c r="V202" s="32"/>
      <c r="W202" s="174" t="str">
        <f t="shared" ref="W202" si="1812">IF(D201="Mon", "", IF(D201="Tue", "", IF(D201="Wed", "Non-service", IF(D201="Thu", "Non-Service", IF(D201="Fri", "", "")))))</f>
        <v/>
      </c>
      <c r="X202" s="17"/>
      <c r="Y202" s="174" t="str">
        <f t="shared" ref="Y202" si="1813">IF(D201="Mon", "", IF(D201="Tue", "Non-service", IF(D201="Wed", "", IF(D201="Thu", "Non-service", IF(D201="Fri", "", "")))))</f>
        <v>Non-service</v>
      </c>
      <c r="Z202" s="17"/>
      <c r="AB202" s="22"/>
      <c r="AD202" s="17"/>
    </row>
    <row r="203" spans="1:30">
      <c r="A203" s="200" t="str">
        <f t="shared" si="1463"/>
        <v>Tue</v>
      </c>
      <c r="B203" s="201">
        <f t="shared" ref="B203" si="1814">C201</f>
        <v>45951</v>
      </c>
      <c r="C203" s="286"/>
      <c r="D203" s="297"/>
      <c r="E203" s="211">
        <f t="shared" ca="1" si="1734"/>
        <v>0</v>
      </c>
      <c r="F203" s="206" t="s">
        <v>53</v>
      </c>
      <c r="G203" s="171" t="str">
        <f t="shared" ref="G203" si="1815">IF(D201="Mon", "", IF(D201="Tue", "Non-service", IF(D201="Wed", "", IF(D201="Thu", "Non-service", IF(D201="Fri", "", "")))))</f>
        <v>Non-service</v>
      </c>
      <c r="H203" s="22"/>
      <c r="I203" s="174" t="str">
        <f t="shared" ref="I203" si="1816">IF(D201="Mon", "", IF(D201="Tue", "", IF(D201="Wed", "", IF(D201="Thu", "", IF(D201="Fri", "Non-service", "")))))</f>
        <v/>
      </c>
      <c r="J203" s="30"/>
      <c r="K203" s="174" t="str">
        <f t="shared" ref="K203" si="1817">IF(D201="Mon", "", IF(D201="Tue", "", IF(D201="Wed", "Non-service", IF(D201="Thu", "Non-Service", IF(D201="Fri", "", "")))))</f>
        <v/>
      </c>
      <c r="L203" s="37"/>
      <c r="M203" s="174" t="str">
        <f t="shared" ref="M203" si="1818">IF(D201="Mon", "", IF(D201="Tue", "Non-service", IF(D201="Wed", "", IF(D201="Thu", "", IF(D201="Fri", "Non-service", "")))))</f>
        <v>Non-service</v>
      </c>
      <c r="N203" s="30"/>
      <c r="O203" s="174" t="str">
        <f t="shared" ref="O203" si="1819">IF(D201="Mon", "", IF(D201="Tue", "", IF(D201="Wed", "Non-service", IF(D201="Thu", "", IF(D201="Fri", "Non-service", "")))))</f>
        <v/>
      </c>
      <c r="P203" s="37"/>
      <c r="Q203" s="174" t="str">
        <f t="shared" ref="Q203" si="1820">IF(D201="Mon", "", IF(D201="Tue", "Non-service", IF(D201="Wed", "", IF(D201="Thu", "Non-service", IF(D201="Fri", "", "")))))</f>
        <v>Non-service</v>
      </c>
      <c r="R203" s="37"/>
      <c r="S203" s="174" t="str">
        <f t="shared" ref="S203" si="1821">IF(D201="Mon", "Non-service", IF(D201="Tue", "", IF(D201="Wed", "Non-service", IF(D201="Thu", "", IF(D201="Fri", "", "")))))</f>
        <v/>
      </c>
      <c r="T203" s="37"/>
      <c r="U203" s="174" t="str">
        <f t="shared" ref="U203" si="1822">IF(D201="Mon", "", IF(D201="Tue", "", IF(D201="Wed", "Non-service", IF(D201="Thu", "", IF(D201="Fri", "Non-service", "")))))</f>
        <v/>
      </c>
      <c r="V203" s="32"/>
      <c r="W203" s="174" t="str">
        <f t="shared" ref="W203" si="1823">IF(D201="Mon", "", IF(D201="Tue", "", IF(D201="Wed", "Non-service", IF(D201="Thu", "Non-Service", IF(D201="Fri", "", "")))))</f>
        <v/>
      </c>
      <c r="X203" s="17"/>
      <c r="Y203" s="176" t="str">
        <f t="shared" ref="Y203" si="1824">IF(D201="Mon", "", IF(D201="Tue", "Non-service", IF(D201="Wed", "", IF(D201="Thu", "Non-service", IF(D201="Fri", "", "")))))</f>
        <v>Non-service</v>
      </c>
      <c r="Z203" s="17"/>
      <c r="AB203" s="22"/>
      <c r="AD203" s="17"/>
    </row>
    <row r="204" spans="1:30">
      <c r="A204" s="200" t="str">
        <f t="shared" si="1475"/>
        <v>Wed</v>
      </c>
      <c r="B204" s="201">
        <f t="shared" ref="B204" si="1825">C204</f>
        <v>45952</v>
      </c>
      <c r="C204" s="284">
        <f t="shared" si="1372"/>
        <v>45952</v>
      </c>
      <c r="D204" s="287" t="str">
        <f t="shared" si="1477"/>
        <v>Wed</v>
      </c>
      <c r="E204" s="211">
        <f t="shared" ca="1" si="1734"/>
        <v>0</v>
      </c>
      <c r="F204" s="207" t="s">
        <v>47</v>
      </c>
      <c r="G204" s="170" t="str">
        <f t="shared" ref="G204:G267" si="1826">IF(D204="Mon", "", IF(D204="Tue", "Non-service", IF(D204="Wed", "", IF(D204="Thu", "Non-service", IF(D204="Fri", "", "")))))</f>
        <v/>
      </c>
      <c r="H204" s="21"/>
      <c r="I204" s="174" t="str">
        <f t="shared" ref="I204:I267" si="1827">IF(D204="Mon", "", IF(D204="Tue", "", IF(D204="Wed", "", IF(D204="Thu", "", IF(D204="Fri", "Non-service", "")))))</f>
        <v/>
      </c>
      <c r="J204" s="31"/>
      <c r="K204" s="174" t="str">
        <f t="shared" ref="K204:K267" si="1828">IF(D204="Mon", "", IF(D204="Tue", "", IF(D204="Wed", "Non-service", IF(D204="Thu", "Non-Service", IF(D204="Fri", "", "")))))</f>
        <v>Non-service</v>
      </c>
      <c r="L204" s="31"/>
      <c r="M204" s="174" t="str">
        <f t="shared" ref="M204:M267" si="1829">IF(D204="Mon", "", IF(D204="Tue", "Non-service", IF(D204="Wed", "", IF(D204="Thu", "", IF(D204="Fri", "Non-service", "")))))</f>
        <v/>
      </c>
      <c r="N204" s="31"/>
      <c r="O204" s="174" t="str">
        <f t="shared" ref="O204:O267" si="1830">IF(D204="Mon", "", IF(D204="Tue", "", IF(D204="Wed", "Non-service", IF(D204="Thu", "", IF(D204="Fri", "Non-service", "")))))</f>
        <v>Non-service</v>
      </c>
      <c r="P204" s="31"/>
      <c r="Q204" s="174" t="str">
        <f t="shared" ref="Q204:Q267" si="1831">IF(D204="Mon", "", IF(D204="Tue", "Non-service", IF(D204="Wed", "", IF(D204="Thu", "Non-service", IF(D204="Fri", "", "")))))</f>
        <v/>
      </c>
      <c r="R204" s="31"/>
      <c r="S204" s="175" t="str">
        <f t="shared" ref="S204:S267" si="1832">IF(D204="Mon", "Non-service", IF(D204="Tue", "", IF(D204="Wed", "Non-service", IF(D204="Thu", "", IF(D204="Fri", "", "")))))</f>
        <v>Non-service</v>
      </c>
      <c r="T204" s="31"/>
      <c r="U204" s="175" t="str">
        <f t="shared" ref="U204" si="1833">IF(D204="Mon", "", IF(D204="Tue", "", IF(D204="Wed", "Non-service", IF(D204="Thu", "", IF(D204="Fri", "Non-service", "")))))</f>
        <v>Non-service</v>
      </c>
      <c r="V204" s="39"/>
      <c r="W204" s="174" t="str">
        <f t="shared" ref="W204" si="1834">IF(D204="Mon", "", IF(D204="Tue", "", IF(D204="Wed", "Non-service", IF(D204="Thu", "Non-Service", IF(D204="Fri", "", "")))))</f>
        <v>Non-service</v>
      </c>
      <c r="X204" s="15"/>
      <c r="Y204" s="174" t="str">
        <f t="shared" ref="Y204" si="1835">IF(D204="Mon", "", IF(D204="Tue", "Non-service", IF(D204="Wed", "", IF(D204="Thu", "Non-service", IF(D204="Fri", "", "")))))</f>
        <v/>
      </c>
      <c r="Z204" s="23"/>
      <c r="AB204" s="26"/>
      <c r="AD204" s="25"/>
    </row>
    <row r="205" spans="1:30">
      <c r="A205" s="200" t="str">
        <f t="shared" si="1488"/>
        <v>Wed</v>
      </c>
      <c r="B205" s="201">
        <f t="shared" ref="B205" si="1836">C204</f>
        <v>45952</v>
      </c>
      <c r="C205" s="285"/>
      <c r="D205" s="288"/>
      <c r="E205" s="211">
        <f t="shared" ca="1" si="1734"/>
        <v>0</v>
      </c>
      <c r="F205" s="208" t="s">
        <v>51</v>
      </c>
      <c r="G205" s="170" t="str">
        <f t="shared" ref="G205:G268" si="1837">IF(D204="Mon", "", IF(D204="Tue", "Non-service", IF(D204="Wed", "", IF(D204="Thu", "Non-service", IF(D204="Fri", "", "")))))</f>
        <v/>
      </c>
      <c r="H205" s="22"/>
      <c r="I205" s="174" t="str">
        <f t="shared" ref="I205:I268" si="1838">IF(D204="Mon", "", IF(D204="Tue", "", IF(D204="Wed", "", IF(D204="Thu", "", IF(D204="Fri", "Non-service", "")))))</f>
        <v/>
      </c>
      <c r="J205" s="30"/>
      <c r="K205" s="174" t="str">
        <f t="shared" ref="K205:K268" si="1839">IF(D204="Mon", "", IF(D204="Tue", "", IF(D204="Wed", "Non-service", IF(D204="Thu", "Non-Service", IF(D204="Fri", "", "")))))</f>
        <v>Non-service</v>
      </c>
      <c r="L205" s="30"/>
      <c r="M205" s="174" t="str">
        <f t="shared" ref="M205:M268" si="1840">IF(D204="Mon", "", IF(D204="Tue", "Non-service", IF(D204="Wed", "", IF(D204="Thu", "", IF(D204="Fri", "Non-service", "")))))</f>
        <v/>
      </c>
      <c r="N205" s="30"/>
      <c r="O205" s="174" t="str">
        <f t="shared" ref="O205:O268" si="1841">IF(D204="Mon", "", IF(D204="Tue", "", IF(D204="Wed", "Non-service", IF(D204="Thu", "", IF(D204="Fri", "Non-service", "")))))</f>
        <v>Non-service</v>
      </c>
      <c r="P205" s="30"/>
      <c r="Q205" s="174" t="str">
        <f t="shared" ref="Q205:Q268" si="1842">IF(D204="Mon", "", IF(D204="Tue", "Non-service", IF(D204="Wed", "", IF(D204="Thu", "Non-service", IF(D204="Fri", "", "")))))</f>
        <v/>
      </c>
      <c r="R205" s="30"/>
      <c r="S205" s="174" t="str">
        <f t="shared" ref="S205:S268" si="1843">IF(D204="Mon", "Non-service", IF(D204="Tue", "", IF(D204="Wed", "Non-service", IF(D204="Thu", "", IF(D204="Fri", "", "")))))</f>
        <v>Non-service</v>
      </c>
      <c r="T205" s="30"/>
      <c r="U205" s="174" t="str">
        <f t="shared" ref="U205" si="1844">IF(D204="Mon", "", IF(D204="Tue", "", IF(D204="Wed", "Non-service", IF(D204="Thu", "", IF(D204="Fri", "Non-service", "")))))</f>
        <v>Non-service</v>
      </c>
      <c r="V205" s="32"/>
      <c r="W205" s="174" t="str">
        <f t="shared" ref="W205" si="1845">IF(D204="Mon", "", IF(D204="Tue", "", IF(D204="Wed", "Non-service", IF(D204="Thu", "Non-Service", IF(D204="Fri", "", "")))))</f>
        <v>Non-service</v>
      </c>
      <c r="X205" s="17"/>
      <c r="Y205" s="174" t="str">
        <f t="shared" ref="Y205" si="1846">IF(D204="Mon", "", IF(D204="Tue", "Non-service", IF(D204="Wed", "", IF(D204="Thu", "Non-service", IF(D204="Fri", "", "")))))</f>
        <v/>
      </c>
      <c r="Z205" s="25"/>
      <c r="AB205" s="26"/>
      <c r="AD205" s="25"/>
    </row>
    <row r="206" spans="1:30">
      <c r="A206" s="200" t="str">
        <f t="shared" si="1500"/>
        <v>Wed</v>
      </c>
      <c r="B206" s="201">
        <f t="shared" ref="B206" si="1847">C204</f>
        <v>45952</v>
      </c>
      <c r="C206" s="286"/>
      <c r="D206" s="289"/>
      <c r="E206" s="211">
        <f t="shared" ca="1" si="1734"/>
        <v>0</v>
      </c>
      <c r="F206" s="209" t="s">
        <v>53</v>
      </c>
      <c r="G206" s="171" t="str">
        <f t="shared" ref="G206" si="1848">IF(D204="Mon", "", IF(D204="Tue", "Non-service", IF(D204="Wed", "", IF(D204="Thu", "Non-service", IF(D204="Fri", "", "")))))</f>
        <v/>
      </c>
      <c r="H206" s="22"/>
      <c r="I206" s="174" t="str">
        <f t="shared" ref="I206" si="1849">IF(D204="Mon", "", IF(D204="Tue", "", IF(D204="Wed", "", IF(D204="Thu", "", IF(D204="Fri", "Non-service", "")))))</f>
        <v/>
      </c>
      <c r="J206" s="30"/>
      <c r="K206" s="174" t="str">
        <f t="shared" ref="K206" si="1850">IF(D204="Mon", "", IF(D204="Tue", "", IF(D204="Wed", "Non-service", IF(D204="Thu", "Non-Service", IF(D204="Fri", "", "")))))</f>
        <v>Non-service</v>
      </c>
      <c r="L206" s="30"/>
      <c r="M206" s="174" t="str">
        <f t="shared" ref="M206" si="1851">IF(D204="Mon", "", IF(D204="Tue", "Non-service", IF(D204="Wed", "", IF(D204="Thu", "", IF(D204="Fri", "Non-service", "")))))</f>
        <v/>
      </c>
      <c r="N206" s="30"/>
      <c r="O206" s="174" t="str">
        <f t="shared" ref="O206" si="1852">IF(D204="Mon", "", IF(D204="Tue", "", IF(D204="Wed", "Non-service", IF(D204="Thu", "", IF(D204="Fri", "Non-service", "")))))</f>
        <v>Non-service</v>
      </c>
      <c r="P206" s="30"/>
      <c r="Q206" s="174" t="str">
        <f t="shared" ref="Q206" si="1853">IF(D204="Mon", "", IF(D204="Tue", "Non-service", IF(D204="Wed", "", IF(D204="Thu", "Non-service", IF(D204="Fri", "", "")))))</f>
        <v/>
      </c>
      <c r="R206" s="30"/>
      <c r="S206" s="174" t="str">
        <f t="shared" ref="S206" si="1854">IF(D204="Mon", "Non-service", IF(D204="Tue", "", IF(D204="Wed", "Non-service", IF(D204="Thu", "", IF(D204="Fri", "", "")))))</f>
        <v>Non-service</v>
      </c>
      <c r="T206" s="30"/>
      <c r="U206" s="174" t="str">
        <f t="shared" ref="U206" si="1855">IF(D204="Mon", "", IF(D204="Tue", "", IF(D204="Wed", "Non-service", IF(D204="Thu", "", IF(D204="Fri", "Non-service", "")))))</f>
        <v>Non-service</v>
      </c>
      <c r="V206" s="32"/>
      <c r="W206" s="174" t="str">
        <f t="shared" ref="W206" si="1856">IF(D204="Mon", "", IF(D204="Tue", "", IF(D204="Wed", "Non-service", IF(D204="Thu", "Non-Service", IF(D204="Fri", "", "")))))</f>
        <v>Non-service</v>
      </c>
      <c r="X206" s="17"/>
      <c r="Y206" s="176" t="str">
        <f t="shared" ref="Y206" si="1857">IF(D204="Mon", "", IF(D204="Tue", "Non-service", IF(D204="Wed", "", IF(D204="Thu", "Non-service", IF(D204="Fri", "", "")))))</f>
        <v/>
      </c>
      <c r="Z206" s="27"/>
      <c r="AB206" s="26"/>
      <c r="AD206" s="25"/>
    </row>
    <row r="207" spans="1:30">
      <c r="A207" s="200" t="str">
        <f t="shared" si="1512"/>
        <v>Thu</v>
      </c>
      <c r="B207" s="201">
        <f t="shared" si="1476"/>
        <v>45953</v>
      </c>
      <c r="C207" s="284">
        <f t="shared" si="1372"/>
        <v>45953</v>
      </c>
      <c r="D207" s="295" t="str">
        <f t="shared" si="1514"/>
        <v>Thu</v>
      </c>
      <c r="E207" s="211">
        <f t="shared" ca="1" si="1734"/>
        <v>0</v>
      </c>
      <c r="F207" s="205" t="s">
        <v>47</v>
      </c>
      <c r="G207" s="170" t="str">
        <f t="shared" ref="G207:G270" si="1858">IF(D207="Mon", "", IF(D207="Tue", "Non-service", IF(D207="Wed", "", IF(D207="Thu", "Non-service", IF(D207="Fri", "", "")))))</f>
        <v>Non-service</v>
      </c>
      <c r="H207" s="24"/>
      <c r="I207" s="174" t="str">
        <f t="shared" ref="I207:I270" si="1859">IF(D207="Mon", "", IF(D207="Tue", "", IF(D207="Wed", "", IF(D207="Thu", "", IF(D207="Fri", "Non-service", "")))))</f>
        <v/>
      </c>
      <c r="J207" s="33"/>
      <c r="K207" s="174" t="str">
        <f t="shared" ref="K207:K270" si="1860">IF(D207="Mon", "", IF(D207="Tue", "", IF(D207="Wed", "Non-service", IF(D207="Thu", "Non-Service", IF(D207="Fri", "", "")))))</f>
        <v>Non-Service</v>
      </c>
      <c r="L207" s="33"/>
      <c r="M207" s="174" t="str">
        <f t="shared" ref="M207:M270" si="1861">IF(D207="Mon", "", IF(D207="Tue", "Non-service", IF(D207="Wed", "", IF(D207="Thu", "", IF(D207="Fri", "Non-service", "")))))</f>
        <v/>
      </c>
      <c r="N207" s="33"/>
      <c r="O207" s="174" t="str">
        <f t="shared" ref="O207:O270" si="1862">IF(D207="Mon", "", IF(D207="Tue", "", IF(D207="Wed", "Non-service", IF(D207="Thu", "", IF(D207="Fri", "Non-service", "")))))</f>
        <v/>
      </c>
      <c r="P207" s="31"/>
      <c r="Q207" s="174" t="str">
        <f t="shared" ref="Q207:Q270" si="1863">IF(D207="Mon", "", IF(D207="Tue", "Non-service", IF(D207="Wed", "", IF(D207="Thu", "Non-service", IF(D207="Fri", "", "")))))</f>
        <v>Non-service</v>
      </c>
      <c r="R207" s="31"/>
      <c r="S207" s="175" t="str">
        <f t="shared" ref="S207:S270" si="1864">IF(D207="Mon", "Non-service", IF(D207="Tue", "", IF(D207="Wed", "Non-service", IF(D207="Thu", "", IF(D207="Fri", "", "")))))</f>
        <v/>
      </c>
      <c r="T207" s="31"/>
      <c r="U207" s="175" t="str">
        <f t="shared" ref="U207" si="1865">IF(D207="Mon", "", IF(D207="Tue", "", IF(D207="Wed", "Non-service", IF(D207="Thu", "", IF(D207="Fri", "Non-service", "")))))</f>
        <v/>
      </c>
      <c r="V207" s="39"/>
      <c r="W207" s="174" t="str">
        <f t="shared" ref="W207" si="1866">IF(D207="Mon", "", IF(D207="Tue", "", IF(D207="Wed", "Non-service", IF(D207="Thu", "Non-Service", IF(D207="Fri", "", "")))))</f>
        <v>Non-Service</v>
      </c>
      <c r="X207" s="15"/>
      <c r="Y207" s="174" t="str">
        <f t="shared" ref="Y207" si="1867">IF(D207="Mon", "", IF(D207="Tue", "Non-service", IF(D207="Wed", "", IF(D207="Thu", "Non-service", IF(D207="Fri", "", "")))))</f>
        <v>Non-service</v>
      </c>
      <c r="Z207" s="15"/>
      <c r="AB207" s="22"/>
      <c r="AD207" s="17"/>
    </row>
    <row r="208" spans="1:30">
      <c r="A208" s="200" t="str">
        <f t="shared" si="1525"/>
        <v>Thu</v>
      </c>
      <c r="B208" s="201">
        <f t="shared" si="1489"/>
        <v>45953</v>
      </c>
      <c r="C208" s="285"/>
      <c r="D208" s="296"/>
      <c r="E208" s="211">
        <f t="shared" ca="1" si="1734"/>
        <v>0</v>
      </c>
      <c r="F208" s="206" t="s">
        <v>51</v>
      </c>
      <c r="G208" s="170" t="str">
        <f t="shared" ref="G208:G271" si="1868">IF(D207="Mon", "", IF(D207="Tue", "Non-service", IF(D207="Wed", "", IF(D207="Thu", "Non-service", IF(D207="Fri", "", "")))))</f>
        <v>Non-service</v>
      </c>
      <c r="H208" s="26"/>
      <c r="I208" s="174" t="str">
        <f t="shared" ref="I208:I271" si="1869">IF(D207="Mon", "", IF(D207="Tue", "", IF(D207="Wed", "", IF(D207="Thu", "", IF(D207="Fri", "Non-service", "")))))</f>
        <v/>
      </c>
      <c r="J208" s="35"/>
      <c r="K208" s="174" t="str">
        <f t="shared" ref="K208:K271" si="1870">IF(D207="Mon", "", IF(D207="Tue", "", IF(D207="Wed", "Non-service", IF(D207="Thu", "Non-Service", IF(D207="Fri", "", "")))))</f>
        <v>Non-Service</v>
      </c>
      <c r="L208" s="35"/>
      <c r="M208" s="174" t="str">
        <f t="shared" ref="M208:M271" si="1871">IF(D207="Mon", "", IF(D207="Tue", "Non-service", IF(D207="Wed", "", IF(D207="Thu", "", IF(D207="Fri", "Non-service", "")))))</f>
        <v/>
      </c>
      <c r="N208" s="35"/>
      <c r="O208" s="174" t="str">
        <f t="shared" ref="O208:O271" si="1872">IF(D207="Mon", "", IF(D207="Tue", "", IF(D207="Wed", "Non-service", IF(D207="Thu", "", IF(D207="Fri", "Non-service", "")))))</f>
        <v/>
      </c>
      <c r="P208" s="35"/>
      <c r="Q208" s="174" t="str">
        <f t="shared" ref="Q208:Q271" si="1873">IF(D207="Mon", "", IF(D207="Tue", "Non-service", IF(D207="Wed", "", IF(D207="Thu", "Non-service", IF(D207="Fri", "", "")))))</f>
        <v>Non-service</v>
      </c>
      <c r="R208" s="30"/>
      <c r="S208" s="174" t="str">
        <f t="shared" ref="S208:S271" si="1874">IF(D207="Mon", "Non-service", IF(D207="Tue", "", IF(D207="Wed", "Non-service", IF(D207="Thu", "", IF(D207="Fri", "", "")))))</f>
        <v/>
      </c>
      <c r="T208" s="35"/>
      <c r="U208" s="174" t="str">
        <f t="shared" ref="U208" si="1875">IF(D207="Mon", "", IF(D207="Tue", "", IF(D207="Wed", "Non-service", IF(D207="Thu", "", IF(D207="Fri", "Non-service", "")))))</f>
        <v/>
      </c>
      <c r="V208" s="32"/>
      <c r="W208" s="174" t="str">
        <f t="shared" ref="W208" si="1876">IF(D207="Mon", "", IF(D207="Tue", "", IF(D207="Wed", "Non-service", IF(D207="Thu", "Non-Service", IF(D207="Fri", "", "")))))</f>
        <v>Non-Service</v>
      </c>
      <c r="X208" s="17"/>
      <c r="Y208" s="174" t="str">
        <f t="shared" ref="Y208" si="1877">IF(D207="Mon", "", IF(D207="Tue", "Non-service", IF(D207="Wed", "", IF(D207="Thu", "Non-service", IF(D207="Fri", "", "")))))</f>
        <v>Non-service</v>
      </c>
      <c r="Z208" s="17"/>
      <c r="AB208" s="22"/>
      <c r="AD208" s="17"/>
    </row>
    <row r="209" spans="1:30">
      <c r="A209" s="200" t="str">
        <f t="shared" si="1537"/>
        <v>Thu</v>
      </c>
      <c r="B209" s="201">
        <f t="shared" si="1501"/>
        <v>45953</v>
      </c>
      <c r="C209" s="286"/>
      <c r="D209" s="297"/>
      <c r="E209" s="211">
        <f t="shared" ca="1" si="1734"/>
        <v>0</v>
      </c>
      <c r="F209" s="206" t="s">
        <v>53</v>
      </c>
      <c r="G209" s="171" t="str">
        <f t="shared" ref="G209" si="1878">IF(D207="Mon", "", IF(D207="Tue", "Non-service", IF(D207="Wed", "", IF(D207="Thu", "Non-service", IF(D207="Fri", "", "")))))</f>
        <v>Non-service</v>
      </c>
      <c r="H209" s="28"/>
      <c r="I209" s="174" t="str">
        <f t="shared" ref="I209" si="1879">IF(D207="Mon", "", IF(D207="Tue", "", IF(D207="Wed", "", IF(D207="Thu", "", IF(D207="Fri", "Non-service", "")))))</f>
        <v/>
      </c>
      <c r="J209" s="37"/>
      <c r="K209" s="174" t="str">
        <f t="shared" ref="K209" si="1880">IF(D207="Mon", "", IF(D207="Tue", "", IF(D207="Wed", "Non-service", IF(D207="Thu", "Non-Service", IF(D207="Fri", "", "")))))</f>
        <v>Non-Service</v>
      </c>
      <c r="L209" s="37"/>
      <c r="M209" s="174" t="str">
        <f t="shared" ref="M209" si="1881">IF(D207="Mon", "", IF(D207="Tue", "Non-service", IF(D207="Wed", "", IF(D207="Thu", "", IF(D207="Fri", "Non-service", "")))))</f>
        <v/>
      </c>
      <c r="N209" s="37"/>
      <c r="O209" s="174" t="str">
        <f t="shared" ref="O209" si="1882">IF(D207="Mon", "", IF(D207="Tue", "", IF(D207="Wed", "Non-service", IF(D207="Thu", "", IF(D207="Fri", "Non-service", "")))))</f>
        <v/>
      </c>
      <c r="P209" s="37"/>
      <c r="Q209" s="174" t="str">
        <f t="shared" ref="Q209" si="1883">IF(D207="Mon", "", IF(D207="Tue", "Non-service", IF(D207="Wed", "", IF(D207="Thu", "Non-service", IF(D207="Fri", "", "")))))</f>
        <v>Non-service</v>
      </c>
      <c r="R209" s="37"/>
      <c r="S209" s="174" t="str">
        <f t="shared" ref="S209" si="1884">IF(D207="Mon", "Non-service", IF(D207="Tue", "", IF(D207="Wed", "Non-service", IF(D207="Thu", "", IF(D207="Fri", "", "")))))</f>
        <v/>
      </c>
      <c r="T209" s="37"/>
      <c r="U209" s="174" t="str">
        <f t="shared" ref="U209" si="1885">IF(D207="Mon", "", IF(D207="Tue", "", IF(D207="Wed", "Non-service", IF(D207="Thu", "", IF(D207="Fri", "Non-service", "")))))</f>
        <v/>
      </c>
      <c r="V209" s="32"/>
      <c r="W209" s="174" t="str">
        <f t="shared" ref="W209" si="1886">IF(D207="Mon", "", IF(D207="Tue", "", IF(D207="Wed", "Non-service", IF(D207="Thu", "Non-Service", IF(D207="Fri", "", "")))))</f>
        <v>Non-Service</v>
      </c>
      <c r="X209" s="17"/>
      <c r="Y209" s="176" t="str">
        <f t="shared" ref="Y209" si="1887">IF(D207="Mon", "", IF(D207="Tue", "Non-service", IF(D207="Wed", "", IF(D207="Thu", "Non-service", IF(D207="Fri", "", "")))))</f>
        <v>Non-service</v>
      </c>
      <c r="Z209" s="17"/>
      <c r="AB209" s="22"/>
      <c r="AD209" s="17"/>
    </row>
    <row r="210" spans="1:30">
      <c r="A210" s="200" t="str">
        <f t="shared" si="1549"/>
        <v>Fri</v>
      </c>
      <c r="B210" s="201">
        <f t="shared" si="1513"/>
        <v>45954</v>
      </c>
      <c r="C210" s="284">
        <f t="shared" si="1372"/>
        <v>45954</v>
      </c>
      <c r="D210" s="287" t="str">
        <f t="shared" si="1551"/>
        <v>Fri</v>
      </c>
      <c r="E210" s="211">
        <f t="shared" ca="1" si="1734"/>
        <v>0</v>
      </c>
      <c r="F210" s="207" t="s">
        <v>47</v>
      </c>
      <c r="G210" s="170" t="str">
        <f t="shared" ref="G210:G273" si="1888">IF(D210="Mon", "", IF(D210="Tue", "Non-service", IF(D210="Wed", "", IF(D210="Thu", "Non-service", IF(D210="Fri", "", "")))))</f>
        <v/>
      </c>
      <c r="H210" s="21"/>
      <c r="I210" s="174" t="str">
        <f t="shared" ref="I210:I273" si="1889">IF(D210="Mon", "", IF(D210="Tue", "", IF(D210="Wed", "", IF(D210="Thu", "", IF(D210="Fri", "Non-service", "")))))</f>
        <v>Non-service</v>
      </c>
      <c r="J210" s="31"/>
      <c r="K210" s="174" t="str">
        <f t="shared" ref="K210:K273" si="1890">IF(D210="Mon", "", IF(D210="Tue", "", IF(D210="Wed", "Non-service", IF(D210="Thu", "Non-Service", IF(D210="Fri", "", "")))))</f>
        <v/>
      </c>
      <c r="L210" s="31"/>
      <c r="M210" s="174" t="str">
        <f t="shared" ref="M210:M273" si="1891">IF(D210="Mon", "", IF(D210="Tue", "Non-service", IF(D210="Wed", "", IF(D210="Thu", "", IF(D210="Fri", "Non-service", "")))))</f>
        <v>Non-service</v>
      </c>
      <c r="N210" s="31"/>
      <c r="O210" s="174" t="str">
        <f t="shared" ref="O210:O273" si="1892">IF(D210="Mon", "", IF(D210="Tue", "", IF(D210="Wed", "Non-service", IF(D210="Thu", "", IF(D210="Fri", "Non-service", "")))))</f>
        <v>Non-service</v>
      </c>
      <c r="P210" s="31"/>
      <c r="Q210" s="174" t="str">
        <f t="shared" ref="Q210:Q273" si="1893">IF(D210="Mon", "", IF(D210="Tue", "Non-service", IF(D210="Wed", "", IF(D210="Thu", "Non-service", IF(D210="Fri", "", "")))))</f>
        <v/>
      </c>
      <c r="R210" s="31"/>
      <c r="S210" s="175" t="str">
        <f t="shared" ref="S210:S273" si="1894">IF(D210="Mon", "Non-service", IF(D210="Tue", "", IF(D210="Wed", "Non-service", IF(D210="Thu", "", IF(D210="Fri", "", "")))))</f>
        <v/>
      </c>
      <c r="T210" s="31"/>
      <c r="U210" s="175" t="str">
        <f t="shared" ref="U210" si="1895">IF(D210="Mon", "", IF(D210="Tue", "", IF(D210="Wed", "Non-service", IF(D210="Thu", "", IF(D210="Fri", "Non-service", "")))))</f>
        <v>Non-service</v>
      </c>
      <c r="V210" s="39"/>
      <c r="W210" s="174" t="str">
        <f t="shared" ref="W210" si="1896">IF(D210="Mon", "", IF(D210="Tue", "", IF(D210="Wed", "Non-service", IF(D210="Thu", "Non-Service", IF(D210="Fri", "", "")))))</f>
        <v/>
      </c>
      <c r="X210" s="15"/>
      <c r="Y210" s="174" t="str">
        <f t="shared" ref="Y210" si="1897">IF(D210="Mon", "", IF(D210="Tue", "Non-service", IF(D210="Wed", "", IF(D210="Thu", "Non-service", IF(D210="Fri", "", "")))))</f>
        <v/>
      </c>
      <c r="Z210" s="23"/>
      <c r="AB210" s="26"/>
      <c r="AD210" s="25"/>
    </row>
    <row r="211" spans="1:30">
      <c r="A211" s="200" t="str">
        <f t="shared" si="1562"/>
        <v>Fri</v>
      </c>
      <c r="B211" s="201">
        <f t="shared" si="1526"/>
        <v>45954</v>
      </c>
      <c r="C211" s="285"/>
      <c r="D211" s="288"/>
      <c r="E211" s="211">
        <f t="shared" ca="1" si="1734"/>
        <v>0</v>
      </c>
      <c r="F211" s="208" t="s">
        <v>51</v>
      </c>
      <c r="G211" s="170" t="str">
        <f t="shared" ref="G211:G274" si="1898">IF(D210="Mon", "", IF(D210="Tue", "Non-service", IF(D210="Wed", "", IF(D210="Thu", "Non-service", IF(D210="Fri", "", "")))))</f>
        <v/>
      </c>
      <c r="H211" s="22"/>
      <c r="I211" s="174" t="str">
        <f t="shared" ref="I211:I274" si="1899">IF(D210="Mon", "", IF(D210="Tue", "", IF(D210="Wed", "", IF(D210="Thu", "", IF(D210="Fri", "Non-service", "")))))</f>
        <v>Non-service</v>
      </c>
      <c r="J211" s="30"/>
      <c r="K211" s="174" t="str">
        <f t="shared" ref="K211:K274" si="1900">IF(D210="Mon", "", IF(D210="Tue", "", IF(D210="Wed", "Non-service", IF(D210="Thu", "Non-Service", IF(D210="Fri", "", "")))))</f>
        <v/>
      </c>
      <c r="L211" s="30"/>
      <c r="M211" s="174" t="str">
        <f t="shared" ref="M211:M274" si="1901">IF(D210="Mon", "", IF(D210="Tue", "Non-service", IF(D210="Wed", "", IF(D210="Thu", "", IF(D210="Fri", "Non-service", "")))))</f>
        <v>Non-service</v>
      </c>
      <c r="N211" s="30"/>
      <c r="O211" s="174" t="str">
        <f t="shared" ref="O211:O274" si="1902">IF(D210="Mon", "", IF(D210="Tue", "", IF(D210="Wed", "Non-service", IF(D210="Thu", "", IF(D210="Fri", "Non-service", "")))))</f>
        <v>Non-service</v>
      </c>
      <c r="P211" s="30"/>
      <c r="Q211" s="174" t="str">
        <f t="shared" ref="Q211:Q274" si="1903">IF(D210="Mon", "", IF(D210="Tue", "Non-service", IF(D210="Wed", "", IF(D210="Thu", "Non-service", IF(D210="Fri", "", "")))))</f>
        <v/>
      </c>
      <c r="R211" s="30"/>
      <c r="S211" s="174" t="str">
        <f t="shared" ref="S211:S274" si="1904">IF(D210="Mon", "Non-service", IF(D210="Tue", "", IF(D210="Wed", "Non-service", IF(D210="Thu", "", IF(D210="Fri", "", "")))))</f>
        <v/>
      </c>
      <c r="T211" s="30"/>
      <c r="U211" s="174" t="str">
        <f t="shared" ref="U211" si="1905">IF(D210="Mon", "", IF(D210="Tue", "", IF(D210="Wed", "Non-service", IF(D210="Thu", "", IF(D210="Fri", "Non-service", "")))))</f>
        <v>Non-service</v>
      </c>
      <c r="V211" s="32"/>
      <c r="W211" s="174" t="str">
        <f t="shared" ref="W211" si="1906">IF(D210="Mon", "", IF(D210="Tue", "", IF(D210="Wed", "Non-service", IF(D210="Thu", "Non-Service", IF(D210="Fri", "", "")))))</f>
        <v/>
      </c>
      <c r="X211" s="17"/>
      <c r="Y211" s="174" t="str">
        <f t="shared" ref="Y211" si="1907">IF(D210="Mon", "", IF(D210="Tue", "Non-service", IF(D210="Wed", "", IF(D210="Thu", "Non-service", IF(D210="Fri", "", "")))))</f>
        <v/>
      </c>
      <c r="Z211" s="25"/>
      <c r="AB211" s="26"/>
      <c r="AD211" s="25"/>
    </row>
    <row r="212" spans="1:30">
      <c r="A212" s="200" t="str">
        <f t="shared" si="1574"/>
        <v>Fri</v>
      </c>
      <c r="B212" s="201">
        <f t="shared" si="1538"/>
        <v>45954</v>
      </c>
      <c r="C212" s="286"/>
      <c r="D212" s="289"/>
      <c r="E212" s="211">
        <f t="shared" ca="1" si="1734"/>
        <v>0</v>
      </c>
      <c r="F212" s="209" t="s">
        <v>53</v>
      </c>
      <c r="G212" s="171" t="str">
        <f t="shared" ref="G212" si="1908">IF(D210="Mon", "", IF(D210="Tue", "Non-service", IF(D210="Wed", "", IF(D210="Thu", "Non-service", IF(D210="Fri", "", "")))))</f>
        <v/>
      </c>
      <c r="H212" s="22"/>
      <c r="I212" s="174" t="str">
        <f t="shared" ref="I212" si="1909">IF(D210="Mon", "", IF(D210="Tue", "", IF(D210="Wed", "", IF(D210="Thu", "", IF(D210="Fri", "Non-service", "")))))</f>
        <v>Non-service</v>
      </c>
      <c r="J212" s="30"/>
      <c r="K212" s="174" t="str">
        <f t="shared" ref="K212" si="1910">IF(D210="Mon", "", IF(D210="Tue", "", IF(D210="Wed", "Non-service", IF(D210="Thu", "Non-Service", IF(D210="Fri", "", "")))))</f>
        <v/>
      </c>
      <c r="L212" s="30"/>
      <c r="M212" s="174" t="str">
        <f t="shared" ref="M212" si="1911">IF(D210="Mon", "", IF(D210="Tue", "Non-service", IF(D210="Wed", "", IF(D210="Thu", "", IF(D210="Fri", "Non-service", "")))))</f>
        <v>Non-service</v>
      </c>
      <c r="N212" s="30"/>
      <c r="O212" s="174" t="str">
        <f t="shared" ref="O212" si="1912">IF(D210="Mon", "", IF(D210="Tue", "", IF(D210="Wed", "Non-service", IF(D210="Thu", "", IF(D210="Fri", "Non-service", "")))))</f>
        <v>Non-service</v>
      </c>
      <c r="P212" s="30"/>
      <c r="Q212" s="174" t="str">
        <f t="shared" ref="Q212" si="1913">IF(D210="Mon", "", IF(D210="Tue", "Non-service", IF(D210="Wed", "", IF(D210="Thu", "Non-service", IF(D210="Fri", "", "")))))</f>
        <v/>
      </c>
      <c r="R212" s="30"/>
      <c r="T212" s="30"/>
      <c r="U212" s="174" t="str">
        <f t="shared" ref="U212" si="1914">IF(D210="Mon", "", IF(D210="Tue", "", IF(D210="Wed", "Non-service", IF(D210="Thu", "", IF(D210="Fri", "Non-service", "")))))</f>
        <v>Non-service</v>
      </c>
      <c r="V212" s="32"/>
      <c r="W212" s="174" t="str">
        <f t="shared" ref="W212" si="1915">IF(D210="Mon", "", IF(D210="Tue", "", IF(D210="Wed", "Non-service", IF(D210="Thu", "Non-Service", IF(D210="Fri", "", "")))))</f>
        <v/>
      </c>
      <c r="X212" s="17"/>
      <c r="Y212" s="176" t="str">
        <f t="shared" ref="Y212" si="1916">IF(D210="Mon", "", IF(D210="Tue", "Non-service", IF(D210="Wed", "", IF(D210="Thu", "Non-service", IF(D210="Fri", "", "")))))</f>
        <v/>
      </c>
      <c r="Z212" s="27"/>
      <c r="AB212" s="26"/>
      <c r="AD212" s="25"/>
    </row>
    <row r="213" spans="1:30">
      <c r="A213" s="200" t="str">
        <f t="shared" ref="A213" si="1917">TEXT(C213, "ddd")</f>
        <v>Mon</v>
      </c>
      <c r="B213" s="201">
        <f t="shared" si="1550"/>
        <v>45957</v>
      </c>
      <c r="C213" s="284">
        <f t="shared" si="1372"/>
        <v>45957</v>
      </c>
      <c r="D213" s="295" t="str">
        <f t="shared" si="1587"/>
        <v>Mon</v>
      </c>
      <c r="E213" s="211">
        <f t="shared" ca="1" si="1734"/>
        <v>0</v>
      </c>
      <c r="F213" s="205" t="s">
        <v>47</v>
      </c>
      <c r="G213" s="170" t="str">
        <f t="shared" ref="G213:G276" si="1918">IF(D213="Mon", "", IF(D213="Tue", "Non-service", IF(D213="Wed", "", IF(D213="Thu", "Non-service", IF(D213="Fri", "", "")))))</f>
        <v/>
      </c>
      <c r="H213" s="30"/>
      <c r="I213" s="174" t="str">
        <f t="shared" ref="I213:I276" si="1919">IF(D213="Mon", "", IF(D213="Tue", "", IF(D213="Wed", "", IF(D213="Thu", "", IF(D213="Fri", "Non-service", "")))))</f>
        <v/>
      </c>
      <c r="J213" s="30"/>
      <c r="K213" s="174" t="str">
        <f t="shared" ref="K213:K276" si="1920">IF(D213="Mon", "", IF(D213="Tue", "", IF(D213="Wed", "Non-service", IF(D213="Thu", "Non-Service", IF(D213="Fri", "", "")))))</f>
        <v/>
      </c>
      <c r="L213" s="30"/>
      <c r="M213" s="174" t="str">
        <f t="shared" ref="M213:M276" si="1921">IF(D213="Mon", "", IF(D213="Tue", "Non-service", IF(D213="Wed", "", IF(D213="Thu", "", IF(D213="Fri", "Non-service", "")))))</f>
        <v/>
      </c>
      <c r="N213" s="30"/>
      <c r="O213" s="174" t="str">
        <f t="shared" ref="O213:O276" si="1922">IF(D213="Mon", "", IF(D213="Tue", "", IF(D213="Wed", "Non-service", IF(D213="Thu", "", IF(D213="Fri", "Non-service", "")))))</f>
        <v/>
      </c>
      <c r="P213" s="30"/>
      <c r="Q213" s="174" t="str">
        <f t="shared" ref="Q213:Q276" si="1923">IF(D213="Mon", "", IF(D213="Tue", "Non-service", IF(D213="Wed", "", IF(D213="Thu", "Non-service", IF(D213="Fri", "", "")))))</f>
        <v/>
      </c>
      <c r="R213" s="30"/>
      <c r="S213" s="175" t="str">
        <f t="shared" ref="S213:S276" si="1924">IF(D213="Mon", "Non-service", IF(D213="Tue", "", IF(D213="Wed", "Non-service", IF(D213="Thu", "", IF(D213="Fri", "", "")))))</f>
        <v>Non-service</v>
      </c>
      <c r="T213" s="30"/>
      <c r="U213" s="175" t="str">
        <f t="shared" ref="U213" si="1925">IF(D213="Mon", "", IF(D213="Tue", "", IF(D213="Wed", "Non-service", IF(D213="Thu", "", IF(D213="Fri", "Non-service", "")))))</f>
        <v/>
      </c>
      <c r="V213" s="39"/>
      <c r="W213" s="174" t="str">
        <f t="shared" ref="W213" si="1926">IF(D213="Mon", "", IF(D213="Tue", "", IF(D213="Wed", "Non-service", IF(D213="Thu", "Non-Service", IF(D213="Fri", "", "")))))</f>
        <v/>
      </c>
      <c r="X213" s="15"/>
      <c r="Y213" s="174" t="str">
        <f t="shared" ref="Y213" si="1927">IF(D213="Mon", "", IF(D213="Tue", "Non-service", IF(D213="Wed", "", IF(D213="Thu", "Non-service", IF(D213="Fri", "", "")))))</f>
        <v/>
      </c>
      <c r="Z213" s="15"/>
      <c r="AB213" s="22"/>
      <c r="AD213" s="17"/>
    </row>
    <row r="214" spans="1:30">
      <c r="A214" s="200" t="str">
        <f t="shared" ref="A214" si="1928">A213</f>
        <v>Mon</v>
      </c>
      <c r="B214" s="201">
        <f t="shared" si="1563"/>
        <v>45957</v>
      </c>
      <c r="C214" s="285"/>
      <c r="D214" s="296"/>
      <c r="E214" s="211">
        <f t="shared" ca="1" si="1734"/>
        <v>0</v>
      </c>
      <c r="F214" s="206" t="s">
        <v>51</v>
      </c>
      <c r="G214" s="170" t="str">
        <f t="shared" ref="G214:G277" si="1929">IF(D213="Mon", "", IF(D213="Tue", "Non-service", IF(D213="Wed", "", IF(D213="Thu", "Non-service", IF(D213="Fri", "", "")))))</f>
        <v/>
      </c>
      <c r="H214" s="30"/>
      <c r="I214" s="174" t="str">
        <f t="shared" ref="I214:I277" si="1930">IF(D213="Mon", "", IF(D213="Tue", "", IF(D213="Wed", "", IF(D213="Thu", "", IF(D213="Fri", "Non-service", "")))))</f>
        <v/>
      </c>
      <c r="J214" s="30"/>
      <c r="K214" s="174" t="str">
        <f t="shared" ref="K214:K277" si="1931">IF(D213="Mon", "", IF(D213="Tue", "", IF(D213="Wed", "Non-service", IF(D213="Thu", "Non-Service", IF(D213="Fri", "", "")))))</f>
        <v/>
      </c>
      <c r="L214" s="30"/>
      <c r="M214" s="174" t="str">
        <f t="shared" ref="M214:M277" si="1932">IF(D213="Mon", "", IF(D213="Tue", "Non-service", IF(D213="Wed", "", IF(D213="Thu", "", IF(D213="Fri", "Non-service", "")))))</f>
        <v/>
      </c>
      <c r="N214" s="30"/>
      <c r="O214" s="174" t="str">
        <f t="shared" ref="O214:O277" si="1933">IF(D213="Mon", "", IF(D213="Tue", "", IF(D213="Wed", "Non-service", IF(D213="Thu", "", IF(D213="Fri", "Non-service", "")))))</f>
        <v/>
      </c>
      <c r="P214" s="30"/>
      <c r="Q214" s="174" t="str">
        <f t="shared" ref="Q214:Q277" si="1934">IF(D213="Mon", "", IF(D213="Tue", "Non-service", IF(D213="Wed", "", IF(D213="Thu", "Non-service", IF(D213="Fri", "", "")))))</f>
        <v/>
      </c>
      <c r="R214" s="30"/>
      <c r="S214" s="174" t="str">
        <f t="shared" ref="S214:S277" si="1935">IF(D213="Mon", "Non-service", IF(D213="Tue", "", IF(D213="Wed", "Non-service", IF(D213="Thu", "", IF(D213="Fri", "", "")))))</f>
        <v>Non-service</v>
      </c>
      <c r="T214" s="30"/>
      <c r="U214" s="174" t="str">
        <f t="shared" ref="U214" si="1936">IF(D213="Mon", "", IF(D213="Tue", "", IF(D213="Wed", "Non-service", IF(D213="Thu", "", IF(D213="Fri", "Non-service", "")))))</f>
        <v/>
      </c>
      <c r="V214" s="32"/>
      <c r="W214" s="174" t="str">
        <f t="shared" ref="W214" si="1937">IF(D213="Mon", "", IF(D213="Tue", "", IF(D213="Wed", "Non-service", IF(D213="Thu", "Non-Service", IF(D213="Fri", "", "")))))</f>
        <v/>
      </c>
      <c r="X214" s="17"/>
      <c r="Y214" s="174" t="str">
        <f t="shared" ref="Y214" si="1938">IF(D213="Mon", "", IF(D213="Tue", "Non-service", IF(D213="Wed", "", IF(D213="Thu", "Non-service", IF(D213="Fri", "", "")))))</f>
        <v/>
      </c>
      <c r="Z214" s="17"/>
      <c r="AB214" s="22"/>
      <c r="AD214" s="17"/>
    </row>
    <row r="215" spans="1:30">
      <c r="A215" s="200" t="str">
        <f t="shared" ref="A215" si="1939">A213</f>
        <v>Mon</v>
      </c>
      <c r="B215" s="201">
        <f t="shared" si="1575"/>
        <v>45957</v>
      </c>
      <c r="C215" s="286"/>
      <c r="D215" s="297"/>
      <c r="E215" s="211">
        <f t="shared" ca="1" si="1734"/>
        <v>0</v>
      </c>
      <c r="F215" s="206" t="s">
        <v>53</v>
      </c>
      <c r="G215" s="171" t="str">
        <f t="shared" ref="G215" si="1940">IF(D213="Mon", "", IF(D213="Tue", "Non-service", IF(D213="Wed", "", IF(D213="Thu", "Non-service", IF(D213="Fri", "", "")))))</f>
        <v/>
      </c>
      <c r="H215" s="30"/>
      <c r="I215" s="174" t="str">
        <f t="shared" ref="I215" si="1941">IF(D213="Mon", "", IF(D213="Tue", "", IF(D213="Wed", "", IF(D213="Thu", "", IF(D213="Fri", "Non-service", "")))))</f>
        <v/>
      </c>
      <c r="J215" s="30"/>
      <c r="K215" s="174" t="str">
        <f t="shared" ref="K215" si="1942">IF(D213="Mon", "", IF(D213="Tue", "", IF(D213="Wed", "Non-service", IF(D213="Thu", "Non-Service", IF(D213="Fri", "", "")))))</f>
        <v/>
      </c>
      <c r="L215" s="30"/>
      <c r="M215" s="174" t="str">
        <f t="shared" ref="M215" si="1943">IF(D213="Mon", "", IF(D213="Tue", "Non-service", IF(D213="Wed", "", IF(D213="Thu", "", IF(D213="Fri", "Non-service", "")))))</f>
        <v/>
      </c>
      <c r="N215" s="30"/>
      <c r="O215" s="174" t="str">
        <f t="shared" ref="O215" si="1944">IF(D213="Mon", "", IF(D213="Tue", "", IF(D213="Wed", "Non-service", IF(D213="Thu", "", IF(D213="Fri", "Non-service", "")))))</f>
        <v/>
      </c>
      <c r="P215" s="30"/>
      <c r="Q215" s="174" t="str">
        <f t="shared" ref="Q215" si="1945">IF(D213="Mon", "", IF(D213="Tue", "Non-service", IF(D213="Wed", "", IF(D213="Thu", "Non-service", IF(D213="Fri", "", "")))))</f>
        <v/>
      </c>
      <c r="R215" s="30"/>
      <c r="S215" s="174" t="str">
        <f t="shared" ref="S215" si="1946">IF(D213="Mon", "Non-service", IF(D213="Tue", "", IF(D213="Wed", "Non-service", IF(D213="Thu", "", IF(D213="Fri", "", "")))))</f>
        <v>Non-service</v>
      </c>
      <c r="T215" s="30"/>
      <c r="U215" s="174" t="str">
        <f t="shared" ref="U215" si="1947">IF(D213="Mon", "", IF(D213="Tue", "", IF(D213="Wed", "Non-service", IF(D213="Thu", "", IF(D213="Fri", "Non-service", "")))))</f>
        <v/>
      </c>
      <c r="V215" s="32"/>
      <c r="W215" s="174" t="str">
        <f t="shared" ref="W215" si="1948">IF(D213="Mon", "", IF(D213="Tue", "", IF(D213="Wed", "Non-service", IF(D213="Thu", "Non-Service", IF(D213="Fri", "", "")))))</f>
        <v/>
      </c>
      <c r="X215" s="17"/>
      <c r="Y215" s="176" t="str">
        <f t="shared" ref="Y215" si="1949">IF(D213="Mon", "", IF(D213="Tue", "Non-service", IF(D213="Wed", "", IF(D213="Thu", "Non-service", IF(D213="Fri", "", "")))))</f>
        <v/>
      </c>
      <c r="Z215" s="17"/>
      <c r="AB215" s="22"/>
      <c r="AD215" s="17"/>
    </row>
    <row r="216" spans="1:30">
      <c r="A216" s="200" t="str">
        <f t="shared" si="1438"/>
        <v>Tue</v>
      </c>
      <c r="B216" s="201">
        <f t="shared" si="1586"/>
        <v>45958</v>
      </c>
      <c r="C216" s="284">
        <f t="shared" si="1372"/>
        <v>45958</v>
      </c>
      <c r="D216" s="287" t="str">
        <f t="shared" ref="D216" si="1950">IF(WEEKDAY(C213, 2) &lt; 5, TEXT(C213 + 1, "ddd"), TEXT(C213 + 3, "ddd"))</f>
        <v>Tue</v>
      </c>
      <c r="E216" s="211">
        <f t="shared" ca="1" si="1734"/>
        <v>0</v>
      </c>
      <c r="F216" s="207" t="s">
        <v>47</v>
      </c>
      <c r="G216" s="170" t="str">
        <f t="shared" ref="G216:G279" si="1951">IF(D216="Mon", "", IF(D216="Tue", "Non-service", IF(D216="Wed", "", IF(D216="Thu", "Non-service", IF(D216="Fri", "", "")))))</f>
        <v>Non-service</v>
      </c>
      <c r="H216" s="22"/>
      <c r="I216" s="174" t="str">
        <f t="shared" ref="I216:I279" si="1952">IF(D216="Mon", "", IF(D216="Tue", "", IF(D216="Wed", "", IF(D216="Thu", "", IF(D216="Fri", "Non-service", "")))))</f>
        <v/>
      </c>
      <c r="J216" s="30"/>
      <c r="K216" s="174" t="str">
        <f t="shared" ref="K216:K279" si="1953">IF(D216="Mon", "", IF(D216="Tue", "", IF(D216="Wed", "Non-service", IF(D216="Thu", "Non-Service", IF(D216="Fri", "", "")))))</f>
        <v/>
      </c>
      <c r="L216" s="33"/>
      <c r="M216" s="174" t="str">
        <f t="shared" ref="M216:M279" si="1954">IF(D216="Mon", "", IF(D216="Tue", "Non-service", IF(D216="Wed", "", IF(D216="Thu", "", IF(D216="Fri", "Non-service", "")))))</f>
        <v>Non-service</v>
      </c>
      <c r="N216" s="30"/>
      <c r="O216" s="174" t="str">
        <f t="shared" ref="O216:O279" si="1955">IF(D216="Mon", "", IF(D216="Tue", "", IF(D216="Wed", "Non-service", IF(D216="Thu", "", IF(D216="Fri", "Non-service", "")))))</f>
        <v/>
      </c>
      <c r="P216" s="33"/>
      <c r="Q216" s="174" t="str">
        <f t="shared" ref="Q216:Q279" si="1956">IF(D216="Mon", "", IF(D216="Tue", "Non-service", IF(D216="Wed", "", IF(D216="Thu", "Non-service", IF(D216="Fri", "", "")))))</f>
        <v>Non-service</v>
      </c>
      <c r="R216" s="33"/>
      <c r="S216" s="175" t="str">
        <f t="shared" ref="S216:S279" si="1957">IF(D216="Mon", "Non-service", IF(D216="Tue", "", IF(D216="Wed", "Non-service", IF(D216="Thu", "", IF(D216="Fri", "", "")))))</f>
        <v/>
      </c>
      <c r="T216" s="33"/>
      <c r="U216" s="175" t="str">
        <f t="shared" ref="U216" si="1958">IF(D216="Mon", "", IF(D216="Tue", "", IF(D216="Wed", "Non-service", IF(D216="Thu", "", IF(D216="Fri", "Non-service", "")))))</f>
        <v/>
      </c>
      <c r="V216" s="39"/>
      <c r="W216" s="174" t="str">
        <f t="shared" ref="W216" si="1959">IF(D216="Mon", "", IF(D216="Tue", "", IF(D216="Wed", "Non-service", IF(D216="Thu", "Non-Service", IF(D216="Fri", "", "")))))</f>
        <v/>
      </c>
      <c r="X216" s="15"/>
      <c r="Y216" s="174" t="str">
        <f t="shared" ref="Y216" si="1960">IF(D216="Mon", "", IF(D216="Tue", "Non-service", IF(D216="Wed", "", IF(D216="Thu", "Non-service", IF(D216="Fri", "", "")))))</f>
        <v>Non-service</v>
      </c>
      <c r="Z216" s="15"/>
      <c r="AB216" s="22"/>
      <c r="AD216" s="17"/>
    </row>
    <row r="217" spans="1:30">
      <c r="A217" s="200" t="str">
        <f t="shared" si="1451"/>
        <v>Tue</v>
      </c>
      <c r="B217" s="201">
        <f t="shared" si="1599"/>
        <v>45958</v>
      </c>
      <c r="C217" s="285"/>
      <c r="D217" s="288"/>
      <c r="E217" s="211">
        <f t="shared" ca="1" si="1734"/>
        <v>0</v>
      </c>
      <c r="F217" s="208" t="s">
        <v>51</v>
      </c>
      <c r="G217" s="170" t="str">
        <f t="shared" ref="G217:G280" si="1961">IF(D216="Mon", "", IF(D216="Tue", "Non-service", IF(D216="Wed", "", IF(D216="Thu", "Non-service", IF(D216="Fri", "", "")))))</f>
        <v>Non-service</v>
      </c>
      <c r="H217" s="22"/>
      <c r="I217" s="174" t="str">
        <f t="shared" ref="I217:I280" si="1962">IF(D216="Mon", "", IF(D216="Tue", "", IF(D216="Wed", "", IF(D216="Thu", "", IF(D216="Fri", "Non-service", "")))))</f>
        <v/>
      </c>
      <c r="J217" s="30"/>
      <c r="K217" s="174" t="str">
        <f t="shared" ref="K217:K280" si="1963">IF(D216="Mon", "", IF(D216="Tue", "", IF(D216="Wed", "Non-service", IF(D216="Thu", "Non-Service", IF(D216="Fri", "", "")))))</f>
        <v/>
      </c>
      <c r="L217" s="35"/>
      <c r="M217" s="174" t="str">
        <f t="shared" ref="M217:M280" si="1964">IF(D216="Mon", "", IF(D216="Tue", "Non-service", IF(D216="Wed", "", IF(D216="Thu", "", IF(D216="Fri", "Non-service", "")))))</f>
        <v>Non-service</v>
      </c>
      <c r="N217" s="30"/>
      <c r="O217" s="174" t="str">
        <f t="shared" ref="O217:O280" si="1965">IF(D216="Mon", "", IF(D216="Tue", "", IF(D216="Wed", "Non-service", IF(D216="Thu", "", IF(D216="Fri", "Non-service", "")))))</f>
        <v/>
      </c>
      <c r="P217" s="35"/>
      <c r="Q217" s="174" t="str">
        <f t="shared" ref="Q217:Q280" si="1966">IF(D216="Mon", "", IF(D216="Tue", "Non-service", IF(D216="Wed", "", IF(D216="Thu", "Non-service", IF(D216="Fri", "", "")))))</f>
        <v>Non-service</v>
      </c>
      <c r="R217" s="35"/>
      <c r="S217" s="174" t="str">
        <f t="shared" ref="S217:S280" si="1967">IF(D216="Mon", "Non-service", IF(D216="Tue", "", IF(D216="Wed", "Non-service", IF(D216="Thu", "", IF(D216="Fri", "", "")))))</f>
        <v/>
      </c>
      <c r="T217" s="35"/>
      <c r="U217" s="174" t="str">
        <f t="shared" ref="U217" si="1968">IF(D216="Mon", "", IF(D216="Tue", "", IF(D216="Wed", "Non-service", IF(D216="Thu", "", IF(D216="Fri", "Non-service", "")))))</f>
        <v/>
      </c>
      <c r="V217" s="32"/>
      <c r="W217" s="174" t="str">
        <f t="shared" ref="W217" si="1969">IF(D216="Mon", "", IF(D216="Tue", "", IF(D216="Wed", "Non-service", IF(D216="Thu", "Non-Service", IF(D216="Fri", "", "")))))</f>
        <v/>
      </c>
      <c r="X217" s="17"/>
      <c r="Y217" s="174" t="str">
        <f t="shared" ref="Y217" si="1970">IF(D216="Mon", "", IF(D216="Tue", "Non-service", IF(D216="Wed", "", IF(D216="Thu", "Non-service", IF(D216="Fri", "", "")))))</f>
        <v>Non-service</v>
      </c>
      <c r="Z217" s="17"/>
      <c r="AB217" s="22"/>
      <c r="AD217" s="17"/>
    </row>
    <row r="218" spans="1:30">
      <c r="A218" s="200" t="str">
        <f t="shared" si="1463"/>
        <v>Tue</v>
      </c>
      <c r="B218" s="201">
        <f t="shared" si="1611"/>
        <v>45958</v>
      </c>
      <c r="C218" s="286"/>
      <c r="D218" s="289"/>
      <c r="E218" s="211">
        <f t="shared" ca="1" si="1734"/>
        <v>0</v>
      </c>
      <c r="F218" s="209" t="s">
        <v>53</v>
      </c>
      <c r="G218" s="171" t="str">
        <f t="shared" ref="G218" si="1971">IF(D216="Mon", "", IF(D216="Tue", "Non-service", IF(D216="Wed", "", IF(D216="Thu", "Non-service", IF(D216="Fri", "", "")))))</f>
        <v>Non-service</v>
      </c>
      <c r="H218" s="22"/>
      <c r="I218" s="174" t="str">
        <f t="shared" ref="I218" si="1972">IF(D216="Mon", "", IF(D216="Tue", "", IF(D216="Wed", "", IF(D216="Thu", "", IF(D216="Fri", "Non-service", "")))))</f>
        <v/>
      </c>
      <c r="J218" s="30"/>
      <c r="K218" s="174" t="str">
        <f t="shared" ref="K218" si="1973">IF(D216="Mon", "", IF(D216="Tue", "", IF(D216="Wed", "Non-service", IF(D216="Thu", "Non-Service", IF(D216="Fri", "", "")))))</f>
        <v/>
      </c>
      <c r="L218" s="37"/>
      <c r="M218" s="174" t="str">
        <f t="shared" ref="M218" si="1974">IF(D216="Mon", "", IF(D216="Tue", "Non-service", IF(D216="Wed", "", IF(D216="Thu", "", IF(D216="Fri", "Non-service", "")))))</f>
        <v>Non-service</v>
      </c>
      <c r="N218" s="30"/>
      <c r="O218" s="174" t="str">
        <f t="shared" ref="O218" si="1975">IF(D216="Mon", "", IF(D216="Tue", "", IF(D216="Wed", "Non-service", IF(D216="Thu", "", IF(D216="Fri", "Non-service", "")))))</f>
        <v/>
      </c>
      <c r="P218" s="37"/>
      <c r="Q218" s="174" t="str">
        <f t="shared" ref="Q218" si="1976">IF(D216="Mon", "", IF(D216="Tue", "Non-service", IF(D216="Wed", "", IF(D216="Thu", "Non-service", IF(D216="Fri", "", "")))))</f>
        <v>Non-service</v>
      </c>
      <c r="R218" s="37"/>
      <c r="S218" s="174" t="str">
        <f t="shared" ref="S218" si="1977">IF(D216="Mon", "Non-service", IF(D216="Tue", "", IF(D216="Wed", "Non-service", IF(D216="Thu", "", IF(D216="Fri", "", "")))))</f>
        <v/>
      </c>
      <c r="T218" s="37"/>
      <c r="U218" s="174" t="str">
        <f t="shared" ref="U218" si="1978">IF(D216="Mon", "", IF(D216="Tue", "", IF(D216="Wed", "Non-service", IF(D216="Thu", "", IF(D216="Fri", "Non-service", "")))))</f>
        <v/>
      </c>
      <c r="V218" s="32"/>
      <c r="W218" s="174" t="str">
        <f t="shared" ref="W218" si="1979">IF(D216="Mon", "", IF(D216="Tue", "", IF(D216="Wed", "Non-service", IF(D216="Thu", "Non-Service", IF(D216="Fri", "", "")))))</f>
        <v/>
      </c>
      <c r="X218" s="17"/>
      <c r="Y218" s="176" t="str">
        <f t="shared" ref="Y218" si="1980">IF(D216="Mon", "", IF(D216="Tue", "Non-service", IF(D216="Wed", "", IF(D216="Thu", "Non-service", IF(D216="Fri", "", "")))))</f>
        <v>Non-service</v>
      </c>
      <c r="Z218" s="17"/>
      <c r="AB218" s="22"/>
      <c r="AD218" s="17"/>
    </row>
    <row r="219" spans="1:30">
      <c r="A219" s="200" t="str">
        <f t="shared" si="1475"/>
        <v>Wed</v>
      </c>
      <c r="B219" s="201">
        <f t="shared" si="1622"/>
        <v>45959</v>
      </c>
      <c r="C219" s="284">
        <f t="shared" si="1372"/>
        <v>45959</v>
      </c>
      <c r="D219" s="295" t="str">
        <f t="shared" si="1477"/>
        <v>Wed</v>
      </c>
      <c r="E219" s="211">
        <f t="shared" ca="1" si="1734"/>
        <v>0</v>
      </c>
      <c r="F219" s="205" t="s">
        <v>47</v>
      </c>
      <c r="G219" s="170" t="str">
        <f t="shared" ref="G219:G282" si="1981">IF(D219="Mon", "", IF(D219="Tue", "Non-service", IF(D219="Wed", "", IF(D219="Thu", "Non-service", IF(D219="Fri", "", "")))))</f>
        <v/>
      </c>
      <c r="H219" s="21"/>
      <c r="I219" s="174" t="str">
        <f t="shared" ref="I219:I282" si="1982">IF(D219="Mon", "", IF(D219="Tue", "", IF(D219="Wed", "", IF(D219="Thu", "", IF(D219="Fri", "Non-service", "")))))</f>
        <v/>
      </c>
      <c r="J219" s="31"/>
      <c r="K219" s="174" t="str">
        <f t="shared" ref="K219:K282" si="1983">IF(D219="Mon", "", IF(D219="Tue", "", IF(D219="Wed", "Non-service", IF(D219="Thu", "Non-Service", IF(D219="Fri", "", "")))))</f>
        <v>Non-service</v>
      </c>
      <c r="L219" s="31"/>
      <c r="M219" s="174" t="str">
        <f t="shared" ref="M219:M282" si="1984">IF(D219="Mon", "", IF(D219="Tue", "Non-service", IF(D219="Wed", "", IF(D219="Thu", "", IF(D219="Fri", "Non-service", "")))))</f>
        <v/>
      </c>
      <c r="N219" s="31"/>
      <c r="O219" s="174" t="str">
        <f t="shared" ref="O219:O282" si="1985">IF(D219="Mon", "", IF(D219="Tue", "", IF(D219="Wed", "Non-service", IF(D219="Thu", "", IF(D219="Fri", "Non-service", "")))))</f>
        <v>Non-service</v>
      </c>
      <c r="P219" s="31"/>
      <c r="Q219" s="174" t="str">
        <f t="shared" ref="Q219:Q282" si="1986">IF(D219="Mon", "", IF(D219="Tue", "Non-service", IF(D219="Wed", "", IF(D219="Thu", "Non-service", IF(D219="Fri", "", "")))))</f>
        <v/>
      </c>
      <c r="R219" s="31"/>
      <c r="S219" s="175" t="str">
        <f t="shared" ref="S219:S282" si="1987">IF(D219="Mon", "Non-service", IF(D219="Tue", "", IF(D219="Wed", "Non-service", IF(D219="Thu", "", IF(D219="Fri", "", "")))))</f>
        <v>Non-service</v>
      </c>
      <c r="T219" s="31"/>
      <c r="U219" s="175" t="str">
        <f t="shared" ref="U219" si="1988">IF(D219="Mon", "", IF(D219="Tue", "", IF(D219="Wed", "Non-service", IF(D219="Thu", "", IF(D219="Fri", "Non-service", "")))))</f>
        <v>Non-service</v>
      </c>
      <c r="V219" s="39"/>
      <c r="W219" s="174" t="str">
        <f t="shared" ref="W219" si="1989">IF(D219="Mon", "", IF(D219="Tue", "", IF(D219="Wed", "Non-service", IF(D219="Thu", "Non-Service", IF(D219="Fri", "", "")))))</f>
        <v>Non-service</v>
      </c>
      <c r="X219" s="15"/>
      <c r="Y219" s="174" t="str">
        <f t="shared" ref="Y219" si="1990">IF(D219="Mon", "", IF(D219="Tue", "Non-service", IF(D219="Wed", "", IF(D219="Thu", "Non-service", IF(D219="Fri", "", "")))))</f>
        <v/>
      </c>
      <c r="Z219" s="23"/>
      <c r="AB219" s="26"/>
      <c r="AD219" s="25"/>
    </row>
    <row r="220" spans="1:30">
      <c r="A220" s="200" t="str">
        <f t="shared" si="1488"/>
        <v>Wed</v>
      </c>
      <c r="B220" s="201">
        <f t="shared" si="1634"/>
        <v>45959</v>
      </c>
      <c r="C220" s="285"/>
      <c r="D220" s="296"/>
      <c r="E220" s="211">
        <f t="shared" ca="1" si="1734"/>
        <v>0</v>
      </c>
      <c r="F220" s="206" t="s">
        <v>51</v>
      </c>
      <c r="G220" s="170" t="str">
        <f t="shared" ref="G220:G283" si="1991">IF(D219="Mon", "", IF(D219="Tue", "Non-service", IF(D219="Wed", "", IF(D219="Thu", "Non-service", IF(D219="Fri", "", "")))))</f>
        <v/>
      </c>
      <c r="H220" s="22"/>
      <c r="I220" s="174" t="str">
        <f t="shared" ref="I220:I283" si="1992">IF(D219="Mon", "", IF(D219="Tue", "", IF(D219="Wed", "", IF(D219="Thu", "", IF(D219="Fri", "Non-service", "")))))</f>
        <v/>
      </c>
      <c r="J220" s="30"/>
      <c r="K220" s="174" t="str">
        <f t="shared" ref="K220:K283" si="1993">IF(D219="Mon", "", IF(D219="Tue", "", IF(D219="Wed", "Non-service", IF(D219="Thu", "Non-Service", IF(D219="Fri", "", "")))))</f>
        <v>Non-service</v>
      </c>
      <c r="L220" s="30"/>
      <c r="M220" s="174" t="str">
        <f t="shared" ref="M220:M283" si="1994">IF(D219="Mon", "", IF(D219="Tue", "Non-service", IF(D219="Wed", "", IF(D219="Thu", "", IF(D219="Fri", "Non-service", "")))))</f>
        <v/>
      </c>
      <c r="N220" s="30"/>
      <c r="O220" s="174" t="str">
        <f t="shared" ref="O220:O283" si="1995">IF(D219="Mon", "", IF(D219="Tue", "", IF(D219="Wed", "Non-service", IF(D219="Thu", "", IF(D219="Fri", "Non-service", "")))))</f>
        <v>Non-service</v>
      </c>
      <c r="P220" s="30"/>
      <c r="Q220" s="174" t="str">
        <f t="shared" ref="Q220:Q283" si="1996">IF(D219="Mon", "", IF(D219="Tue", "Non-service", IF(D219="Wed", "", IF(D219="Thu", "Non-service", IF(D219="Fri", "", "")))))</f>
        <v/>
      </c>
      <c r="R220" s="30"/>
      <c r="S220" s="174" t="str">
        <f t="shared" ref="S220:S283" si="1997">IF(D219="Mon", "Non-service", IF(D219="Tue", "", IF(D219="Wed", "Non-service", IF(D219="Thu", "", IF(D219="Fri", "", "")))))</f>
        <v>Non-service</v>
      </c>
      <c r="T220" s="30"/>
      <c r="U220" s="174" t="str">
        <f t="shared" ref="U220" si="1998">IF(D219="Mon", "", IF(D219="Tue", "", IF(D219="Wed", "Non-service", IF(D219="Thu", "", IF(D219="Fri", "Non-service", "")))))</f>
        <v>Non-service</v>
      </c>
      <c r="V220" s="32"/>
      <c r="W220" s="174" t="str">
        <f t="shared" ref="W220" si="1999">IF(D219="Mon", "", IF(D219="Tue", "", IF(D219="Wed", "Non-service", IF(D219="Thu", "Non-Service", IF(D219="Fri", "", "")))))</f>
        <v>Non-service</v>
      </c>
      <c r="X220" s="17"/>
      <c r="Y220" s="174" t="str">
        <f t="shared" ref="Y220" si="2000">IF(D219="Mon", "", IF(D219="Tue", "Non-service", IF(D219="Wed", "", IF(D219="Thu", "Non-service", IF(D219="Fri", "", "")))))</f>
        <v/>
      </c>
      <c r="Z220" s="25"/>
      <c r="AB220" s="26"/>
      <c r="AD220" s="25"/>
    </row>
    <row r="221" spans="1:30">
      <c r="A221" s="200" t="str">
        <f t="shared" si="1500"/>
        <v>Wed</v>
      </c>
      <c r="B221" s="201">
        <f t="shared" si="1645"/>
        <v>45959</v>
      </c>
      <c r="C221" s="286"/>
      <c r="D221" s="297"/>
      <c r="E221" s="211">
        <f t="shared" ca="1" si="1734"/>
        <v>0</v>
      </c>
      <c r="F221" s="206" t="s">
        <v>53</v>
      </c>
      <c r="G221" s="171" t="str">
        <f t="shared" ref="G221" si="2001">IF(D219="Mon", "", IF(D219="Tue", "Non-service", IF(D219="Wed", "", IF(D219="Thu", "Non-service", IF(D219="Fri", "", "")))))</f>
        <v/>
      </c>
      <c r="H221" s="22"/>
      <c r="I221" s="174" t="str">
        <f t="shared" ref="I221" si="2002">IF(D219="Mon", "", IF(D219="Tue", "", IF(D219="Wed", "", IF(D219="Thu", "", IF(D219="Fri", "Non-service", "")))))</f>
        <v/>
      </c>
      <c r="J221" s="30"/>
      <c r="K221" s="174" t="str">
        <f t="shared" ref="K221" si="2003">IF(D219="Mon", "", IF(D219="Tue", "", IF(D219="Wed", "Non-service", IF(D219="Thu", "Non-Service", IF(D219="Fri", "", "")))))</f>
        <v>Non-service</v>
      </c>
      <c r="L221" s="30"/>
      <c r="M221" s="174" t="str">
        <f t="shared" ref="M221" si="2004">IF(D219="Mon", "", IF(D219="Tue", "Non-service", IF(D219="Wed", "", IF(D219="Thu", "", IF(D219="Fri", "Non-service", "")))))</f>
        <v/>
      </c>
      <c r="N221" s="30"/>
      <c r="O221" s="174" t="str">
        <f t="shared" ref="O221" si="2005">IF(D219="Mon", "", IF(D219="Tue", "", IF(D219="Wed", "Non-service", IF(D219="Thu", "", IF(D219="Fri", "Non-service", "")))))</f>
        <v>Non-service</v>
      </c>
      <c r="P221" s="30"/>
      <c r="Q221" s="174" t="str">
        <f t="shared" ref="Q221" si="2006">IF(D219="Mon", "", IF(D219="Tue", "Non-service", IF(D219="Wed", "", IF(D219="Thu", "Non-service", IF(D219="Fri", "", "")))))</f>
        <v/>
      </c>
      <c r="R221" s="30"/>
      <c r="S221" s="174" t="str">
        <f t="shared" ref="S221" si="2007">IF(D219="Mon", "Non-service", IF(D219="Tue", "", IF(D219="Wed", "Non-service", IF(D219="Thu", "", IF(D219="Fri", "", "")))))</f>
        <v>Non-service</v>
      </c>
      <c r="T221" s="30"/>
      <c r="U221" s="174" t="str">
        <f t="shared" ref="U221" si="2008">IF(D219="Mon", "", IF(D219="Tue", "", IF(D219="Wed", "Non-service", IF(D219="Thu", "", IF(D219="Fri", "Non-service", "")))))</f>
        <v>Non-service</v>
      </c>
      <c r="V221" s="32"/>
      <c r="W221" s="174" t="str">
        <f t="shared" ref="W221" si="2009">IF(D219="Mon", "", IF(D219="Tue", "", IF(D219="Wed", "Non-service", IF(D219="Thu", "Non-Service", IF(D219="Fri", "", "")))))</f>
        <v>Non-service</v>
      </c>
      <c r="X221" s="17"/>
      <c r="Y221" s="176" t="str">
        <f t="shared" ref="Y221" si="2010">IF(D219="Mon", "", IF(D219="Tue", "Non-service", IF(D219="Wed", "", IF(D219="Thu", "Non-service", IF(D219="Fri", "", "")))))</f>
        <v/>
      </c>
      <c r="Z221" s="27"/>
      <c r="AB221" s="26"/>
      <c r="AD221" s="25"/>
    </row>
    <row r="222" spans="1:30">
      <c r="A222" s="200" t="str">
        <f t="shared" si="1512"/>
        <v>Thu</v>
      </c>
      <c r="B222" s="201">
        <f t="shared" si="1656"/>
        <v>45960</v>
      </c>
      <c r="C222" s="284">
        <f t="shared" si="1372"/>
        <v>45960</v>
      </c>
      <c r="D222" s="287" t="str">
        <f t="shared" si="1514"/>
        <v>Thu</v>
      </c>
      <c r="E222" s="211">
        <f t="shared" ca="1" si="1734"/>
        <v>0</v>
      </c>
      <c r="F222" s="207" t="s">
        <v>47</v>
      </c>
      <c r="G222" s="170" t="str">
        <f t="shared" ref="G222:G285" si="2011">IF(D222="Mon", "", IF(D222="Tue", "Non-service", IF(D222="Wed", "", IF(D222="Thu", "Non-service", IF(D222="Fri", "", "")))))</f>
        <v>Non-service</v>
      </c>
      <c r="H222" s="24"/>
      <c r="I222" s="174" t="str">
        <f t="shared" ref="I222:I285" si="2012">IF(D222="Mon", "", IF(D222="Tue", "", IF(D222="Wed", "", IF(D222="Thu", "", IF(D222="Fri", "Non-service", "")))))</f>
        <v/>
      </c>
      <c r="J222" s="33"/>
      <c r="K222" s="174" t="str">
        <f t="shared" ref="K222:K285" si="2013">IF(D222="Mon", "", IF(D222="Tue", "", IF(D222="Wed", "Non-service", IF(D222="Thu", "Non-Service", IF(D222="Fri", "", "")))))</f>
        <v>Non-Service</v>
      </c>
      <c r="L222" s="33"/>
      <c r="M222" s="174" t="str">
        <f t="shared" ref="M222:M285" si="2014">IF(D222="Mon", "", IF(D222="Tue", "Non-service", IF(D222="Wed", "", IF(D222="Thu", "", IF(D222="Fri", "Non-service", "")))))</f>
        <v/>
      </c>
      <c r="N222" s="33"/>
      <c r="O222" s="174" t="str">
        <f t="shared" ref="O222:O285" si="2015">IF(D222="Mon", "", IF(D222="Tue", "", IF(D222="Wed", "Non-service", IF(D222="Thu", "", IF(D222="Fri", "Non-service", "")))))</f>
        <v/>
      </c>
      <c r="P222" s="31"/>
      <c r="Q222" s="174" t="str">
        <f t="shared" ref="Q222:Q285" si="2016">IF(D222="Mon", "", IF(D222="Tue", "Non-service", IF(D222="Wed", "", IF(D222="Thu", "Non-service", IF(D222="Fri", "", "")))))</f>
        <v>Non-service</v>
      </c>
      <c r="R222" s="31"/>
      <c r="S222" s="175" t="str">
        <f t="shared" ref="S222:S285" si="2017">IF(D222="Mon", "Non-service", IF(D222="Tue", "", IF(D222="Wed", "Non-service", IF(D222="Thu", "", IF(D222="Fri", "", "")))))</f>
        <v/>
      </c>
      <c r="T222" s="31"/>
      <c r="U222" s="175" t="str">
        <f t="shared" ref="U222" si="2018">IF(D222="Mon", "", IF(D222="Tue", "", IF(D222="Wed", "Non-service", IF(D222="Thu", "", IF(D222="Fri", "Non-service", "")))))</f>
        <v/>
      </c>
      <c r="V222" s="39"/>
      <c r="W222" s="174" t="str">
        <f t="shared" ref="W222" si="2019">IF(D222="Mon", "", IF(D222="Tue", "", IF(D222="Wed", "Non-service", IF(D222="Thu", "Non-Service", IF(D222="Fri", "", "")))))</f>
        <v>Non-Service</v>
      </c>
      <c r="X222" s="15"/>
      <c r="Y222" s="174" t="str">
        <f t="shared" ref="Y222" si="2020">IF(D222="Mon", "", IF(D222="Tue", "Non-service", IF(D222="Wed", "", IF(D222="Thu", "Non-service", IF(D222="Fri", "", "")))))</f>
        <v>Non-service</v>
      </c>
      <c r="Z222" s="15"/>
      <c r="AB222" s="22"/>
      <c r="AD222" s="17"/>
    </row>
    <row r="223" spans="1:30">
      <c r="A223" s="200" t="str">
        <f t="shared" si="1525"/>
        <v>Thu</v>
      </c>
      <c r="B223" s="201">
        <f t="shared" si="1667"/>
        <v>45960</v>
      </c>
      <c r="C223" s="285"/>
      <c r="D223" s="288"/>
      <c r="E223" s="211">
        <f t="shared" ca="1" si="1734"/>
        <v>0</v>
      </c>
      <c r="F223" s="208" t="s">
        <v>51</v>
      </c>
      <c r="G223" s="170" t="str">
        <f t="shared" ref="G223:G286" si="2021">IF(D222="Mon", "", IF(D222="Tue", "Non-service", IF(D222="Wed", "", IF(D222="Thu", "Non-service", IF(D222="Fri", "", "")))))</f>
        <v>Non-service</v>
      </c>
      <c r="H223" s="26"/>
      <c r="I223" s="174" t="str">
        <f t="shared" ref="I223:I286" si="2022">IF(D222="Mon", "", IF(D222="Tue", "", IF(D222="Wed", "", IF(D222="Thu", "", IF(D222="Fri", "Non-service", "")))))</f>
        <v/>
      </c>
      <c r="J223" s="35"/>
      <c r="K223" s="174" t="str">
        <f t="shared" ref="K223:K286" si="2023">IF(D222="Mon", "", IF(D222="Tue", "", IF(D222="Wed", "Non-service", IF(D222="Thu", "Non-Service", IF(D222="Fri", "", "")))))</f>
        <v>Non-Service</v>
      </c>
      <c r="L223" s="35"/>
      <c r="M223" s="174" t="str">
        <f t="shared" ref="M223:M286" si="2024">IF(D222="Mon", "", IF(D222="Tue", "Non-service", IF(D222="Wed", "", IF(D222="Thu", "", IF(D222="Fri", "Non-service", "")))))</f>
        <v/>
      </c>
      <c r="N223" s="35"/>
      <c r="O223" s="174" t="str">
        <f t="shared" ref="O223:O286" si="2025">IF(D222="Mon", "", IF(D222="Tue", "", IF(D222="Wed", "Non-service", IF(D222="Thu", "", IF(D222="Fri", "Non-service", "")))))</f>
        <v/>
      </c>
      <c r="P223" s="35"/>
      <c r="Q223" s="174" t="str">
        <f t="shared" ref="Q223:Q286" si="2026">IF(D222="Mon", "", IF(D222="Tue", "Non-service", IF(D222="Wed", "", IF(D222="Thu", "Non-service", IF(D222="Fri", "", "")))))</f>
        <v>Non-service</v>
      </c>
      <c r="R223" s="30"/>
      <c r="S223" s="174" t="str">
        <f t="shared" ref="S223:S286" si="2027">IF(D222="Mon", "Non-service", IF(D222="Tue", "", IF(D222="Wed", "Non-service", IF(D222="Thu", "", IF(D222="Fri", "", "")))))</f>
        <v/>
      </c>
      <c r="T223" s="35"/>
      <c r="U223" s="174" t="str">
        <f t="shared" ref="U223" si="2028">IF(D222="Mon", "", IF(D222="Tue", "", IF(D222="Wed", "Non-service", IF(D222="Thu", "", IF(D222="Fri", "Non-service", "")))))</f>
        <v/>
      </c>
      <c r="V223" s="32"/>
      <c r="W223" s="174" t="str">
        <f t="shared" ref="W223" si="2029">IF(D222="Mon", "", IF(D222="Tue", "", IF(D222="Wed", "Non-service", IF(D222="Thu", "Non-Service", IF(D222="Fri", "", "")))))</f>
        <v>Non-Service</v>
      </c>
      <c r="X223" s="17"/>
      <c r="Y223" s="174" t="str">
        <f t="shared" ref="Y223" si="2030">IF(D222="Mon", "", IF(D222="Tue", "Non-service", IF(D222="Wed", "", IF(D222="Thu", "Non-service", IF(D222="Fri", "", "")))))</f>
        <v>Non-service</v>
      </c>
      <c r="Z223" s="17"/>
      <c r="AB223" s="22"/>
      <c r="AD223" s="17"/>
    </row>
    <row r="224" spans="1:30">
      <c r="A224" s="200" t="str">
        <f t="shared" si="1537"/>
        <v>Thu</v>
      </c>
      <c r="B224" s="201">
        <f t="shared" si="1678"/>
        <v>45960</v>
      </c>
      <c r="C224" s="286"/>
      <c r="D224" s="289"/>
      <c r="E224" s="211">
        <f t="shared" ca="1" si="1734"/>
        <v>0</v>
      </c>
      <c r="F224" s="209" t="s">
        <v>53</v>
      </c>
      <c r="G224" s="171" t="str">
        <f t="shared" ref="G224" si="2031">IF(D222="Mon", "", IF(D222="Tue", "Non-service", IF(D222="Wed", "", IF(D222="Thu", "Non-service", IF(D222="Fri", "", "")))))</f>
        <v>Non-service</v>
      </c>
      <c r="H224" s="28"/>
      <c r="I224" s="174" t="str">
        <f t="shared" ref="I224" si="2032">IF(D222="Mon", "", IF(D222="Tue", "", IF(D222="Wed", "", IF(D222="Thu", "", IF(D222="Fri", "Non-service", "")))))</f>
        <v/>
      </c>
      <c r="J224" s="37"/>
      <c r="K224" s="174" t="str">
        <f t="shared" ref="K224" si="2033">IF(D222="Mon", "", IF(D222="Tue", "", IF(D222="Wed", "Non-service", IF(D222="Thu", "Non-Service", IF(D222="Fri", "", "")))))</f>
        <v>Non-Service</v>
      </c>
      <c r="L224" s="37"/>
      <c r="M224" s="174" t="str">
        <f t="shared" ref="M224" si="2034">IF(D222="Mon", "", IF(D222="Tue", "Non-service", IF(D222="Wed", "", IF(D222="Thu", "", IF(D222="Fri", "Non-service", "")))))</f>
        <v/>
      </c>
      <c r="N224" s="37"/>
      <c r="O224" s="174" t="str">
        <f t="shared" ref="O224" si="2035">IF(D222="Mon", "", IF(D222="Tue", "", IF(D222="Wed", "Non-service", IF(D222="Thu", "", IF(D222="Fri", "Non-service", "")))))</f>
        <v/>
      </c>
      <c r="P224" s="37"/>
      <c r="Q224" s="174" t="str">
        <f t="shared" ref="Q224" si="2036">IF(D222="Mon", "", IF(D222="Tue", "Non-service", IF(D222="Wed", "", IF(D222="Thu", "Non-service", IF(D222="Fri", "", "")))))</f>
        <v>Non-service</v>
      </c>
      <c r="R224" s="37"/>
      <c r="S224" s="174" t="str">
        <f t="shared" ref="S224" si="2037">IF(D222="Mon", "Non-service", IF(D222="Tue", "", IF(D222="Wed", "Non-service", IF(D222="Thu", "", IF(D222="Fri", "", "")))))</f>
        <v/>
      </c>
      <c r="T224" s="37"/>
      <c r="U224" s="174" t="str">
        <f t="shared" ref="U224" si="2038">IF(D222="Mon", "", IF(D222="Tue", "", IF(D222="Wed", "Non-service", IF(D222="Thu", "", IF(D222="Fri", "Non-service", "")))))</f>
        <v/>
      </c>
      <c r="V224" s="32"/>
      <c r="W224" s="174" t="str">
        <f t="shared" ref="W224" si="2039">IF(D222="Mon", "", IF(D222="Tue", "", IF(D222="Wed", "Non-service", IF(D222="Thu", "Non-Service", IF(D222="Fri", "", "")))))</f>
        <v>Non-Service</v>
      </c>
      <c r="X224" s="17"/>
      <c r="Y224" s="176" t="str">
        <f t="shared" ref="Y224" si="2040">IF(D222="Mon", "", IF(D222="Tue", "Non-service", IF(D222="Wed", "", IF(D222="Thu", "Non-service", IF(D222="Fri", "", "")))))</f>
        <v>Non-service</v>
      </c>
      <c r="Z224" s="17"/>
      <c r="AB224" s="22"/>
      <c r="AD224" s="17"/>
    </row>
    <row r="225" spans="1:30">
      <c r="A225" s="200" t="str">
        <f t="shared" si="1549"/>
        <v>Fri</v>
      </c>
      <c r="B225" s="201">
        <f t="shared" si="1689"/>
        <v>45961</v>
      </c>
      <c r="C225" s="284">
        <f t="shared" si="1372"/>
        <v>45961</v>
      </c>
      <c r="D225" s="295" t="str">
        <f t="shared" si="1551"/>
        <v>Fri</v>
      </c>
      <c r="E225" s="211">
        <f t="shared" ca="1" si="1734"/>
        <v>0</v>
      </c>
      <c r="F225" s="205" t="s">
        <v>47</v>
      </c>
      <c r="G225" s="170" t="str">
        <f t="shared" ref="G225:G288" si="2041">IF(D225="Mon", "", IF(D225="Tue", "Non-service", IF(D225="Wed", "", IF(D225="Thu", "Non-service", IF(D225="Fri", "", "")))))</f>
        <v/>
      </c>
      <c r="H225" s="21"/>
      <c r="I225" s="174" t="str">
        <f t="shared" ref="I225:I288" si="2042">IF(D225="Mon", "", IF(D225="Tue", "", IF(D225="Wed", "", IF(D225="Thu", "", IF(D225="Fri", "Non-service", "")))))</f>
        <v>Non-service</v>
      </c>
      <c r="J225" s="31"/>
      <c r="K225" s="174" t="str">
        <f t="shared" ref="K225:K288" si="2043">IF(D225="Mon", "", IF(D225="Tue", "", IF(D225="Wed", "Non-service", IF(D225="Thu", "Non-Service", IF(D225="Fri", "", "")))))</f>
        <v/>
      </c>
      <c r="L225" s="31"/>
      <c r="M225" s="174" t="str">
        <f t="shared" ref="M225:M288" si="2044">IF(D225="Mon", "", IF(D225="Tue", "Non-service", IF(D225="Wed", "", IF(D225="Thu", "", IF(D225="Fri", "Non-service", "")))))</f>
        <v>Non-service</v>
      </c>
      <c r="N225" s="31"/>
      <c r="O225" s="174" t="str">
        <f t="shared" ref="O225:O288" si="2045">IF(D225="Mon", "", IF(D225="Tue", "", IF(D225="Wed", "Non-service", IF(D225="Thu", "", IF(D225="Fri", "Non-service", "")))))</f>
        <v>Non-service</v>
      </c>
      <c r="P225" s="31"/>
      <c r="Q225" s="174" t="str">
        <f t="shared" ref="Q225:Q288" si="2046">IF(D225="Mon", "", IF(D225="Tue", "Non-service", IF(D225="Wed", "", IF(D225="Thu", "Non-service", IF(D225="Fri", "", "")))))</f>
        <v/>
      </c>
      <c r="R225" s="31"/>
      <c r="S225" s="175" t="str">
        <f t="shared" ref="S225:S288" si="2047">IF(D225="Mon", "Non-service", IF(D225="Tue", "", IF(D225="Wed", "Non-service", IF(D225="Thu", "", IF(D225="Fri", "", "")))))</f>
        <v/>
      </c>
      <c r="T225" s="31"/>
      <c r="U225" s="175" t="str">
        <f t="shared" ref="U225" si="2048">IF(D225="Mon", "", IF(D225="Tue", "", IF(D225="Wed", "Non-service", IF(D225="Thu", "", IF(D225="Fri", "Non-service", "")))))</f>
        <v>Non-service</v>
      </c>
      <c r="V225" s="39"/>
      <c r="W225" s="174" t="str">
        <f t="shared" ref="W225" si="2049">IF(D225="Mon", "", IF(D225="Tue", "", IF(D225="Wed", "Non-service", IF(D225="Thu", "Non-Service", IF(D225="Fri", "", "")))))</f>
        <v/>
      </c>
      <c r="X225" s="15"/>
      <c r="Y225" s="174" t="str">
        <f t="shared" ref="Y225" si="2050">IF(D225="Mon", "", IF(D225="Tue", "Non-service", IF(D225="Wed", "", IF(D225="Thu", "Non-service", IF(D225="Fri", "", "")))))</f>
        <v/>
      </c>
      <c r="Z225" s="23"/>
      <c r="AB225" s="26"/>
      <c r="AD225" s="25"/>
    </row>
    <row r="226" spans="1:30">
      <c r="A226" s="200" t="str">
        <f t="shared" si="1562"/>
        <v>Fri</v>
      </c>
      <c r="B226" s="201">
        <f t="shared" si="1700"/>
        <v>45961</v>
      </c>
      <c r="C226" s="285"/>
      <c r="D226" s="296"/>
      <c r="E226" s="211">
        <f t="shared" ca="1" si="1734"/>
        <v>0</v>
      </c>
      <c r="F226" s="206" t="s">
        <v>51</v>
      </c>
      <c r="G226" s="170" t="str">
        <f t="shared" ref="G226:G289" si="2051">IF(D225="Mon", "", IF(D225="Tue", "Non-service", IF(D225="Wed", "", IF(D225="Thu", "Non-service", IF(D225="Fri", "", "")))))</f>
        <v/>
      </c>
      <c r="H226" s="22"/>
      <c r="I226" s="174" t="str">
        <f t="shared" ref="I226:I289" si="2052">IF(D225="Mon", "", IF(D225="Tue", "", IF(D225="Wed", "", IF(D225="Thu", "", IF(D225="Fri", "Non-service", "")))))</f>
        <v>Non-service</v>
      </c>
      <c r="J226" s="30"/>
      <c r="K226" s="174" t="str">
        <f t="shared" ref="K226:K289" si="2053">IF(D225="Mon", "", IF(D225="Tue", "", IF(D225="Wed", "Non-service", IF(D225="Thu", "Non-Service", IF(D225="Fri", "", "")))))</f>
        <v/>
      </c>
      <c r="L226" s="30"/>
      <c r="M226" s="174" t="str">
        <f t="shared" ref="M226:M289" si="2054">IF(D225="Mon", "", IF(D225="Tue", "Non-service", IF(D225="Wed", "", IF(D225="Thu", "", IF(D225="Fri", "Non-service", "")))))</f>
        <v>Non-service</v>
      </c>
      <c r="N226" s="30"/>
      <c r="O226" s="174" t="str">
        <f t="shared" ref="O226:O289" si="2055">IF(D225="Mon", "", IF(D225="Tue", "", IF(D225="Wed", "Non-service", IF(D225="Thu", "", IF(D225="Fri", "Non-service", "")))))</f>
        <v>Non-service</v>
      </c>
      <c r="P226" s="30"/>
      <c r="Q226" s="174" t="str">
        <f t="shared" ref="Q226:Q289" si="2056">IF(D225="Mon", "", IF(D225="Tue", "Non-service", IF(D225="Wed", "", IF(D225="Thu", "Non-service", IF(D225="Fri", "", "")))))</f>
        <v/>
      </c>
      <c r="R226" s="30"/>
      <c r="S226" s="174" t="str">
        <f t="shared" ref="S226:S289" si="2057">IF(D225="Mon", "Non-service", IF(D225="Tue", "", IF(D225="Wed", "Non-service", IF(D225="Thu", "", IF(D225="Fri", "", "")))))</f>
        <v/>
      </c>
      <c r="T226" s="30"/>
      <c r="U226" s="174" t="str">
        <f t="shared" ref="U226" si="2058">IF(D225="Mon", "", IF(D225="Tue", "", IF(D225="Wed", "Non-service", IF(D225="Thu", "", IF(D225="Fri", "Non-service", "")))))</f>
        <v>Non-service</v>
      </c>
      <c r="V226" s="32"/>
      <c r="W226" s="174" t="str">
        <f t="shared" ref="W226" si="2059">IF(D225="Mon", "", IF(D225="Tue", "", IF(D225="Wed", "Non-service", IF(D225="Thu", "Non-Service", IF(D225="Fri", "", "")))))</f>
        <v/>
      </c>
      <c r="X226" s="17"/>
      <c r="Y226" s="174" t="str">
        <f t="shared" ref="Y226" si="2060">IF(D225="Mon", "", IF(D225="Tue", "Non-service", IF(D225="Wed", "", IF(D225="Thu", "Non-service", IF(D225="Fri", "", "")))))</f>
        <v/>
      </c>
      <c r="Z226" s="25"/>
      <c r="AB226" s="26"/>
      <c r="AD226" s="25"/>
    </row>
    <row r="227" spans="1:30">
      <c r="A227" s="200" t="str">
        <f t="shared" si="1574"/>
        <v>Fri</v>
      </c>
      <c r="B227" s="201">
        <f t="shared" si="1711"/>
        <v>45961</v>
      </c>
      <c r="C227" s="286"/>
      <c r="D227" s="297"/>
      <c r="E227" s="211">
        <f t="shared" ca="1" si="1734"/>
        <v>0</v>
      </c>
      <c r="F227" s="206" t="s">
        <v>53</v>
      </c>
      <c r="G227" s="171" t="str">
        <f t="shared" ref="G227" si="2061">IF(D225="Mon", "", IF(D225="Tue", "Non-service", IF(D225="Wed", "", IF(D225="Thu", "Non-service", IF(D225="Fri", "", "")))))</f>
        <v/>
      </c>
      <c r="H227" s="22"/>
      <c r="I227" s="174" t="str">
        <f t="shared" ref="I227" si="2062">IF(D225="Mon", "", IF(D225="Tue", "", IF(D225="Wed", "", IF(D225="Thu", "", IF(D225="Fri", "Non-service", "")))))</f>
        <v>Non-service</v>
      </c>
      <c r="J227" s="30"/>
      <c r="K227" s="174" t="str">
        <f t="shared" ref="K227" si="2063">IF(D225="Mon", "", IF(D225="Tue", "", IF(D225="Wed", "Non-service", IF(D225="Thu", "Non-Service", IF(D225="Fri", "", "")))))</f>
        <v/>
      </c>
      <c r="L227" s="30"/>
      <c r="M227" s="174" t="str">
        <f t="shared" ref="M227" si="2064">IF(D225="Mon", "", IF(D225="Tue", "Non-service", IF(D225="Wed", "", IF(D225="Thu", "", IF(D225="Fri", "Non-service", "")))))</f>
        <v>Non-service</v>
      </c>
      <c r="N227" s="30"/>
      <c r="O227" s="174" t="str">
        <f t="shared" ref="O227" si="2065">IF(D225="Mon", "", IF(D225="Tue", "", IF(D225="Wed", "Non-service", IF(D225="Thu", "", IF(D225="Fri", "Non-service", "")))))</f>
        <v>Non-service</v>
      </c>
      <c r="P227" s="30"/>
      <c r="Q227" s="174" t="str">
        <f t="shared" ref="Q227" si="2066">IF(D225="Mon", "", IF(D225="Tue", "Non-service", IF(D225="Wed", "", IF(D225="Thu", "Non-service", IF(D225="Fri", "", "")))))</f>
        <v/>
      </c>
      <c r="R227" s="30"/>
      <c r="T227" s="30"/>
      <c r="U227" s="174" t="str">
        <f t="shared" ref="U227" si="2067">IF(D225="Mon", "", IF(D225="Tue", "", IF(D225="Wed", "Non-service", IF(D225="Thu", "", IF(D225="Fri", "Non-service", "")))))</f>
        <v>Non-service</v>
      </c>
      <c r="V227" s="32"/>
      <c r="W227" s="174" t="str">
        <f t="shared" ref="W227" si="2068">IF(D225="Mon", "", IF(D225="Tue", "", IF(D225="Wed", "Non-service", IF(D225="Thu", "Non-Service", IF(D225="Fri", "", "")))))</f>
        <v/>
      </c>
      <c r="X227" s="17"/>
      <c r="Y227" s="176" t="str">
        <f t="shared" ref="Y227" si="2069">IF(D225="Mon", "", IF(D225="Tue", "Non-service", IF(D225="Wed", "", IF(D225="Thu", "Non-service", IF(D225="Fri", "", "")))))</f>
        <v/>
      </c>
      <c r="Z227" s="27"/>
      <c r="AB227" s="26"/>
      <c r="AD227" s="25"/>
    </row>
    <row r="228" spans="1:30">
      <c r="A228" s="200" t="str">
        <f t="shared" ref="A228" si="2070">TEXT(C228, "ddd")</f>
        <v>Mon</v>
      </c>
      <c r="B228" s="201">
        <f t="shared" si="1722"/>
        <v>45964</v>
      </c>
      <c r="C228" s="284">
        <f t="shared" si="1372"/>
        <v>45964</v>
      </c>
      <c r="D228" s="287" t="str">
        <f t="shared" si="1587"/>
        <v>Mon</v>
      </c>
      <c r="E228" s="211">
        <f t="shared" ca="1" si="1734"/>
        <v>0</v>
      </c>
      <c r="F228" s="207" t="s">
        <v>47</v>
      </c>
      <c r="G228" s="170" t="str">
        <f t="shared" ref="G228:G291" si="2071">IF(D228="Mon", "", IF(D228="Tue", "Non-service", IF(D228="Wed", "", IF(D228="Thu", "Non-service", IF(D228="Fri", "", "")))))</f>
        <v/>
      </c>
      <c r="H228" s="30"/>
      <c r="I228" s="174" t="str">
        <f t="shared" ref="I228:I291" si="2072">IF(D228="Mon", "", IF(D228="Tue", "", IF(D228="Wed", "", IF(D228="Thu", "", IF(D228="Fri", "Non-service", "")))))</f>
        <v/>
      </c>
      <c r="J228" s="30"/>
      <c r="K228" s="174" t="str">
        <f t="shared" ref="K228:K291" si="2073">IF(D228="Mon", "", IF(D228="Tue", "", IF(D228="Wed", "Non-service", IF(D228="Thu", "Non-Service", IF(D228="Fri", "", "")))))</f>
        <v/>
      </c>
      <c r="L228" s="30"/>
      <c r="M228" s="174" t="str">
        <f t="shared" ref="M228:M291" si="2074">IF(D228="Mon", "", IF(D228="Tue", "Non-service", IF(D228="Wed", "", IF(D228="Thu", "", IF(D228="Fri", "Non-service", "")))))</f>
        <v/>
      </c>
      <c r="N228" s="30"/>
      <c r="O228" s="174" t="str">
        <f t="shared" ref="O228:O291" si="2075">IF(D228="Mon", "", IF(D228="Tue", "", IF(D228="Wed", "Non-service", IF(D228="Thu", "", IF(D228="Fri", "Non-service", "")))))</f>
        <v/>
      </c>
      <c r="P228" s="30"/>
      <c r="Q228" s="174" t="str">
        <f t="shared" ref="Q228:Q291" si="2076">IF(D228="Mon", "", IF(D228="Tue", "Non-service", IF(D228="Wed", "", IF(D228="Thu", "Non-service", IF(D228="Fri", "", "")))))</f>
        <v/>
      </c>
      <c r="R228" s="30"/>
      <c r="S228" s="175" t="str">
        <f t="shared" ref="S228:S291" si="2077">IF(D228="Mon", "Non-service", IF(D228="Tue", "", IF(D228="Wed", "Non-service", IF(D228="Thu", "", IF(D228="Fri", "", "")))))</f>
        <v>Non-service</v>
      </c>
      <c r="T228" s="30"/>
      <c r="U228" s="175" t="str">
        <f t="shared" ref="U228" si="2078">IF(D228="Mon", "", IF(D228="Tue", "", IF(D228="Wed", "Non-service", IF(D228="Thu", "", IF(D228="Fri", "Non-service", "")))))</f>
        <v/>
      </c>
      <c r="V228" s="39"/>
      <c r="W228" s="174" t="str">
        <f t="shared" ref="W228" si="2079">IF(D228="Mon", "", IF(D228="Tue", "", IF(D228="Wed", "Non-service", IF(D228="Thu", "Non-Service", IF(D228="Fri", "", "")))))</f>
        <v/>
      </c>
      <c r="X228" s="15"/>
      <c r="Y228" s="174" t="str">
        <f t="shared" ref="Y228" si="2080">IF(D228="Mon", "", IF(D228="Tue", "Non-service", IF(D228="Wed", "", IF(D228="Thu", "Non-service", IF(D228="Fri", "", "")))))</f>
        <v/>
      </c>
      <c r="Z228" s="15"/>
      <c r="AB228" s="22"/>
      <c r="AD228" s="17"/>
    </row>
    <row r="229" spans="1:30">
      <c r="A229" s="200" t="str">
        <f t="shared" ref="A229" si="2081">A228</f>
        <v>Mon</v>
      </c>
      <c r="B229" s="201">
        <f t="shared" si="1733"/>
        <v>45964</v>
      </c>
      <c r="C229" s="285"/>
      <c r="D229" s="288"/>
      <c r="E229" s="211">
        <f t="shared" ca="1" si="1734"/>
        <v>0</v>
      </c>
      <c r="F229" s="208" t="s">
        <v>51</v>
      </c>
      <c r="G229" s="170" t="str">
        <f t="shared" ref="G229:G292" si="2082">IF(D228="Mon", "", IF(D228="Tue", "Non-service", IF(D228="Wed", "", IF(D228="Thu", "Non-service", IF(D228="Fri", "", "")))))</f>
        <v/>
      </c>
      <c r="H229" s="30"/>
      <c r="I229" s="174" t="str">
        <f t="shared" ref="I229:I292" si="2083">IF(D228="Mon", "", IF(D228="Tue", "", IF(D228="Wed", "", IF(D228="Thu", "", IF(D228="Fri", "Non-service", "")))))</f>
        <v/>
      </c>
      <c r="J229" s="30"/>
      <c r="K229" s="174" t="str">
        <f t="shared" ref="K229:K292" si="2084">IF(D228="Mon", "", IF(D228="Tue", "", IF(D228="Wed", "Non-service", IF(D228="Thu", "Non-Service", IF(D228="Fri", "", "")))))</f>
        <v/>
      </c>
      <c r="L229" s="30"/>
      <c r="M229" s="174" t="str">
        <f t="shared" ref="M229:M292" si="2085">IF(D228="Mon", "", IF(D228="Tue", "Non-service", IF(D228="Wed", "", IF(D228="Thu", "", IF(D228="Fri", "Non-service", "")))))</f>
        <v/>
      </c>
      <c r="N229" s="30"/>
      <c r="O229" s="174" t="str">
        <f t="shared" ref="O229:O292" si="2086">IF(D228="Mon", "", IF(D228="Tue", "", IF(D228="Wed", "Non-service", IF(D228="Thu", "", IF(D228="Fri", "Non-service", "")))))</f>
        <v/>
      </c>
      <c r="P229" s="30"/>
      <c r="Q229" s="174" t="str">
        <f t="shared" ref="Q229:Q292" si="2087">IF(D228="Mon", "", IF(D228="Tue", "Non-service", IF(D228="Wed", "", IF(D228="Thu", "Non-service", IF(D228="Fri", "", "")))))</f>
        <v/>
      </c>
      <c r="R229" s="30"/>
      <c r="S229" s="174" t="str">
        <f t="shared" ref="S229:S292" si="2088">IF(D228="Mon", "Non-service", IF(D228="Tue", "", IF(D228="Wed", "Non-service", IF(D228="Thu", "", IF(D228="Fri", "", "")))))</f>
        <v>Non-service</v>
      </c>
      <c r="T229" s="30"/>
      <c r="U229" s="174" t="str">
        <f t="shared" ref="U229" si="2089">IF(D228="Mon", "", IF(D228="Tue", "", IF(D228="Wed", "Non-service", IF(D228="Thu", "", IF(D228="Fri", "Non-service", "")))))</f>
        <v/>
      </c>
      <c r="V229" s="32"/>
      <c r="W229" s="174" t="str">
        <f t="shared" ref="W229" si="2090">IF(D228="Mon", "", IF(D228="Tue", "", IF(D228="Wed", "Non-service", IF(D228="Thu", "Non-Service", IF(D228="Fri", "", "")))))</f>
        <v/>
      </c>
      <c r="X229" s="17"/>
      <c r="Y229" s="174" t="str">
        <f t="shared" ref="Y229" si="2091">IF(D228="Mon", "", IF(D228="Tue", "Non-service", IF(D228="Wed", "", IF(D228="Thu", "Non-service", IF(D228="Fri", "", "")))))</f>
        <v/>
      </c>
      <c r="Z229" s="17"/>
      <c r="AB229" s="22"/>
      <c r="AD229" s="17"/>
    </row>
    <row r="230" spans="1:30">
      <c r="A230" s="200" t="str">
        <f t="shared" ref="A230" si="2092">A228</f>
        <v>Mon</v>
      </c>
      <c r="B230" s="201">
        <f t="shared" si="1745"/>
        <v>45964</v>
      </c>
      <c r="C230" s="286"/>
      <c r="D230" s="289"/>
      <c r="E230" s="211">
        <f t="shared" ca="1" si="1734"/>
        <v>0</v>
      </c>
      <c r="F230" s="209" t="s">
        <v>53</v>
      </c>
      <c r="G230" s="171" t="str">
        <f t="shared" ref="G230" si="2093">IF(D228="Mon", "", IF(D228="Tue", "Non-service", IF(D228="Wed", "", IF(D228="Thu", "Non-service", IF(D228="Fri", "", "")))))</f>
        <v/>
      </c>
      <c r="H230" s="30"/>
      <c r="I230" s="174" t="str">
        <f t="shared" ref="I230" si="2094">IF(D228="Mon", "", IF(D228="Tue", "", IF(D228="Wed", "", IF(D228="Thu", "", IF(D228="Fri", "Non-service", "")))))</f>
        <v/>
      </c>
      <c r="J230" s="30"/>
      <c r="K230" s="174" t="str">
        <f t="shared" ref="K230" si="2095">IF(D228="Mon", "", IF(D228="Tue", "", IF(D228="Wed", "Non-service", IF(D228="Thu", "Non-Service", IF(D228="Fri", "", "")))))</f>
        <v/>
      </c>
      <c r="L230" s="30"/>
      <c r="M230" s="174" t="str">
        <f t="shared" ref="M230" si="2096">IF(D228="Mon", "", IF(D228="Tue", "Non-service", IF(D228="Wed", "", IF(D228="Thu", "", IF(D228="Fri", "Non-service", "")))))</f>
        <v/>
      </c>
      <c r="N230" s="30"/>
      <c r="O230" s="174" t="str">
        <f t="shared" ref="O230" si="2097">IF(D228="Mon", "", IF(D228="Tue", "", IF(D228="Wed", "Non-service", IF(D228="Thu", "", IF(D228="Fri", "Non-service", "")))))</f>
        <v/>
      </c>
      <c r="P230" s="30"/>
      <c r="Q230" s="174" t="str">
        <f t="shared" ref="Q230" si="2098">IF(D228="Mon", "", IF(D228="Tue", "Non-service", IF(D228="Wed", "", IF(D228="Thu", "Non-service", IF(D228="Fri", "", "")))))</f>
        <v/>
      </c>
      <c r="R230" s="30"/>
      <c r="S230" s="174" t="str">
        <f t="shared" ref="S230" si="2099">IF(D228="Mon", "Non-service", IF(D228="Tue", "", IF(D228="Wed", "Non-service", IF(D228="Thu", "", IF(D228="Fri", "", "")))))</f>
        <v>Non-service</v>
      </c>
      <c r="T230" s="30"/>
      <c r="U230" s="174" t="str">
        <f t="shared" ref="U230" si="2100">IF(D228="Mon", "", IF(D228="Tue", "", IF(D228="Wed", "Non-service", IF(D228="Thu", "", IF(D228="Fri", "Non-service", "")))))</f>
        <v/>
      </c>
      <c r="V230" s="32"/>
      <c r="W230" s="174" t="str">
        <f t="shared" ref="W230" si="2101">IF(D228="Mon", "", IF(D228="Tue", "", IF(D228="Wed", "Non-service", IF(D228="Thu", "Non-Service", IF(D228="Fri", "", "")))))</f>
        <v/>
      </c>
      <c r="X230" s="17"/>
      <c r="Y230" s="176" t="str">
        <f t="shared" ref="Y230" si="2102">IF(D228="Mon", "", IF(D228="Tue", "Non-service", IF(D228="Wed", "", IF(D228="Thu", "Non-service", IF(D228="Fri", "", "")))))</f>
        <v/>
      </c>
      <c r="Z230" s="17"/>
      <c r="AB230" s="22"/>
      <c r="AD230" s="17"/>
    </row>
    <row r="231" spans="1:30">
      <c r="A231" s="200" t="str">
        <f t="shared" si="1438"/>
        <v>Tue</v>
      </c>
      <c r="B231" s="201">
        <f t="shared" si="1756"/>
        <v>45965</v>
      </c>
      <c r="C231" s="284">
        <f t="shared" ref="C231:C294" si="2103">WORKDAY(C228, 1)</f>
        <v>45965</v>
      </c>
      <c r="D231" s="295" t="str">
        <f t="shared" ref="D231" si="2104">IF(WEEKDAY(C228, 2) &lt; 5, TEXT(C228 + 1, "ddd"), TEXT(C228 + 3, "ddd"))</f>
        <v>Tue</v>
      </c>
      <c r="E231" s="211">
        <f t="shared" ca="1" si="1734"/>
        <v>0</v>
      </c>
      <c r="F231" s="205" t="s">
        <v>47</v>
      </c>
      <c r="G231" s="170" t="str">
        <f t="shared" ref="G231:G294" si="2105">IF(D231="Mon", "", IF(D231="Tue", "Non-service", IF(D231="Wed", "", IF(D231="Thu", "Non-service", IF(D231="Fri", "", "")))))</f>
        <v>Non-service</v>
      </c>
      <c r="H231" s="22"/>
      <c r="I231" s="174" t="str">
        <f t="shared" ref="I231:I294" si="2106">IF(D231="Mon", "", IF(D231="Tue", "", IF(D231="Wed", "", IF(D231="Thu", "", IF(D231="Fri", "Non-service", "")))))</f>
        <v/>
      </c>
      <c r="J231" s="30"/>
      <c r="K231" s="174" t="str">
        <f t="shared" ref="K231:K294" si="2107">IF(D231="Mon", "", IF(D231="Tue", "", IF(D231="Wed", "Non-service", IF(D231="Thu", "Non-Service", IF(D231="Fri", "", "")))))</f>
        <v/>
      </c>
      <c r="L231" s="33"/>
      <c r="M231" s="174" t="str">
        <f t="shared" ref="M231:M294" si="2108">IF(D231="Mon", "", IF(D231="Tue", "Non-service", IF(D231="Wed", "", IF(D231="Thu", "", IF(D231="Fri", "Non-service", "")))))</f>
        <v>Non-service</v>
      </c>
      <c r="N231" s="30"/>
      <c r="O231" s="174" t="str">
        <f t="shared" ref="O231:O294" si="2109">IF(D231="Mon", "", IF(D231="Tue", "", IF(D231="Wed", "Non-service", IF(D231="Thu", "", IF(D231="Fri", "Non-service", "")))))</f>
        <v/>
      </c>
      <c r="P231" s="33"/>
      <c r="Q231" s="174" t="str">
        <f t="shared" ref="Q231:Q294" si="2110">IF(D231="Mon", "", IF(D231="Tue", "Non-service", IF(D231="Wed", "", IF(D231="Thu", "Non-service", IF(D231="Fri", "", "")))))</f>
        <v>Non-service</v>
      </c>
      <c r="R231" s="33"/>
      <c r="S231" s="175" t="str">
        <f t="shared" ref="S231:S294" si="2111">IF(D231="Mon", "Non-service", IF(D231="Tue", "", IF(D231="Wed", "Non-service", IF(D231="Thu", "", IF(D231="Fri", "", "")))))</f>
        <v/>
      </c>
      <c r="T231" s="33"/>
      <c r="U231" s="175" t="str">
        <f t="shared" ref="U231" si="2112">IF(D231="Mon", "", IF(D231="Tue", "", IF(D231="Wed", "Non-service", IF(D231="Thu", "", IF(D231="Fri", "Non-service", "")))))</f>
        <v/>
      </c>
      <c r="V231" s="39"/>
      <c r="W231" s="174" t="str">
        <f t="shared" ref="W231" si="2113">IF(D231="Mon", "", IF(D231="Tue", "", IF(D231="Wed", "Non-service", IF(D231="Thu", "Non-Service", IF(D231="Fri", "", "")))))</f>
        <v/>
      </c>
      <c r="X231" s="15"/>
      <c r="Y231" s="174" t="str">
        <f t="shared" ref="Y231" si="2114">IF(D231="Mon", "", IF(D231="Tue", "Non-service", IF(D231="Wed", "", IF(D231="Thu", "Non-service", IF(D231="Fri", "", "")))))</f>
        <v>Non-service</v>
      </c>
      <c r="Z231" s="15"/>
      <c r="AB231" s="22"/>
      <c r="AD231" s="17"/>
    </row>
    <row r="232" spans="1:30">
      <c r="A232" s="200" t="str">
        <f t="shared" si="1451"/>
        <v>Tue</v>
      </c>
      <c r="B232" s="201">
        <f t="shared" si="1768"/>
        <v>45965</v>
      </c>
      <c r="C232" s="285"/>
      <c r="D232" s="296"/>
      <c r="E232" s="211">
        <f t="shared" ca="1" si="1734"/>
        <v>0</v>
      </c>
      <c r="F232" s="206" t="s">
        <v>51</v>
      </c>
      <c r="G232" s="170" t="str">
        <f t="shared" ref="G232:G295" si="2115">IF(D231="Mon", "", IF(D231="Tue", "Non-service", IF(D231="Wed", "", IF(D231="Thu", "Non-service", IF(D231="Fri", "", "")))))</f>
        <v>Non-service</v>
      </c>
      <c r="H232" s="22"/>
      <c r="I232" s="174" t="str">
        <f t="shared" ref="I232:I295" si="2116">IF(D231="Mon", "", IF(D231="Tue", "", IF(D231="Wed", "", IF(D231="Thu", "", IF(D231="Fri", "Non-service", "")))))</f>
        <v/>
      </c>
      <c r="J232" s="30"/>
      <c r="K232" s="174" t="str">
        <f t="shared" ref="K232:K295" si="2117">IF(D231="Mon", "", IF(D231="Tue", "", IF(D231="Wed", "Non-service", IF(D231="Thu", "Non-Service", IF(D231="Fri", "", "")))))</f>
        <v/>
      </c>
      <c r="L232" s="35"/>
      <c r="M232" s="174" t="str">
        <f t="shared" ref="M232:M295" si="2118">IF(D231="Mon", "", IF(D231="Tue", "Non-service", IF(D231="Wed", "", IF(D231="Thu", "", IF(D231="Fri", "Non-service", "")))))</f>
        <v>Non-service</v>
      </c>
      <c r="N232" s="30"/>
      <c r="O232" s="174" t="str">
        <f t="shared" ref="O232:O295" si="2119">IF(D231="Mon", "", IF(D231="Tue", "", IF(D231="Wed", "Non-service", IF(D231="Thu", "", IF(D231="Fri", "Non-service", "")))))</f>
        <v/>
      </c>
      <c r="P232" s="35"/>
      <c r="Q232" s="174" t="str">
        <f t="shared" ref="Q232:Q295" si="2120">IF(D231="Mon", "", IF(D231="Tue", "Non-service", IF(D231="Wed", "", IF(D231="Thu", "Non-service", IF(D231="Fri", "", "")))))</f>
        <v>Non-service</v>
      </c>
      <c r="R232" s="35"/>
      <c r="S232" s="174" t="str">
        <f t="shared" ref="S232:S295" si="2121">IF(D231="Mon", "Non-service", IF(D231="Tue", "", IF(D231="Wed", "Non-service", IF(D231="Thu", "", IF(D231="Fri", "", "")))))</f>
        <v/>
      </c>
      <c r="T232" s="35"/>
      <c r="U232" s="174" t="str">
        <f t="shared" ref="U232" si="2122">IF(D231="Mon", "", IF(D231="Tue", "", IF(D231="Wed", "Non-service", IF(D231="Thu", "", IF(D231="Fri", "Non-service", "")))))</f>
        <v/>
      </c>
      <c r="V232" s="32"/>
      <c r="W232" s="174" t="str">
        <f t="shared" ref="W232" si="2123">IF(D231="Mon", "", IF(D231="Tue", "", IF(D231="Wed", "Non-service", IF(D231="Thu", "Non-Service", IF(D231="Fri", "", "")))))</f>
        <v/>
      </c>
      <c r="X232" s="17"/>
      <c r="Y232" s="174" t="str">
        <f t="shared" ref="Y232" si="2124">IF(D231="Mon", "", IF(D231="Tue", "Non-service", IF(D231="Wed", "", IF(D231="Thu", "Non-service", IF(D231="Fri", "", "")))))</f>
        <v>Non-service</v>
      </c>
      <c r="Z232" s="17"/>
      <c r="AB232" s="22"/>
      <c r="AD232" s="17"/>
    </row>
    <row r="233" spans="1:30">
      <c r="A233" s="200" t="str">
        <f t="shared" si="1463"/>
        <v>Tue</v>
      </c>
      <c r="B233" s="201">
        <f t="shared" si="1780"/>
        <v>45965</v>
      </c>
      <c r="C233" s="286"/>
      <c r="D233" s="297"/>
      <c r="E233" s="211">
        <f t="shared" ca="1" si="1734"/>
        <v>0</v>
      </c>
      <c r="F233" s="206" t="s">
        <v>53</v>
      </c>
      <c r="G233" s="171" t="str">
        <f t="shared" ref="G233" si="2125">IF(D231="Mon", "", IF(D231="Tue", "Non-service", IF(D231="Wed", "", IF(D231="Thu", "Non-service", IF(D231="Fri", "", "")))))</f>
        <v>Non-service</v>
      </c>
      <c r="H233" s="22"/>
      <c r="I233" s="174" t="str">
        <f t="shared" ref="I233" si="2126">IF(D231="Mon", "", IF(D231="Tue", "", IF(D231="Wed", "", IF(D231="Thu", "", IF(D231="Fri", "Non-service", "")))))</f>
        <v/>
      </c>
      <c r="J233" s="30"/>
      <c r="K233" s="174" t="str">
        <f t="shared" ref="K233" si="2127">IF(D231="Mon", "", IF(D231="Tue", "", IF(D231="Wed", "Non-service", IF(D231="Thu", "Non-Service", IF(D231="Fri", "", "")))))</f>
        <v/>
      </c>
      <c r="L233" s="37"/>
      <c r="M233" s="174" t="str">
        <f t="shared" ref="M233" si="2128">IF(D231="Mon", "", IF(D231="Tue", "Non-service", IF(D231="Wed", "", IF(D231="Thu", "", IF(D231="Fri", "Non-service", "")))))</f>
        <v>Non-service</v>
      </c>
      <c r="N233" s="30"/>
      <c r="O233" s="174" t="str">
        <f t="shared" ref="O233" si="2129">IF(D231="Mon", "", IF(D231="Tue", "", IF(D231="Wed", "Non-service", IF(D231="Thu", "", IF(D231="Fri", "Non-service", "")))))</f>
        <v/>
      </c>
      <c r="P233" s="37"/>
      <c r="Q233" s="174" t="str">
        <f t="shared" ref="Q233" si="2130">IF(D231="Mon", "", IF(D231="Tue", "Non-service", IF(D231="Wed", "", IF(D231="Thu", "Non-service", IF(D231="Fri", "", "")))))</f>
        <v>Non-service</v>
      </c>
      <c r="R233" s="37"/>
      <c r="S233" s="174" t="str">
        <f t="shared" ref="S233" si="2131">IF(D231="Mon", "Non-service", IF(D231="Tue", "", IF(D231="Wed", "Non-service", IF(D231="Thu", "", IF(D231="Fri", "", "")))))</f>
        <v/>
      </c>
      <c r="T233" s="37"/>
      <c r="U233" s="174" t="str">
        <f t="shared" ref="U233" si="2132">IF(D231="Mon", "", IF(D231="Tue", "", IF(D231="Wed", "Non-service", IF(D231="Thu", "", IF(D231="Fri", "Non-service", "")))))</f>
        <v/>
      </c>
      <c r="V233" s="32"/>
      <c r="W233" s="174" t="str">
        <f t="shared" ref="W233" si="2133">IF(D231="Mon", "", IF(D231="Tue", "", IF(D231="Wed", "Non-service", IF(D231="Thu", "Non-Service", IF(D231="Fri", "", "")))))</f>
        <v/>
      </c>
      <c r="X233" s="17"/>
      <c r="Y233" s="176" t="str">
        <f t="shared" ref="Y233" si="2134">IF(D231="Mon", "", IF(D231="Tue", "Non-service", IF(D231="Wed", "", IF(D231="Thu", "Non-service", IF(D231="Fri", "", "")))))</f>
        <v>Non-service</v>
      </c>
      <c r="Z233" s="17"/>
      <c r="AB233" s="22"/>
      <c r="AD233" s="17"/>
    </row>
    <row r="234" spans="1:30">
      <c r="A234" s="200" t="str">
        <f t="shared" si="1475"/>
        <v>Wed</v>
      </c>
      <c r="B234" s="201">
        <f t="shared" ref="B234" si="2135">C234</f>
        <v>45966</v>
      </c>
      <c r="C234" s="284">
        <f t="shared" si="2103"/>
        <v>45966</v>
      </c>
      <c r="D234" s="287" t="str">
        <f t="shared" si="1477"/>
        <v>Wed</v>
      </c>
      <c r="E234" s="211">
        <f t="shared" ca="1" si="1734"/>
        <v>0</v>
      </c>
      <c r="F234" s="207" t="s">
        <v>47</v>
      </c>
      <c r="G234" s="170" t="str">
        <f t="shared" ref="G234:G297" si="2136">IF(D234="Mon", "", IF(D234="Tue", "Non-service", IF(D234="Wed", "", IF(D234="Thu", "Non-service", IF(D234="Fri", "", "")))))</f>
        <v/>
      </c>
      <c r="H234" s="21"/>
      <c r="I234" s="174" t="str">
        <f t="shared" ref="I234:I297" si="2137">IF(D234="Mon", "", IF(D234="Tue", "", IF(D234="Wed", "", IF(D234="Thu", "", IF(D234="Fri", "Non-service", "")))))</f>
        <v/>
      </c>
      <c r="J234" s="31"/>
      <c r="K234" s="174" t="str">
        <f t="shared" ref="K234:K297" si="2138">IF(D234="Mon", "", IF(D234="Tue", "", IF(D234="Wed", "Non-service", IF(D234="Thu", "Non-Service", IF(D234="Fri", "", "")))))</f>
        <v>Non-service</v>
      </c>
      <c r="L234" s="31"/>
      <c r="M234" s="174" t="str">
        <f t="shared" ref="M234:M297" si="2139">IF(D234="Mon", "", IF(D234="Tue", "Non-service", IF(D234="Wed", "", IF(D234="Thu", "", IF(D234="Fri", "Non-service", "")))))</f>
        <v/>
      </c>
      <c r="N234" s="31"/>
      <c r="O234" s="174" t="str">
        <f t="shared" ref="O234:O297" si="2140">IF(D234="Mon", "", IF(D234="Tue", "", IF(D234="Wed", "Non-service", IF(D234="Thu", "", IF(D234="Fri", "Non-service", "")))))</f>
        <v>Non-service</v>
      </c>
      <c r="P234" s="31"/>
      <c r="Q234" s="174" t="str">
        <f t="shared" ref="Q234:Q297" si="2141">IF(D234="Mon", "", IF(D234="Tue", "Non-service", IF(D234="Wed", "", IF(D234="Thu", "Non-service", IF(D234="Fri", "", "")))))</f>
        <v/>
      </c>
      <c r="R234" s="31"/>
      <c r="S234" s="175" t="str">
        <f t="shared" ref="S234:S297" si="2142">IF(D234="Mon", "Non-service", IF(D234="Tue", "", IF(D234="Wed", "Non-service", IF(D234="Thu", "", IF(D234="Fri", "", "")))))</f>
        <v>Non-service</v>
      </c>
      <c r="T234" s="31"/>
      <c r="U234" s="175" t="str">
        <f t="shared" ref="U234" si="2143">IF(D234="Mon", "", IF(D234="Tue", "", IF(D234="Wed", "Non-service", IF(D234="Thu", "", IF(D234="Fri", "Non-service", "")))))</f>
        <v>Non-service</v>
      </c>
      <c r="V234" s="39"/>
      <c r="W234" s="174" t="str">
        <f t="shared" ref="W234" si="2144">IF(D234="Mon", "", IF(D234="Tue", "", IF(D234="Wed", "Non-service", IF(D234="Thu", "Non-Service", IF(D234="Fri", "", "")))))</f>
        <v>Non-service</v>
      </c>
      <c r="X234" s="15"/>
      <c r="Y234" s="174" t="str">
        <f t="shared" ref="Y234" si="2145">IF(D234="Mon", "", IF(D234="Tue", "Non-service", IF(D234="Wed", "", IF(D234="Thu", "Non-service", IF(D234="Fri", "", "")))))</f>
        <v/>
      </c>
      <c r="Z234" s="23"/>
      <c r="AB234" s="26"/>
      <c r="AD234" s="25"/>
    </row>
    <row r="235" spans="1:30">
      <c r="A235" s="200" t="str">
        <f t="shared" si="1488"/>
        <v>Wed</v>
      </c>
      <c r="B235" s="201">
        <f t="shared" ref="B235" si="2146">C234</f>
        <v>45966</v>
      </c>
      <c r="C235" s="285"/>
      <c r="D235" s="288"/>
      <c r="E235" s="211">
        <f t="shared" ca="1" si="1734"/>
        <v>0</v>
      </c>
      <c r="F235" s="208" t="s">
        <v>51</v>
      </c>
      <c r="G235" s="170" t="str">
        <f t="shared" ref="G235:G298" si="2147">IF(D234="Mon", "", IF(D234="Tue", "Non-service", IF(D234="Wed", "", IF(D234="Thu", "Non-service", IF(D234="Fri", "", "")))))</f>
        <v/>
      </c>
      <c r="H235" s="22"/>
      <c r="I235" s="174" t="str">
        <f t="shared" ref="I235:I298" si="2148">IF(D234="Mon", "", IF(D234="Tue", "", IF(D234="Wed", "", IF(D234="Thu", "", IF(D234="Fri", "Non-service", "")))))</f>
        <v/>
      </c>
      <c r="J235" s="30"/>
      <c r="K235" s="174" t="str">
        <f t="shared" ref="K235:K298" si="2149">IF(D234="Mon", "", IF(D234="Tue", "", IF(D234="Wed", "Non-service", IF(D234="Thu", "Non-Service", IF(D234="Fri", "", "")))))</f>
        <v>Non-service</v>
      </c>
      <c r="L235" s="30"/>
      <c r="M235" s="174" t="str">
        <f t="shared" ref="M235:M298" si="2150">IF(D234="Mon", "", IF(D234="Tue", "Non-service", IF(D234="Wed", "", IF(D234="Thu", "", IF(D234="Fri", "Non-service", "")))))</f>
        <v/>
      </c>
      <c r="N235" s="30"/>
      <c r="O235" s="174" t="str">
        <f t="shared" ref="O235:O298" si="2151">IF(D234="Mon", "", IF(D234="Tue", "", IF(D234="Wed", "Non-service", IF(D234="Thu", "", IF(D234="Fri", "Non-service", "")))))</f>
        <v>Non-service</v>
      </c>
      <c r="P235" s="30"/>
      <c r="Q235" s="174" t="str">
        <f t="shared" ref="Q235:Q298" si="2152">IF(D234="Mon", "", IF(D234="Tue", "Non-service", IF(D234="Wed", "", IF(D234="Thu", "Non-service", IF(D234="Fri", "", "")))))</f>
        <v/>
      </c>
      <c r="R235" s="30"/>
      <c r="S235" s="174" t="str">
        <f t="shared" ref="S235:S298" si="2153">IF(D234="Mon", "Non-service", IF(D234="Tue", "", IF(D234="Wed", "Non-service", IF(D234="Thu", "", IF(D234="Fri", "", "")))))</f>
        <v>Non-service</v>
      </c>
      <c r="T235" s="30"/>
      <c r="U235" s="174" t="str">
        <f t="shared" ref="U235" si="2154">IF(D234="Mon", "", IF(D234="Tue", "", IF(D234="Wed", "Non-service", IF(D234="Thu", "", IF(D234="Fri", "Non-service", "")))))</f>
        <v>Non-service</v>
      </c>
      <c r="V235" s="32"/>
      <c r="W235" s="174" t="str">
        <f t="shared" ref="W235" si="2155">IF(D234="Mon", "", IF(D234="Tue", "", IF(D234="Wed", "Non-service", IF(D234="Thu", "Non-Service", IF(D234="Fri", "", "")))))</f>
        <v>Non-service</v>
      </c>
      <c r="X235" s="17"/>
      <c r="Y235" s="174" t="str">
        <f t="shared" ref="Y235" si="2156">IF(D234="Mon", "", IF(D234="Tue", "Non-service", IF(D234="Wed", "", IF(D234="Thu", "Non-service", IF(D234="Fri", "", "")))))</f>
        <v/>
      </c>
      <c r="Z235" s="25"/>
      <c r="AB235" s="26"/>
      <c r="AD235" s="25"/>
    </row>
    <row r="236" spans="1:30">
      <c r="A236" s="200" t="str">
        <f t="shared" si="1500"/>
        <v>Wed</v>
      </c>
      <c r="B236" s="201">
        <f t="shared" ref="B236" si="2157">C234</f>
        <v>45966</v>
      </c>
      <c r="C236" s="286"/>
      <c r="D236" s="289"/>
      <c r="E236" s="211">
        <f t="shared" ca="1" si="1734"/>
        <v>0</v>
      </c>
      <c r="F236" s="209" t="s">
        <v>53</v>
      </c>
      <c r="G236" s="171" t="str">
        <f t="shared" ref="G236" si="2158">IF(D234="Mon", "", IF(D234="Tue", "Non-service", IF(D234="Wed", "", IF(D234="Thu", "Non-service", IF(D234="Fri", "", "")))))</f>
        <v/>
      </c>
      <c r="H236" s="22"/>
      <c r="I236" s="174" t="str">
        <f t="shared" ref="I236" si="2159">IF(D234="Mon", "", IF(D234="Tue", "", IF(D234="Wed", "", IF(D234="Thu", "", IF(D234="Fri", "Non-service", "")))))</f>
        <v/>
      </c>
      <c r="J236" s="30"/>
      <c r="K236" s="174" t="str">
        <f t="shared" ref="K236" si="2160">IF(D234="Mon", "", IF(D234="Tue", "", IF(D234="Wed", "Non-service", IF(D234="Thu", "Non-Service", IF(D234="Fri", "", "")))))</f>
        <v>Non-service</v>
      </c>
      <c r="L236" s="30"/>
      <c r="M236" s="174" t="str">
        <f t="shared" ref="M236" si="2161">IF(D234="Mon", "", IF(D234="Tue", "Non-service", IF(D234="Wed", "", IF(D234="Thu", "", IF(D234="Fri", "Non-service", "")))))</f>
        <v/>
      </c>
      <c r="N236" s="30"/>
      <c r="O236" s="174" t="str">
        <f t="shared" ref="O236" si="2162">IF(D234="Mon", "", IF(D234="Tue", "", IF(D234="Wed", "Non-service", IF(D234="Thu", "", IF(D234="Fri", "Non-service", "")))))</f>
        <v>Non-service</v>
      </c>
      <c r="P236" s="30"/>
      <c r="Q236" s="174" t="str">
        <f t="shared" ref="Q236" si="2163">IF(D234="Mon", "", IF(D234="Tue", "Non-service", IF(D234="Wed", "", IF(D234="Thu", "Non-service", IF(D234="Fri", "", "")))))</f>
        <v/>
      </c>
      <c r="R236" s="30"/>
      <c r="S236" s="174" t="str">
        <f t="shared" ref="S236" si="2164">IF(D234="Mon", "Non-service", IF(D234="Tue", "", IF(D234="Wed", "Non-service", IF(D234="Thu", "", IF(D234="Fri", "", "")))))</f>
        <v>Non-service</v>
      </c>
      <c r="T236" s="30"/>
      <c r="U236" s="174" t="str">
        <f t="shared" ref="U236" si="2165">IF(D234="Mon", "", IF(D234="Tue", "", IF(D234="Wed", "Non-service", IF(D234="Thu", "", IF(D234="Fri", "Non-service", "")))))</f>
        <v>Non-service</v>
      </c>
      <c r="V236" s="32"/>
      <c r="W236" s="174" t="str">
        <f t="shared" ref="W236" si="2166">IF(D234="Mon", "", IF(D234="Tue", "", IF(D234="Wed", "Non-service", IF(D234="Thu", "Non-Service", IF(D234="Fri", "", "")))))</f>
        <v>Non-service</v>
      </c>
      <c r="X236" s="17"/>
      <c r="Y236" s="176" t="str">
        <f t="shared" ref="Y236" si="2167">IF(D234="Mon", "", IF(D234="Tue", "Non-service", IF(D234="Wed", "", IF(D234="Thu", "Non-service", IF(D234="Fri", "", "")))))</f>
        <v/>
      </c>
      <c r="Z236" s="27"/>
      <c r="AB236" s="26"/>
      <c r="AD236" s="25"/>
    </row>
    <row r="237" spans="1:30">
      <c r="A237" s="200" t="str">
        <f t="shared" si="1512"/>
        <v>Thu</v>
      </c>
      <c r="B237" s="201">
        <f t="shared" ref="B237" si="2168">C237</f>
        <v>45967</v>
      </c>
      <c r="C237" s="284">
        <f t="shared" si="2103"/>
        <v>45967</v>
      </c>
      <c r="D237" s="295" t="str">
        <f t="shared" si="1514"/>
        <v>Thu</v>
      </c>
      <c r="E237" s="211">
        <f t="shared" ca="1" si="1734"/>
        <v>0</v>
      </c>
      <c r="F237" s="205" t="s">
        <v>47</v>
      </c>
      <c r="G237" s="170" t="str">
        <f t="shared" ref="G237:G300" si="2169">IF(D237="Mon", "", IF(D237="Tue", "Non-service", IF(D237="Wed", "", IF(D237="Thu", "Non-service", IF(D237="Fri", "", "")))))</f>
        <v>Non-service</v>
      </c>
      <c r="H237" s="24"/>
      <c r="I237" s="174" t="str">
        <f t="shared" ref="I237:I300" si="2170">IF(D237="Mon", "", IF(D237="Tue", "", IF(D237="Wed", "", IF(D237="Thu", "", IF(D237="Fri", "Non-service", "")))))</f>
        <v/>
      </c>
      <c r="J237" s="33"/>
      <c r="K237" s="174" t="str">
        <f t="shared" ref="K237:K300" si="2171">IF(D237="Mon", "", IF(D237="Tue", "", IF(D237="Wed", "Non-service", IF(D237="Thu", "Non-Service", IF(D237="Fri", "", "")))))</f>
        <v>Non-Service</v>
      </c>
      <c r="L237" s="33"/>
      <c r="M237" s="174" t="str">
        <f t="shared" ref="M237:M300" si="2172">IF(D237="Mon", "", IF(D237="Tue", "Non-service", IF(D237="Wed", "", IF(D237="Thu", "", IF(D237="Fri", "Non-service", "")))))</f>
        <v/>
      </c>
      <c r="N237" s="33"/>
      <c r="O237" s="174" t="str">
        <f t="shared" ref="O237:O300" si="2173">IF(D237="Mon", "", IF(D237="Tue", "", IF(D237="Wed", "Non-service", IF(D237="Thu", "", IF(D237="Fri", "Non-service", "")))))</f>
        <v/>
      </c>
      <c r="P237" s="31"/>
      <c r="Q237" s="174" t="str">
        <f t="shared" ref="Q237:Q300" si="2174">IF(D237="Mon", "", IF(D237="Tue", "Non-service", IF(D237="Wed", "", IF(D237="Thu", "Non-service", IF(D237="Fri", "", "")))))</f>
        <v>Non-service</v>
      </c>
      <c r="R237" s="31"/>
      <c r="S237" s="175" t="str">
        <f t="shared" ref="S237:S300" si="2175">IF(D237="Mon", "Non-service", IF(D237="Tue", "", IF(D237="Wed", "Non-service", IF(D237="Thu", "", IF(D237="Fri", "", "")))))</f>
        <v/>
      </c>
      <c r="T237" s="31"/>
      <c r="U237" s="175" t="str">
        <f t="shared" ref="U237" si="2176">IF(D237="Mon", "", IF(D237="Tue", "", IF(D237="Wed", "Non-service", IF(D237="Thu", "", IF(D237="Fri", "Non-service", "")))))</f>
        <v/>
      </c>
      <c r="V237" s="39"/>
      <c r="W237" s="174" t="str">
        <f t="shared" ref="W237" si="2177">IF(D237="Mon", "", IF(D237="Tue", "", IF(D237="Wed", "Non-service", IF(D237="Thu", "Non-Service", IF(D237="Fri", "", "")))))</f>
        <v>Non-Service</v>
      </c>
      <c r="X237" s="15"/>
      <c r="Y237" s="174" t="str">
        <f t="shared" ref="Y237" si="2178">IF(D237="Mon", "", IF(D237="Tue", "Non-service", IF(D237="Wed", "", IF(D237="Thu", "Non-service", IF(D237="Fri", "", "")))))</f>
        <v>Non-service</v>
      </c>
      <c r="Z237" s="15"/>
      <c r="AB237" s="22"/>
      <c r="AD237" s="17"/>
    </row>
    <row r="238" spans="1:30">
      <c r="A238" s="200" t="str">
        <f t="shared" si="1525"/>
        <v>Thu</v>
      </c>
      <c r="B238" s="201">
        <f t="shared" ref="B238" si="2179">C237</f>
        <v>45967</v>
      </c>
      <c r="C238" s="285"/>
      <c r="D238" s="296"/>
      <c r="E238" s="211">
        <f t="shared" ca="1" si="1734"/>
        <v>0</v>
      </c>
      <c r="F238" s="206" t="s">
        <v>51</v>
      </c>
      <c r="G238" s="170" t="str">
        <f t="shared" ref="G238:G301" si="2180">IF(D237="Mon", "", IF(D237="Tue", "Non-service", IF(D237="Wed", "", IF(D237="Thu", "Non-service", IF(D237="Fri", "", "")))))</f>
        <v>Non-service</v>
      </c>
      <c r="H238" s="26"/>
      <c r="I238" s="174" t="str">
        <f t="shared" ref="I238:I301" si="2181">IF(D237="Mon", "", IF(D237="Tue", "", IF(D237="Wed", "", IF(D237="Thu", "", IF(D237="Fri", "Non-service", "")))))</f>
        <v/>
      </c>
      <c r="J238" s="35"/>
      <c r="K238" s="174" t="str">
        <f t="shared" ref="K238:K301" si="2182">IF(D237="Mon", "", IF(D237="Tue", "", IF(D237="Wed", "Non-service", IF(D237="Thu", "Non-Service", IF(D237="Fri", "", "")))))</f>
        <v>Non-Service</v>
      </c>
      <c r="L238" s="35"/>
      <c r="M238" s="174" t="str">
        <f t="shared" ref="M238:M301" si="2183">IF(D237="Mon", "", IF(D237="Tue", "Non-service", IF(D237="Wed", "", IF(D237="Thu", "", IF(D237="Fri", "Non-service", "")))))</f>
        <v/>
      </c>
      <c r="N238" s="35"/>
      <c r="O238" s="174" t="str">
        <f t="shared" ref="O238:O301" si="2184">IF(D237="Mon", "", IF(D237="Tue", "", IF(D237="Wed", "Non-service", IF(D237="Thu", "", IF(D237="Fri", "Non-service", "")))))</f>
        <v/>
      </c>
      <c r="P238" s="35"/>
      <c r="Q238" s="174" t="str">
        <f t="shared" ref="Q238:Q301" si="2185">IF(D237="Mon", "", IF(D237="Tue", "Non-service", IF(D237="Wed", "", IF(D237="Thu", "Non-service", IF(D237="Fri", "", "")))))</f>
        <v>Non-service</v>
      </c>
      <c r="R238" s="30"/>
      <c r="S238" s="174" t="str">
        <f t="shared" ref="S238:S301" si="2186">IF(D237="Mon", "Non-service", IF(D237="Tue", "", IF(D237="Wed", "Non-service", IF(D237="Thu", "", IF(D237="Fri", "", "")))))</f>
        <v/>
      </c>
      <c r="T238" s="35"/>
      <c r="U238" s="174" t="str">
        <f t="shared" ref="U238" si="2187">IF(D237="Mon", "", IF(D237="Tue", "", IF(D237="Wed", "Non-service", IF(D237="Thu", "", IF(D237="Fri", "Non-service", "")))))</f>
        <v/>
      </c>
      <c r="V238" s="32"/>
      <c r="W238" s="174" t="str">
        <f t="shared" ref="W238" si="2188">IF(D237="Mon", "", IF(D237="Tue", "", IF(D237="Wed", "Non-service", IF(D237="Thu", "Non-Service", IF(D237="Fri", "", "")))))</f>
        <v>Non-Service</v>
      </c>
      <c r="X238" s="17"/>
      <c r="Y238" s="174" t="str">
        <f t="shared" ref="Y238" si="2189">IF(D237="Mon", "", IF(D237="Tue", "Non-service", IF(D237="Wed", "", IF(D237="Thu", "Non-service", IF(D237="Fri", "", "")))))</f>
        <v>Non-service</v>
      </c>
      <c r="Z238" s="17"/>
      <c r="AB238" s="22"/>
      <c r="AD238" s="17"/>
    </row>
    <row r="239" spans="1:30">
      <c r="A239" s="200" t="str">
        <f t="shared" si="1537"/>
        <v>Thu</v>
      </c>
      <c r="B239" s="201">
        <f t="shared" ref="B239" si="2190">C237</f>
        <v>45967</v>
      </c>
      <c r="C239" s="286"/>
      <c r="D239" s="297"/>
      <c r="E239" s="211">
        <f t="shared" ca="1" si="1734"/>
        <v>0</v>
      </c>
      <c r="F239" s="206" t="s">
        <v>53</v>
      </c>
      <c r="G239" s="171" t="str">
        <f t="shared" ref="G239" si="2191">IF(D237="Mon", "", IF(D237="Tue", "Non-service", IF(D237="Wed", "", IF(D237="Thu", "Non-service", IF(D237="Fri", "", "")))))</f>
        <v>Non-service</v>
      </c>
      <c r="H239" s="28"/>
      <c r="I239" s="174" t="str">
        <f t="shared" ref="I239" si="2192">IF(D237="Mon", "", IF(D237="Tue", "", IF(D237="Wed", "", IF(D237="Thu", "", IF(D237="Fri", "Non-service", "")))))</f>
        <v/>
      </c>
      <c r="J239" s="37"/>
      <c r="K239" s="174" t="str">
        <f t="shared" ref="K239" si="2193">IF(D237="Mon", "", IF(D237="Tue", "", IF(D237="Wed", "Non-service", IF(D237="Thu", "Non-Service", IF(D237="Fri", "", "")))))</f>
        <v>Non-Service</v>
      </c>
      <c r="L239" s="37"/>
      <c r="M239" s="174" t="str">
        <f t="shared" ref="M239" si="2194">IF(D237="Mon", "", IF(D237="Tue", "Non-service", IF(D237="Wed", "", IF(D237="Thu", "", IF(D237="Fri", "Non-service", "")))))</f>
        <v/>
      </c>
      <c r="N239" s="37"/>
      <c r="O239" s="174" t="str">
        <f t="shared" ref="O239" si="2195">IF(D237="Mon", "", IF(D237="Tue", "", IF(D237="Wed", "Non-service", IF(D237="Thu", "", IF(D237="Fri", "Non-service", "")))))</f>
        <v/>
      </c>
      <c r="P239" s="37"/>
      <c r="Q239" s="174" t="str">
        <f t="shared" ref="Q239" si="2196">IF(D237="Mon", "", IF(D237="Tue", "Non-service", IF(D237="Wed", "", IF(D237="Thu", "Non-service", IF(D237="Fri", "", "")))))</f>
        <v>Non-service</v>
      </c>
      <c r="R239" s="37"/>
      <c r="S239" s="174" t="str">
        <f t="shared" ref="S239" si="2197">IF(D237="Mon", "Non-service", IF(D237="Tue", "", IF(D237="Wed", "Non-service", IF(D237="Thu", "", IF(D237="Fri", "", "")))))</f>
        <v/>
      </c>
      <c r="T239" s="37"/>
      <c r="U239" s="174" t="str">
        <f t="shared" ref="U239" si="2198">IF(D237="Mon", "", IF(D237="Tue", "", IF(D237="Wed", "Non-service", IF(D237="Thu", "", IF(D237="Fri", "Non-service", "")))))</f>
        <v/>
      </c>
      <c r="V239" s="32"/>
      <c r="W239" s="174" t="str">
        <f t="shared" ref="W239" si="2199">IF(D237="Mon", "", IF(D237="Tue", "", IF(D237="Wed", "Non-service", IF(D237="Thu", "Non-Service", IF(D237="Fri", "", "")))))</f>
        <v>Non-Service</v>
      </c>
      <c r="X239" s="17"/>
      <c r="Y239" s="176" t="str">
        <f t="shared" ref="Y239" si="2200">IF(D237="Mon", "", IF(D237="Tue", "Non-service", IF(D237="Wed", "", IF(D237="Thu", "Non-service", IF(D237="Fri", "", "")))))</f>
        <v>Non-service</v>
      </c>
      <c r="Z239" s="17"/>
      <c r="AB239" s="22"/>
      <c r="AD239" s="17"/>
    </row>
    <row r="240" spans="1:30">
      <c r="A240" s="200" t="str">
        <f t="shared" si="1549"/>
        <v>Fri</v>
      </c>
      <c r="B240" s="201">
        <f t="shared" ref="B240:B273" si="2201">C240</f>
        <v>45968</v>
      </c>
      <c r="C240" s="284">
        <f t="shared" si="2103"/>
        <v>45968</v>
      </c>
      <c r="D240" s="287" t="str">
        <f t="shared" si="1551"/>
        <v>Fri</v>
      </c>
      <c r="E240" s="211">
        <f t="shared" ca="1" si="1734"/>
        <v>0</v>
      </c>
      <c r="F240" s="207" t="s">
        <v>47</v>
      </c>
      <c r="G240" s="170" t="str">
        <f t="shared" ref="G240:G303" si="2202">IF(D240="Mon", "", IF(D240="Tue", "Non-service", IF(D240="Wed", "", IF(D240="Thu", "Non-service", IF(D240="Fri", "", "")))))</f>
        <v/>
      </c>
      <c r="H240" s="21"/>
      <c r="I240" s="174" t="str">
        <f t="shared" ref="I240:I303" si="2203">IF(D240="Mon", "", IF(D240="Tue", "", IF(D240="Wed", "", IF(D240="Thu", "", IF(D240="Fri", "Non-service", "")))))</f>
        <v>Non-service</v>
      </c>
      <c r="J240" s="31"/>
      <c r="K240" s="174" t="str">
        <f t="shared" ref="K240:K303" si="2204">IF(D240="Mon", "", IF(D240="Tue", "", IF(D240="Wed", "Non-service", IF(D240="Thu", "Non-Service", IF(D240="Fri", "", "")))))</f>
        <v/>
      </c>
      <c r="L240" s="31"/>
      <c r="M240" s="174" t="str">
        <f t="shared" ref="M240:M303" si="2205">IF(D240="Mon", "", IF(D240="Tue", "Non-service", IF(D240="Wed", "", IF(D240="Thu", "", IF(D240="Fri", "Non-service", "")))))</f>
        <v>Non-service</v>
      </c>
      <c r="N240" s="31"/>
      <c r="O240" s="174" t="str">
        <f t="shared" ref="O240:O303" si="2206">IF(D240="Mon", "", IF(D240="Tue", "", IF(D240="Wed", "Non-service", IF(D240="Thu", "", IF(D240="Fri", "Non-service", "")))))</f>
        <v>Non-service</v>
      </c>
      <c r="P240" s="31"/>
      <c r="Q240" s="174" t="str">
        <f t="shared" ref="Q240:Q303" si="2207">IF(D240="Mon", "", IF(D240="Tue", "Non-service", IF(D240="Wed", "", IF(D240="Thu", "Non-service", IF(D240="Fri", "", "")))))</f>
        <v/>
      </c>
      <c r="R240" s="31"/>
      <c r="S240" s="175" t="str">
        <f t="shared" ref="S240:S303" si="2208">IF(D240="Mon", "Non-service", IF(D240="Tue", "", IF(D240="Wed", "Non-service", IF(D240="Thu", "", IF(D240="Fri", "", "")))))</f>
        <v/>
      </c>
      <c r="T240" s="31"/>
      <c r="U240" s="175" t="str">
        <f t="shared" ref="U240" si="2209">IF(D240="Mon", "", IF(D240="Tue", "", IF(D240="Wed", "Non-service", IF(D240="Thu", "", IF(D240="Fri", "Non-service", "")))))</f>
        <v>Non-service</v>
      </c>
      <c r="V240" s="39"/>
      <c r="W240" s="174" t="str">
        <f t="shared" ref="W240" si="2210">IF(D240="Mon", "", IF(D240="Tue", "", IF(D240="Wed", "Non-service", IF(D240="Thu", "Non-Service", IF(D240="Fri", "", "")))))</f>
        <v/>
      </c>
      <c r="X240" s="15"/>
      <c r="Y240" s="174" t="str">
        <f t="shared" ref="Y240" si="2211">IF(D240="Mon", "", IF(D240="Tue", "Non-service", IF(D240="Wed", "", IF(D240="Thu", "Non-service", IF(D240="Fri", "", "")))))</f>
        <v/>
      </c>
      <c r="Z240" s="23"/>
      <c r="AB240" s="26"/>
      <c r="AD240" s="25"/>
    </row>
    <row r="241" spans="1:30">
      <c r="A241" s="200" t="str">
        <f t="shared" si="1562"/>
        <v>Fri</v>
      </c>
      <c r="B241" s="201">
        <f t="shared" ref="B241:B274" si="2212">C240</f>
        <v>45968</v>
      </c>
      <c r="C241" s="285"/>
      <c r="D241" s="288"/>
      <c r="E241" s="211">
        <f t="shared" ca="1" si="1734"/>
        <v>0</v>
      </c>
      <c r="F241" s="208" t="s">
        <v>51</v>
      </c>
      <c r="G241" s="170" t="str">
        <f t="shared" ref="G241:G304" si="2213">IF(D240="Mon", "", IF(D240="Tue", "Non-service", IF(D240="Wed", "", IF(D240="Thu", "Non-service", IF(D240="Fri", "", "")))))</f>
        <v/>
      </c>
      <c r="H241" s="22"/>
      <c r="I241" s="174" t="str">
        <f t="shared" ref="I241:I304" si="2214">IF(D240="Mon", "", IF(D240="Tue", "", IF(D240="Wed", "", IF(D240="Thu", "", IF(D240="Fri", "Non-service", "")))))</f>
        <v>Non-service</v>
      </c>
      <c r="J241" s="30"/>
      <c r="K241" s="174" t="str">
        <f t="shared" ref="K241:K304" si="2215">IF(D240="Mon", "", IF(D240="Tue", "", IF(D240="Wed", "Non-service", IF(D240="Thu", "Non-Service", IF(D240="Fri", "", "")))))</f>
        <v/>
      </c>
      <c r="L241" s="30"/>
      <c r="M241" s="174" t="str">
        <f t="shared" ref="M241:M304" si="2216">IF(D240="Mon", "", IF(D240="Tue", "Non-service", IF(D240="Wed", "", IF(D240="Thu", "", IF(D240="Fri", "Non-service", "")))))</f>
        <v>Non-service</v>
      </c>
      <c r="N241" s="30"/>
      <c r="O241" s="174" t="str">
        <f t="shared" ref="O241:O304" si="2217">IF(D240="Mon", "", IF(D240="Tue", "", IF(D240="Wed", "Non-service", IF(D240="Thu", "", IF(D240="Fri", "Non-service", "")))))</f>
        <v>Non-service</v>
      </c>
      <c r="P241" s="30"/>
      <c r="Q241" s="174" t="str">
        <f t="shared" ref="Q241:Q304" si="2218">IF(D240="Mon", "", IF(D240="Tue", "Non-service", IF(D240="Wed", "", IF(D240="Thu", "Non-service", IF(D240="Fri", "", "")))))</f>
        <v/>
      </c>
      <c r="R241" s="30"/>
      <c r="S241" s="174" t="str">
        <f t="shared" ref="S241:S304" si="2219">IF(D240="Mon", "Non-service", IF(D240="Tue", "", IF(D240="Wed", "Non-service", IF(D240="Thu", "", IF(D240="Fri", "", "")))))</f>
        <v/>
      </c>
      <c r="T241" s="30"/>
      <c r="U241" s="174" t="str">
        <f t="shared" ref="U241" si="2220">IF(D240="Mon", "", IF(D240="Tue", "", IF(D240="Wed", "Non-service", IF(D240="Thu", "", IF(D240="Fri", "Non-service", "")))))</f>
        <v>Non-service</v>
      </c>
      <c r="V241" s="32"/>
      <c r="W241" s="174" t="str">
        <f t="shared" ref="W241" si="2221">IF(D240="Mon", "", IF(D240="Tue", "", IF(D240="Wed", "Non-service", IF(D240="Thu", "Non-Service", IF(D240="Fri", "", "")))))</f>
        <v/>
      </c>
      <c r="X241" s="17"/>
      <c r="Y241" s="174" t="str">
        <f t="shared" ref="Y241" si="2222">IF(D240="Mon", "", IF(D240="Tue", "Non-service", IF(D240="Wed", "", IF(D240="Thu", "Non-service", IF(D240="Fri", "", "")))))</f>
        <v/>
      </c>
      <c r="Z241" s="25"/>
      <c r="AB241" s="26"/>
      <c r="AD241" s="25"/>
    </row>
    <row r="242" spans="1:30">
      <c r="A242" s="200" t="str">
        <f t="shared" si="1574"/>
        <v>Fri</v>
      </c>
      <c r="B242" s="201">
        <f t="shared" ref="B242:B275" si="2223">C240</f>
        <v>45968</v>
      </c>
      <c r="C242" s="286"/>
      <c r="D242" s="289"/>
      <c r="E242" s="211">
        <f t="shared" ca="1" si="1734"/>
        <v>0</v>
      </c>
      <c r="F242" s="209" t="s">
        <v>53</v>
      </c>
      <c r="G242" s="171" t="str">
        <f t="shared" ref="G242" si="2224">IF(D240="Mon", "", IF(D240="Tue", "Non-service", IF(D240="Wed", "", IF(D240="Thu", "Non-service", IF(D240="Fri", "", "")))))</f>
        <v/>
      </c>
      <c r="H242" s="22"/>
      <c r="I242" s="174" t="str">
        <f t="shared" ref="I242" si="2225">IF(D240="Mon", "", IF(D240="Tue", "", IF(D240="Wed", "", IF(D240="Thu", "", IF(D240="Fri", "Non-service", "")))))</f>
        <v>Non-service</v>
      </c>
      <c r="J242" s="30"/>
      <c r="K242" s="174" t="str">
        <f t="shared" ref="K242" si="2226">IF(D240="Mon", "", IF(D240="Tue", "", IF(D240="Wed", "Non-service", IF(D240="Thu", "Non-Service", IF(D240="Fri", "", "")))))</f>
        <v/>
      </c>
      <c r="L242" s="30"/>
      <c r="M242" s="174" t="str">
        <f t="shared" ref="M242" si="2227">IF(D240="Mon", "", IF(D240="Tue", "Non-service", IF(D240="Wed", "", IF(D240="Thu", "", IF(D240="Fri", "Non-service", "")))))</f>
        <v>Non-service</v>
      </c>
      <c r="N242" s="30"/>
      <c r="O242" s="174" t="str">
        <f t="shared" ref="O242" si="2228">IF(D240="Mon", "", IF(D240="Tue", "", IF(D240="Wed", "Non-service", IF(D240="Thu", "", IF(D240="Fri", "Non-service", "")))))</f>
        <v>Non-service</v>
      </c>
      <c r="P242" s="30"/>
      <c r="Q242" s="174" t="str">
        <f t="shared" ref="Q242" si="2229">IF(D240="Mon", "", IF(D240="Tue", "Non-service", IF(D240="Wed", "", IF(D240="Thu", "Non-service", IF(D240="Fri", "", "")))))</f>
        <v/>
      </c>
      <c r="R242" s="30"/>
      <c r="T242" s="30"/>
      <c r="U242" s="174" t="str">
        <f t="shared" ref="U242" si="2230">IF(D240="Mon", "", IF(D240="Tue", "", IF(D240="Wed", "Non-service", IF(D240="Thu", "", IF(D240="Fri", "Non-service", "")))))</f>
        <v>Non-service</v>
      </c>
      <c r="V242" s="32"/>
      <c r="W242" s="174" t="str">
        <f t="shared" ref="W242" si="2231">IF(D240="Mon", "", IF(D240="Tue", "", IF(D240="Wed", "Non-service", IF(D240="Thu", "Non-Service", IF(D240="Fri", "", "")))))</f>
        <v/>
      </c>
      <c r="X242" s="17"/>
      <c r="Y242" s="176" t="str">
        <f t="shared" ref="Y242" si="2232">IF(D240="Mon", "", IF(D240="Tue", "Non-service", IF(D240="Wed", "", IF(D240="Thu", "Non-service", IF(D240="Fri", "", "")))))</f>
        <v/>
      </c>
      <c r="Z242" s="27"/>
      <c r="AB242" s="26"/>
      <c r="AD242" s="25"/>
    </row>
    <row r="243" spans="1:30">
      <c r="A243" s="200" t="str">
        <f t="shared" ref="A243" si="2233">TEXT(C243, "ddd")</f>
        <v>Mon</v>
      </c>
      <c r="B243" s="201">
        <f t="shared" ref="B243:B276" si="2234">C243</f>
        <v>45971</v>
      </c>
      <c r="C243" s="284">
        <f t="shared" si="2103"/>
        <v>45971</v>
      </c>
      <c r="D243" s="295" t="str">
        <f t="shared" si="1587"/>
        <v>Mon</v>
      </c>
      <c r="E243" s="211">
        <f t="shared" ca="1" si="1734"/>
        <v>0</v>
      </c>
      <c r="F243" s="205" t="s">
        <v>47</v>
      </c>
      <c r="G243" s="170" t="str">
        <f t="shared" ref="G243:G306" si="2235">IF(D243="Mon", "", IF(D243="Tue", "Non-service", IF(D243="Wed", "", IF(D243="Thu", "Non-service", IF(D243="Fri", "", "")))))</f>
        <v/>
      </c>
      <c r="H243" s="30"/>
      <c r="I243" s="174" t="str">
        <f t="shared" ref="I243:I306" si="2236">IF(D243="Mon", "", IF(D243="Tue", "", IF(D243="Wed", "", IF(D243="Thu", "", IF(D243="Fri", "Non-service", "")))))</f>
        <v/>
      </c>
      <c r="J243" s="30"/>
      <c r="K243" s="174" t="str">
        <f t="shared" ref="K243:K306" si="2237">IF(D243="Mon", "", IF(D243="Tue", "", IF(D243="Wed", "Non-service", IF(D243="Thu", "Non-Service", IF(D243="Fri", "", "")))))</f>
        <v/>
      </c>
      <c r="L243" s="30"/>
      <c r="M243" s="174" t="str">
        <f t="shared" ref="M243:M306" si="2238">IF(D243="Mon", "", IF(D243="Tue", "Non-service", IF(D243="Wed", "", IF(D243="Thu", "", IF(D243="Fri", "Non-service", "")))))</f>
        <v/>
      </c>
      <c r="N243" s="30"/>
      <c r="O243" s="174" t="str">
        <f t="shared" ref="O243:O306" si="2239">IF(D243="Mon", "", IF(D243="Tue", "", IF(D243="Wed", "Non-service", IF(D243="Thu", "", IF(D243="Fri", "Non-service", "")))))</f>
        <v/>
      </c>
      <c r="P243" s="30"/>
      <c r="Q243" s="174" t="str">
        <f t="shared" ref="Q243:Q306" si="2240">IF(D243="Mon", "", IF(D243="Tue", "Non-service", IF(D243="Wed", "", IF(D243="Thu", "Non-service", IF(D243="Fri", "", "")))))</f>
        <v/>
      </c>
      <c r="R243" s="30"/>
      <c r="S243" s="175" t="str">
        <f t="shared" ref="S243:S306" si="2241">IF(D243="Mon", "Non-service", IF(D243="Tue", "", IF(D243="Wed", "Non-service", IF(D243="Thu", "", IF(D243="Fri", "", "")))))</f>
        <v>Non-service</v>
      </c>
      <c r="T243" s="30"/>
      <c r="U243" s="175" t="str">
        <f t="shared" ref="U243" si="2242">IF(D243="Mon", "", IF(D243="Tue", "", IF(D243="Wed", "Non-service", IF(D243="Thu", "", IF(D243="Fri", "Non-service", "")))))</f>
        <v/>
      </c>
      <c r="V243" s="39"/>
      <c r="W243" s="174" t="str">
        <f t="shared" ref="W243" si="2243">IF(D243="Mon", "", IF(D243="Tue", "", IF(D243="Wed", "Non-service", IF(D243="Thu", "Non-Service", IF(D243="Fri", "", "")))))</f>
        <v/>
      </c>
      <c r="X243" s="15"/>
      <c r="Y243" s="174" t="str">
        <f t="shared" ref="Y243" si="2244">IF(D243="Mon", "", IF(D243="Tue", "Non-service", IF(D243="Wed", "", IF(D243="Thu", "Non-service", IF(D243="Fri", "", "")))))</f>
        <v/>
      </c>
      <c r="Z243" s="15"/>
      <c r="AB243" s="22"/>
      <c r="AD243" s="17"/>
    </row>
    <row r="244" spans="1:30">
      <c r="A244" s="200" t="str">
        <f t="shared" ref="A244" si="2245">A243</f>
        <v>Mon</v>
      </c>
      <c r="B244" s="201">
        <f t="shared" ref="B244:B277" si="2246">C243</f>
        <v>45971</v>
      </c>
      <c r="C244" s="285"/>
      <c r="D244" s="296"/>
      <c r="E244" s="211">
        <f t="shared" ca="1" si="1734"/>
        <v>0</v>
      </c>
      <c r="F244" s="206" t="s">
        <v>51</v>
      </c>
      <c r="G244" s="170" t="str">
        <f t="shared" ref="G244:G307" si="2247">IF(D243="Mon", "", IF(D243="Tue", "Non-service", IF(D243="Wed", "", IF(D243="Thu", "Non-service", IF(D243="Fri", "", "")))))</f>
        <v/>
      </c>
      <c r="H244" s="30"/>
      <c r="I244" s="174" t="str">
        <f t="shared" ref="I244:I307" si="2248">IF(D243="Mon", "", IF(D243="Tue", "", IF(D243="Wed", "", IF(D243="Thu", "", IF(D243="Fri", "Non-service", "")))))</f>
        <v/>
      </c>
      <c r="J244" s="30"/>
      <c r="K244" s="174" t="str">
        <f t="shared" ref="K244:K307" si="2249">IF(D243="Mon", "", IF(D243="Tue", "", IF(D243="Wed", "Non-service", IF(D243="Thu", "Non-Service", IF(D243="Fri", "", "")))))</f>
        <v/>
      </c>
      <c r="L244" s="30"/>
      <c r="M244" s="174" t="str">
        <f t="shared" ref="M244:M307" si="2250">IF(D243="Mon", "", IF(D243="Tue", "Non-service", IF(D243="Wed", "", IF(D243="Thu", "", IF(D243="Fri", "Non-service", "")))))</f>
        <v/>
      </c>
      <c r="N244" s="30"/>
      <c r="O244" s="174" t="str">
        <f t="shared" ref="O244:O307" si="2251">IF(D243="Mon", "", IF(D243="Tue", "", IF(D243="Wed", "Non-service", IF(D243="Thu", "", IF(D243="Fri", "Non-service", "")))))</f>
        <v/>
      </c>
      <c r="P244" s="30"/>
      <c r="Q244" s="174" t="str">
        <f t="shared" ref="Q244:Q307" si="2252">IF(D243="Mon", "", IF(D243="Tue", "Non-service", IF(D243="Wed", "", IF(D243="Thu", "Non-service", IF(D243="Fri", "", "")))))</f>
        <v/>
      </c>
      <c r="R244" s="30"/>
      <c r="S244" s="174" t="str">
        <f t="shared" ref="S244:S307" si="2253">IF(D243="Mon", "Non-service", IF(D243="Tue", "", IF(D243="Wed", "Non-service", IF(D243="Thu", "", IF(D243="Fri", "", "")))))</f>
        <v>Non-service</v>
      </c>
      <c r="T244" s="30"/>
      <c r="U244" s="174" t="str">
        <f t="shared" ref="U244" si="2254">IF(D243="Mon", "", IF(D243="Tue", "", IF(D243="Wed", "Non-service", IF(D243="Thu", "", IF(D243="Fri", "Non-service", "")))))</f>
        <v/>
      </c>
      <c r="V244" s="32"/>
      <c r="W244" s="174" t="str">
        <f t="shared" ref="W244" si="2255">IF(D243="Mon", "", IF(D243="Tue", "", IF(D243="Wed", "Non-service", IF(D243="Thu", "Non-Service", IF(D243="Fri", "", "")))))</f>
        <v/>
      </c>
      <c r="X244" s="17"/>
      <c r="Y244" s="174" t="str">
        <f t="shared" ref="Y244" si="2256">IF(D243="Mon", "", IF(D243="Tue", "Non-service", IF(D243="Wed", "", IF(D243="Thu", "Non-service", IF(D243="Fri", "", "")))))</f>
        <v/>
      </c>
      <c r="Z244" s="17"/>
      <c r="AB244" s="22"/>
      <c r="AD244" s="17"/>
    </row>
    <row r="245" spans="1:30">
      <c r="A245" s="200" t="str">
        <f t="shared" ref="A245" si="2257">A243</f>
        <v>Mon</v>
      </c>
      <c r="B245" s="201">
        <f t="shared" ref="B245:B278" si="2258">C243</f>
        <v>45971</v>
      </c>
      <c r="C245" s="286"/>
      <c r="D245" s="297"/>
      <c r="E245" s="211">
        <f t="shared" ca="1" si="1734"/>
        <v>0</v>
      </c>
      <c r="F245" s="206" t="s">
        <v>53</v>
      </c>
      <c r="G245" s="171" t="str">
        <f t="shared" ref="G245" si="2259">IF(D243="Mon", "", IF(D243="Tue", "Non-service", IF(D243="Wed", "", IF(D243="Thu", "Non-service", IF(D243="Fri", "", "")))))</f>
        <v/>
      </c>
      <c r="H245" s="30"/>
      <c r="I245" s="174" t="str">
        <f t="shared" ref="I245" si="2260">IF(D243="Mon", "", IF(D243="Tue", "", IF(D243="Wed", "", IF(D243="Thu", "", IF(D243="Fri", "Non-service", "")))))</f>
        <v/>
      </c>
      <c r="J245" s="30"/>
      <c r="K245" s="174" t="str">
        <f t="shared" ref="K245" si="2261">IF(D243="Mon", "", IF(D243="Tue", "", IF(D243="Wed", "Non-service", IF(D243="Thu", "Non-Service", IF(D243="Fri", "", "")))))</f>
        <v/>
      </c>
      <c r="L245" s="30"/>
      <c r="M245" s="174" t="str">
        <f t="shared" ref="M245" si="2262">IF(D243="Mon", "", IF(D243="Tue", "Non-service", IF(D243="Wed", "", IF(D243="Thu", "", IF(D243="Fri", "Non-service", "")))))</f>
        <v/>
      </c>
      <c r="N245" s="30"/>
      <c r="O245" s="174" t="str">
        <f t="shared" ref="O245" si="2263">IF(D243="Mon", "", IF(D243="Tue", "", IF(D243="Wed", "Non-service", IF(D243="Thu", "", IF(D243="Fri", "Non-service", "")))))</f>
        <v/>
      </c>
      <c r="P245" s="30"/>
      <c r="Q245" s="174" t="str">
        <f t="shared" ref="Q245" si="2264">IF(D243="Mon", "", IF(D243="Tue", "Non-service", IF(D243="Wed", "", IF(D243="Thu", "Non-service", IF(D243="Fri", "", "")))))</f>
        <v/>
      </c>
      <c r="R245" s="30"/>
      <c r="S245" s="174" t="str">
        <f t="shared" ref="S245" si="2265">IF(D243="Mon", "Non-service", IF(D243="Tue", "", IF(D243="Wed", "Non-service", IF(D243="Thu", "", IF(D243="Fri", "", "")))))</f>
        <v>Non-service</v>
      </c>
      <c r="T245" s="30"/>
      <c r="U245" s="174" t="str">
        <f t="shared" ref="U245" si="2266">IF(D243="Mon", "", IF(D243="Tue", "", IF(D243="Wed", "Non-service", IF(D243="Thu", "", IF(D243="Fri", "Non-service", "")))))</f>
        <v/>
      </c>
      <c r="V245" s="32"/>
      <c r="W245" s="174" t="str">
        <f t="shared" ref="W245" si="2267">IF(D243="Mon", "", IF(D243="Tue", "", IF(D243="Wed", "Non-service", IF(D243="Thu", "Non-Service", IF(D243="Fri", "", "")))))</f>
        <v/>
      </c>
      <c r="X245" s="17"/>
      <c r="Y245" s="176" t="str">
        <f t="shared" ref="Y245" si="2268">IF(D243="Mon", "", IF(D243="Tue", "Non-service", IF(D243="Wed", "", IF(D243="Thu", "Non-service", IF(D243="Fri", "", "")))))</f>
        <v/>
      </c>
      <c r="Z245" s="17"/>
      <c r="AB245" s="22"/>
      <c r="AD245" s="17"/>
    </row>
    <row r="246" spans="1:30">
      <c r="A246" s="200" t="str">
        <f t="shared" ref="A246:A306" si="2269">TEXT(C246, "ddd")</f>
        <v>Tue</v>
      </c>
      <c r="B246" s="201">
        <f t="shared" ref="B246:B279" si="2270">C246</f>
        <v>45972</v>
      </c>
      <c r="C246" s="284">
        <f t="shared" si="2103"/>
        <v>45972</v>
      </c>
      <c r="D246" s="287" t="str">
        <f t="shared" ref="D246" si="2271">IF(WEEKDAY(C243, 2) &lt; 5, TEXT(C243 + 1, "ddd"), TEXT(C243 + 3, "ddd"))</f>
        <v>Tue</v>
      </c>
      <c r="E246" s="211">
        <f t="shared" ca="1" si="1734"/>
        <v>0</v>
      </c>
      <c r="F246" s="207" t="s">
        <v>47</v>
      </c>
      <c r="G246" s="170" t="str">
        <f t="shared" ref="G246:G309" si="2272">IF(D246="Mon", "", IF(D246="Tue", "Non-service", IF(D246="Wed", "", IF(D246="Thu", "Non-service", IF(D246="Fri", "", "")))))</f>
        <v>Non-service</v>
      </c>
      <c r="H246" s="22"/>
      <c r="I246" s="174" t="str">
        <f t="shared" ref="I246:I309" si="2273">IF(D246="Mon", "", IF(D246="Tue", "", IF(D246="Wed", "", IF(D246="Thu", "", IF(D246="Fri", "Non-service", "")))))</f>
        <v/>
      </c>
      <c r="J246" s="30"/>
      <c r="K246" s="174" t="str">
        <f t="shared" ref="K246:K309" si="2274">IF(D246="Mon", "", IF(D246="Tue", "", IF(D246="Wed", "Non-service", IF(D246="Thu", "Non-Service", IF(D246="Fri", "", "")))))</f>
        <v/>
      </c>
      <c r="L246" s="33"/>
      <c r="M246" s="174" t="str">
        <f t="shared" ref="M246:M309" si="2275">IF(D246="Mon", "", IF(D246="Tue", "Non-service", IF(D246="Wed", "", IF(D246="Thu", "", IF(D246="Fri", "Non-service", "")))))</f>
        <v>Non-service</v>
      </c>
      <c r="N246" s="30"/>
      <c r="O246" s="174" t="str">
        <f t="shared" ref="O246:O309" si="2276">IF(D246="Mon", "", IF(D246="Tue", "", IF(D246="Wed", "Non-service", IF(D246="Thu", "", IF(D246="Fri", "Non-service", "")))))</f>
        <v/>
      </c>
      <c r="P246" s="33"/>
      <c r="Q246" s="174" t="str">
        <f t="shared" ref="Q246:Q309" si="2277">IF(D246="Mon", "", IF(D246="Tue", "Non-service", IF(D246="Wed", "", IF(D246="Thu", "Non-service", IF(D246="Fri", "", "")))))</f>
        <v>Non-service</v>
      </c>
      <c r="R246" s="33"/>
      <c r="S246" s="175" t="str">
        <f t="shared" ref="S246:S309" si="2278">IF(D246="Mon", "Non-service", IF(D246="Tue", "", IF(D246="Wed", "Non-service", IF(D246="Thu", "", IF(D246="Fri", "", "")))))</f>
        <v/>
      </c>
      <c r="T246" s="33"/>
      <c r="U246" s="175" t="str">
        <f t="shared" ref="U246" si="2279">IF(D246="Mon", "", IF(D246="Tue", "", IF(D246="Wed", "Non-service", IF(D246="Thu", "", IF(D246="Fri", "Non-service", "")))))</f>
        <v/>
      </c>
      <c r="V246" s="39"/>
      <c r="W246" s="174" t="str">
        <f t="shared" ref="W246" si="2280">IF(D246="Mon", "", IF(D246="Tue", "", IF(D246="Wed", "Non-service", IF(D246="Thu", "Non-Service", IF(D246="Fri", "", "")))))</f>
        <v/>
      </c>
      <c r="X246" s="15"/>
      <c r="Y246" s="174" t="str">
        <f t="shared" ref="Y246" si="2281">IF(D246="Mon", "", IF(D246="Tue", "Non-service", IF(D246="Wed", "", IF(D246="Thu", "Non-service", IF(D246="Fri", "", "")))))</f>
        <v>Non-service</v>
      </c>
      <c r="Z246" s="15"/>
      <c r="AB246" s="22"/>
      <c r="AD246" s="17"/>
    </row>
    <row r="247" spans="1:30">
      <c r="A247" s="200" t="str">
        <f t="shared" ref="A247:A307" si="2282">A246</f>
        <v>Tue</v>
      </c>
      <c r="B247" s="201">
        <f t="shared" ref="B247:B280" si="2283">C246</f>
        <v>45972</v>
      </c>
      <c r="C247" s="285"/>
      <c r="D247" s="288"/>
      <c r="E247" s="211">
        <f t="shared" ca="1" si="1734"/>
        <v>0</v>
      </c>
      <c r="F247" s="208" t="s">
        <v>51</v>
      </c>
      <c r="G247" s="170" t="str">
        <f t="shared" ref="G247:G310" si="2284">IF(D246="Mon", "", IF(D246="Tue", "Non-service", IF(D246="Wed", "", IF(D246="Thu", "Non-service", IF(D246="Fri", "", "")))))</f>
        <v>Non-service</v>
      </c>
      <c r="H247" s="22"/>
      <c r="I247" s="174" t="str">
        <f t="shared" ref="I247:I310" si="2285">IF(D246="Mon", "", IF(D246="Tue", "", IF(D246="Wed", "", IF(D246="Thu", "", IF(D246="Fri", "Non-service", "")))))</f>
        <v/>
      </c>
      <c r="J247" s="30"/>
      <c r="K247" s="174" t="str">
        <f t="shared" ref="K247:K310" si="2286">IF(D246="Mon", "", IF(D246="Tue", "", IF(D246="Wed", "Non-service", IF(D246="Thu", "Non-Service", IF(D246="Fri", "", "")))))</f>
        <v/>
      </c>
      <c r="L247" s="35"/>
      <c r="M247" s="174" t="str">
        <f t="shared" ref="M247:M310" si="2287">IF(D246="Mon", "", IF(D246="Tue", "Non-service", IF(D246="Wed", "", IF(D246="Thu", "", IF(D246="Fri", "Non-service", "")))))</f>
        <v>Non-service</v>
      </c>
      <c r="N247" s="30"/>
      <c r="O247" s="174" t="str">
        <f t="shared" ref="O247:O310" si="2288">IF(D246="Mon", "", IF(D246="Tue", "", IF(D246="Wed", "Non-service", IF(D246="Thu", "", IF(D246="Fri", "Non-service", "")))))</f>
        <v/>
      </c>
      <c r="P247" s="35"/>
      <c r="Q247" s="174" t="str">
        <f t="shared" ref="Q247:Q310" si="2289">IF(D246="Mon", "", IF(D246="Tue", "Non-service", IF(D246="Wed", "", IF(D246="Thu", "Non-service", IF(D246="Fri", "", "")))))</f>
        <v>Non-service</v>
      </c>
      <c r="R247" s="35"/>
      <c r="S247" s="174" t="str">
        <f t="shared" ref="S247:S310" si="2290">IF(D246="Mon", "Non-service", IF(D246="Tue", "", IF(D246="Wed", "Non-service", IF(D246="Thu", "", IF(D246="Fri", "", "")))))</f>
        <v/>
      </c>
      <c r="T247" s="35"/>
      <c r="U247" s="174" t="str">
        <f t="shared" ref="U247" si="2291">IF(D246="Mon", "", IF(D246="Tue", "", IF(D246="Wed", "Non-service", IF(D246="Thu", "", IF(D246="Fri", "Non-service", "")))))</f>
        <v/>
      </c>
      <c r="V247" s="32"/>
      <c r="W247" s="174" t="str">
        <f t="shared" ref="W247" si="2292">IF(D246="Mon", "", IF(D246="Tue", "", IF(D246="Wed", "Non-service", IF(D246="Thu", "Non-Service", IF(D246="Fri", "", "")))))</f>
        <v/>
      </c>
      <c r="X247" s="17"/>
      <c r="Y247" s="174" t="str">
        <f t="shared" ref="Y247" si="2293">IF(D246="Mon", "", IF(D246="Tue", "Non-service", IF(D246="Wed", "", IF(D246="Thu", "Non-service", IF(D246="Fri", "", "")))))</f>
        <v>Non-service</v>
      </c>
      <c r="Z247" s="17"/>
      <c r="AB247" s="22"/>
      <c r="AD247" s="17"/>
    </row>
    <row r="248" spans="1:30">
      <c r="A248" s="200" t="str">
        <f t="shared" ref="A248:A308" si="2294">A246</f>
        <v>Tue</v>
      </c>
      <c r="B248" s="201">
        <f t="shared" ref="B248:B281" si="2295">C246</f>
        <v>45972</v>
      </c>
      <c r="C248" s="286"/>
      <c r="D248" s="289"/>
      <c r="E248" s="211">
        <f t="shared" ca="1" si="1734"/>
        <v>0</v>
      </c>
      <c r="F248" s="209" t="s">
        <v>53</v>
      </c>
      <c r="G248" s="171" t="str">
        <f t="shared" ref="G248" si="2296">IF(D246="Mon", "", IF(D246="Tue", "Non-service", IF(D246="Wed", "", IF(D246="Thu", "Non-service", IF(D246="Fri", "", "")))))</f>
        <v>Non-service</v>
      </c>
      <c r="H248" s="22"/>
      <c r="I248" s="174" t="str">
        <f t="shared" ref="I248" si="2297">IF(D246="Mon", "", IF(D246="Tue", "", IF(D246="Wed", "", IF(D246="Thu", "", IF(D246="Fri", "Non-service", "")))))</f>
        <v/>
      </c>
      <c r="J248" s="30"/>
      <c r="K248" s="174" t="str">
        <f t="shared" ref="K248" si="2298">IF(D246="Mon", "", IF(D246="Tue", "", IF(D246="Wed", "Non-service", IF(D246="Thu", "Non-Service", IF(D246="Fri", "", "")))))</f>
        <v/>
      </c>
      <c r="L248" s="37"/>
      <c r="M248" s="174" t="str">
        <f t="shared" ref="M248" si="2299">IF(D246="Mon", "", IF(D246="Tue", "Non-service", IF(D246="Wed", "", IF(D246="Thu", "", IF(D246="Fri", "Non-service", "")))))</f>
        <v>Non-service</v>
      </c>
      <c r="N248" s="30"/>
      <c r="O248" s="174" t="str">
        <f t="shared" ref="O248" si="2300">IF(D246="Mon", "", IF(D246="Tue", "", IF(D246="Wed", "Non-service", IF(D246="Thu", "", IF(D246="Fri", "Non-service", "")))))</f>
        <v/>
      </c>
      <c r="P248" s="37"/>
      <c r="Q248" s="174" t="str">
        <f t="shared" ref="Q248" si="2301">IF(D246="Mon", "", IF(D246="Tue", "Non-service", IF(D246="Wed", "", IF(D246="Thu", "Non-service", IF(D246="Fri", "", "")))))</f>
        <v>Non-service</v>
      </c>
      <c r="R248" s="37"/>
      <c r="S248" s="174" t="str">
        <f t="shared" ref="S248" si="2302">IF(D246="Mon", "Non-service", IF(D246="Tue", "", IF(D246="Wed", "Non-service", IF(D246="Thu", "", IF(D246="Fri", "", "")))))</f>
        <v/>
      </c>
      <c r="T248" s="37"/>
      <c r="U248" s="174" t="str">
        <f t="shared" ref="U248" si="2303">IF(D246="Mon", "", IF(D246="Tue", "", IF(D246="Wed", "Non-service", IF(D246="Thu", "", IF(D246="Fri", "Non-service", "")))))</f>
        <v/>
      </c>
      <c r="V248" s="32"/>
      <c r="W248" s="174" t="str">
        <f t="shared" ref="W248" si="2304">IF(D246="Mon", "", IF(D246="Tue", "", IF(D246="Wed", "Non-service", IF(D246="Thu", "Non-Service", IF(D246="Fri", "", "")))))</f>
        <v/>
      </c>
      <c r="X248" s="17"/>
      <c r="Y248" s="176" t="str">
        <f t="shared" ref="Y248" si="2305">IF(D246="Mon", "", IF(D246="Tue", "Non-service", IF(D246="Wed", "", IF(D246="Thu", "Non-service", IF(D246="Fri", "", "")))))</f>
        <v>Non-service</v>
      </c>
      <c r="Z248" s="17"/>
      <c r="AB248" s="22"/>
      <c r="AD248" s="17"/>
    </row>
    <row r="249" spans="1:30">
      <c r="A249" s="200" t="str">
        <f t="shared" ref="A249:A309" si="2306">TEXT(C249, "ddd")</f>
        <v>Wed</v>
      </c>
      <c r="B249" s="201">
        <f t="shared" ref="B249:B282" si="2307">C249</f>
        <v>45973</v>
      </c>
      <c r="C249" s="284">
        <f t="shared" si="2103"/>
        <v>45973</v>
      </c>
      <c r="D249" s="295" t="str">
        <f t="shared" ref="D249:D309" si="2308">IF(WEEKDAY(C246, 2) &lt; 5, TEXT(C246 + 1, "ddd"), TEXT(C246 + 3, "ddd"))</f>
        <v>Wed</v>
      </c>
      <c r="E249" s="211">
        <f t="shared" ca="1" si="1734"/>
        <v>0</v>
      </c>
      <c r="F249" s="205" t="s">
        <v>47</v>
      </c>
      <c r="G249" s="170" t="str">
        <f t="shared" ref="G249:G312" si="2309">IF(D249="Mon", "", IF(D249="Tue", "Non-service", IF(D249="Wed", "", IF(D249="Thu", "Non-service", IF(D249="Fri", "", "")))))</f>
        <v/>
      </c>
      <c r="H249" s="21"/>
      <c r="I249" s="174" t="str">
        <f t="shared" ref="I249:I312" si="2310">IF(D249="Mon", "", IF(D249="Tue", "", IF(D249="Wed", "", IF(D249="Thu", "", IF(D249="Fri", "Non-service", "")))))</f>
        <v/>
      </c>
      <c r="J249" s="31"/>
      <c r="K249" s="174" t="str">
        <f t="shared" ref="K249:K312" si="2311">IF(D249="Mon", "", IF(D249="Tue", "", IF(D249="Wed", "Non-service", IF(D249="Thu", "Non-Service", IF(D249="Fri", "", "")))))</f>
        <v>Non-service</v>
      </c>
      <c r="L249" s="31"/>
      <c r="M249" s="174" t="str">
        <f t="shared" ref="M249:M312" si="2312">IF(D249="Mon", "", IF(D249="Tue", "Non-service", IF(D249="Wed", "", IF(D249="Thu", "", IF(D249="Fri", "Non-service", "")))))</f>
        <v/>
      </c>
      <c r="N249" s="31"/>
      <c r="O249" s="174" t="str">
        <f t="shared" ref="O249:O312" si="2313">IF(D249="Mon", "", IF(D249="Tue", "", IF(D249="Wed", "Non-service", IF(D249="Thu", "", IF(D249="Fri", "Non-service", "")))))</f>
        <v>Non-service</v>
      </c>
      <c r="P249" s="31"/>
      <c r="Q249" s="174" t="str">
        <f t="shared" ref="Q249:Q312" si="2314">IF(D249="Mon", "", IF(D249="Tue", "Non-service", IF(D249="Wed", "", IF(D249="Thu", "Non-service", IF(D249="Fri", "", "")))))</f>
        <v/>
      </c>
      <c r="R249" s="31"/>
      <c r="S249" s="175" t="str">
        <f t="shared" ref="S249:S312" si="2315">IF(D249="Mon", "Non-service", IF(D249="Tue", "", IF(D249="Wed", "Non-service", IF(D249="Thu", "", IF(D249="Fri", "", "")))))</f>
        <v>Non-service</v>
      </c>
      <c r="T249" s="31"/>
      <c r="U249" s="175" t="str">
        <f t="shared" ref="U249" si="2316">IF(D249="Mon", "", IF(D249="Tue", "", IF(D249="Wed", "Non-service", IF(D249="Thu", "", IF(D249="Fri", "Non-service", "")))))</f>
        <v>Non-service</v>
      </c>
      <c r="V249" s="39"/>
      <c r="W249" s="174" t="str">
        <f t="shared" ref="W249" si="2317">IF(D249="Mon", "", IF(D249="Tue", "", IF(D249="Wed", "Non-service", IF(D249="Thu", "Non-Service", IF(D249="Fri", "", "")))))</f>
        <v>Non-service</v>
      </c>
      <c r="X249" s="15"/>
      <c r="Y249" s="174" t="str">
        <f t="shared" ref="Y249" si="2318">IF(D249="Mon", "", IF(D249="Tue", "Non-service", IF(D249="Wed", "", IF(D249="Thu", "Non-service", IF(D249="Fri", "", "")))))</f>
        <v/>
      </c>
      <c r="Z249" s="23"/>
      <c r="AB249" s="26"/>
      <c r="AD249" s="25"/>
    </row>
    <row r="250" spans="1:30">
      <c r="A250" s="200" t="str">
        <f t="shared" ref="A250:A310" si="2319">A249</f>
        <v>Wed</v>
      </c>
      <c r="B250" s="201">
        <f t="shared" ref="B250:B283" si="2320">C249</f>
        <v>45973</v>
      </c>
      <c r="C250" s="285"/>
      <c r="D250" s="296"/>
      <c r="E250" s="211">
        <f t="shared" ca="1" si="1734"/>
        <v>0</v>
      </c>
      <c r="F250" s="206" t="s">
        <v>51</v>
      </c>
      <c r="G250" s="170" t="str">
        <f t="shared" ref="G250:G313" si="2321">IF(D249="Mon", "", IF(D249="Tue", "Non-service", IF(D249="Wed", "", IF(D249="Thu", "Non-service", IF(D249="Fri", "", "")))))</f>
        <v/>
      </c>
      <c r="H250" s="22"/>
      <c r="I250" s="174" t="str">
        <f t="shared" ref="I250:I313" si="2322">IF(D249="Mon", "", IF(D249="Tue", "", IF(D249="Wed", "", IF(D249="Thu", "", IF(D249="Fri", "Non-service", "")))))</f>
        <v/>
      </c>
      <c r="J250" s="30"/>
      <c r="K250" s="174" t="str">
        <f t="shared" ref="K250:K313" si="2323">IF(D249="Mon", "", IF(D249="Tue", "", IF(D249="Wed", "Non-service", IF(D249="Thu", "Non-Service", IF(D249="Fri", "", "")))))</f>
        <v>Non-service</v>
      </c>
      <c r="L250" s="30"/>
      <c r="M250" s="174" t="str">
        <f t="shared" ref="M250:M313" si="2324">IF(D249="Mon", "", IF(D249="Tue", "Non-service", IF(D249="Wed", "", IF(D249="Thu", "", IF(D249="Fri", "Non-service", "")))))</f>
        <v/>
      </c>
      <c r="N250" s="30"/>
      <c r="O250" s="174" t="str">
        <f t="shared" ref="O250:O313" si="2325">IF(D249="Mon", "", IF(D249="Tue", "", IF(D249="Wed", "Non-service", IF(D249="Thu", "", IF(D249="Fri", "Non-service", "")))))</f>
        <v>Non-service</v>
      </c>
      <c r="P250" s="30"/>
      <c r="Q250" s="174" t="str">
        <f t="shared" ref="Q250:Q313" si="2326">IF(D249="Mon", "", IF(D249="Tue", "Non-service", IF(D249="Wed", "", IF(D249="Thu", "Non-service", IF(D249="Fri", "", "")))))</f>
        <v/>
      </c>
      <c r="R250" s="30"/>
      <c r="S250" s="174" t="str">
        <f t="shared" ref="S250:S313" si="2327">IF(D249="Mon", "Non-service", IF(D249="Tue", "", IF(D249="Wed", "Non-service", IF(D249="Thu", "", IF(D249="Fri", "", "")))))</f>
        <v>Non-service</v>
      </c>
      <c r="T250" s="30"/>
      <c r="U250" s="174" t="str">
        <f t="shared" ref="U250" si="2328">IF(D249="Mon", "", IF(D249="Tue", "", IF(D249="Wed", "Non-service", IF(D249="Thu", "", IF(D249="Fri", "Non-service", "")))))</f>
        <v>Non-service</v>
      </c>
      <c r="V250" s="32"/>
      <c r="W250" s="174" t="str">
        <f t="shared" ref="W250" si="2329">IF(D249="Mon", "", IF(D249="Tue", "", IF(D249="Wed", "Non-service", IF(D249="Thu", "Non-Service", IF(D249="Fri", "", "")))))</f>
        <v>Non-service</v>
      </c>
      <c r="X250" s="17"/>
      <c r="Y250" s="174" t="str">
        <f t="shared" ref="Y250" si="2330">IF(D249="Mon", "", IF(D249="Tue", "Non-service", IF(D249="Wed", "", IF(D249="Thu", "Non-service", IF(D249="Fri", "", "")))))</f>
        <v/>
      </c>
      <c r="Z250" s="25"/>
      <c r="AB250" s="26"/>
      <c r="AD250" s="25"/>
    </row>
    <row r="251" spans="1:30">
      <c r="A251" s="200" t="str">
        <f t="shared" ref="A251:A311" si="2331">A249</f>
        <v>Wed</v>
      </c>
      <c r="B251" s="201">
        <f t="shared" ref="B251:B284" si="2332">C249</f>
        <v>45973</v>
      </c>
      <c r="C251" s="286"/>
      <c r="D251" s="297"/>
      <c r="E251" s="211">
        <f t="shared" ca="1" si="1734"/>
        <v>0</v>
      </c>
      <c r="F251" s="206" t="s">
        <v>53</v>
      </c>
      <c r="G251" s="171" t="str">
        <f t="shared" ref="G251" si="2333">IF(D249="Mon", "", IF(D249="Tue", "Non-service", IF(D249="Wed", "", IF(D249="Thu", "Non-service", IF(D249="Fri", "", "")))))</f>
        <v/>
      </c>
      <c r="H251" s="22"/>
      <c r="I251" s="174" t="str">
        <f t="shared" ref="I251" si="2334">IF(D249="Mon", "", IF(D249="Tue", "", IF(D249="Wed", "", IF(D249="Thu", "", IF(D249="Fri", "Non-service", "")))))</f>
        <v/>
      </c>
      <c r="J251" s="30"/>
      <c r="K251" s="174" t="str">
        <f t="shared" ref="K251" si="2335">IF(D249="Mon", "", IF(D249="Tue", "", IF(D249="Wed", "Non-service", IF(D249="Thu", "Non-Service", IF(D249="Fri", "", "")))))</f>
        <v>Non-service</v>
      </c>
      <c r="L251" s="30"/>
      <c r="M251" s="174" t="str">
        <f t="shared" ref="M251" si="2336">IF(D249="Mon", "", IF(D249="Tue", "Non-service", IF(D249="Wed", "", IF(D249="Thu", "", IF(D249="Fri", "Non-service", "")))))</f>
        <v/>
      </c>
      <c r="N251" s="30"/>
      <c r="O251" s="174" t="str">
        <f t="shared" ref="O251" si="2337">IF(D249="Mon", "", IF(D249="Tue", "", IF(D249="Wed", "Non-service", IF(D249="Thu", "", IF(D249="Fri", "Non-service", "")))))</f>
        <v>Non-service</v>
      </c>
      <c r="P251" s="30"/>
      <c r="Q251" s="174" t="str">
        <f t="shared" ref="Q251" si="2338">IF(D249="Mon", "", IF(D249="Tue", "Non-service", IF(D249="Wed", "", IF(D249="Thu", "Non-service", IF(D249="Fri", "", "")))))</f>
        <v/>
      </c>
      <c r="R251" s="30"/>
      <c r="S251" s="174" t="str">
        <f t="shared" ref="S251" si="2339">IF(D249="Mon", "Non-service", IF(D249="Tue", "", IF(D249="Wed", "Non-service", IF(D249="Thu", "", IF(D249="Fri", "", "")))))</f>
        <v>Non-service</v>
      </c>
      <c r="T251" s="30"/>
      <c r="U251" s="174" t="str">
        <f t="shared" ref="U251" si="2340">IF(D249="Mon", "", IF(D249="Tue", "", IF(D249="Wed", "Non-service", IF(D249="Thu", "", IF(D249="Fri", "Non-service", "")))))</f>
        <v>Non-service</v>
      </c>
      <c r="V251" s="32"/>
      <c r="W251" s="174" t="str">
        <f t="shared" ref="W251" si="2341">IF(D249="Mon", "", IF(D249="Tue", "", IF(D249="Wed", "Non-service", IF(D249="Thu", "Non-Service", IF(D249="Fri", "", "")))))</f>
        <v>Non-service</v>
      </c>
      <c r="X251" s="17"/>
      <c r="Y251" s="176" t="str">
        <f t="shared" ref="Y251" si="2342">IF(D249="Mon", "", IF(D249="Tue", "Non-service", IF(D249="Wed", "", IF(D249="Thu", "Non-service", IF(D249="Fri", "", "")))))</f>
        <v/>
      </c>
      <c r="Z251" s="27"/>
      <c r="AB251" s="26"/>
      <c r="AD251" s="25"/>
    </row>
    <row r="252" spans="1:30">
      <c r="A252" s="200" t="str">
        <f t="shared" ref="A252:A312" si="2343">TEXT(C252, "ddd")</f>
        <v>Thu</v>
      </c>
      <c r="B252" s="201">
        <f t="shared" ref="B252:B285" si="2344">C252</f>
        <v>45974</v>
      </c>
      <c r="C252" s="284">
        <f t="shared" si="2103"/>
        <v>45974</v>
      </c>
      <c r="D252" s="287" t="str">
        <f t="shared" ref="D252:D312" si="2345">IF(WEEKDAY(C249, 2) &lt; 5, TEXT(C249 + 1, "ddd"), TEXT(C249 + 3, "ddd"))</f>
        <v>Thu</v>
      </c>
      <c r="E252" s="211">
        <f t="shared" ca="1" si="1734"/>
        <v>0</v>
      </c>
      <c r="F252" s="207" t="s">
        <v>47</v>
      </c>
      <c r="G252" s="170" t="str">
        <f t="shared" ref="G252:G315" si="2346">IF(D252="Mon", "", IF(D252="Tue", "Non-service", IF(D252="Wed", "", IF(D252="Thu", "Non-service", IF(D252="Fri", "", "")))))</f>
        <v>Non-service</v>
      </c>
      <c r="H252" s="24"/>
      <c r="I252" s="174" t="str">
        <f t="shared" ref="I252:I315" si="2347">IF(D252="Mon", "", IF(D252="Tue", "", IF(D252="Wed", "", IF(D252="Thu", "", IF(D252="Fri", "Non-service", "")))))</f>
        <v/>
      </c>
      <c r="J252" s="33"/>
      <c r="K252" s="174" t="str">
        <f t="shared" ref="K252:K315" si="2348">IF(D252="Mon", "", IF(D252="Tue", "", IF(D252="Wed", "Non-service", IF(D252="Thu", "Non-Service", IF(D252="Fri", "", "")))))</f>
        <v>Non-Service</v>
      </c>
      <c r="L252" s="33"/>
      <c r="M252" s="174" t="str">
        <f t="shared" ref="M252:M315" si="2349">IF(D252="Mon", "", IF(D252="Tue", "Non-service", IF(D252="Wed", "", IF(D252="Thu", "", IF(D252="Fri", "Non-service", "")))))</f>
        <v/>
      </c>
      <c r="N252" s="33"/>
      <c r="O252" s="174" t="str">
        <f t="shared" ref="O252:O315" si="2350">IF(D252="Mon", "", IF(D252="Tue", "", IF(D252="Wed", "Non-service", IF(D252="Thu", "", IF(D252="Fri", "Non-service", "")))))</f>
        <v/>
      </c>
      <c r="P252" s="31"/>
      <c r="Q252" s="174" t="str">
        <f t="shared" ref="Q252:Q315" si="2351">IF(D252="Mon", "", IF(D252="Tue", "Non-service", IF(D252="Wed", "", IF(D252="Thu", "Non-service", IF(D252="Fri", "", "")))))</f>
        <v>Non-service</v>
      </c>
      <c r="R252" s="31"/>
      <c r="S252" s="175" t="str">
        <f t="shared" ref="S252:S315" si="2352">IF(D252="Mon", "Non-service", IF(D252="Tue", "", IF(D252="Wed", "Non-service", IF(D252="Thu", "", IF(D252="Fri", "", "")))))</f>
        <v/>
      </c>
      <c r="T252" s="31"/>
      <c r="U252" s="175" t="str">
        <f t="shared" ref="U252" si="2353">IF(D252="Mon", "", IF(D252="Tue", "", IF(D252="Wed", "Non-service", IF(D252="Thu", "", IF(D252="Fri", "Non-service", "")))))</f>
        <v/>
      </c>
      <c r="V252" s="39"/>
      <c r="W252" s="174" t="str">
        <f t="shared" ref="W252" si="2354">IF(D252="Mon", "", IF(D252="Tue", "", IF(D252="Wed", "Non-service", IF(D252="Thu", "Non-Service", IF(D252="Fri", "", "")))))</f>
        <v>Non-Service</v>
      </c>
      <c r="X252" s="15"/>
      <c r="Y252" s="174" t="str">
        <f t="shared" ref="Y252" si="2355">IF(D252="Mon", "", IF(D252="Tue", "Non-service", IF(D252="Wed", "", IF(D252="Thu", "Non-service", IF(D252="Fri", "", "")))))</f>
        <v>Non-service</v>
      </c>
      <c r="Z252" s="15"/>
      <c r="AB252" s="22"/>
      <c r="AD252" s="17"/>
    </row>
    <row r="253" spans="1:30">
      <c r="A253" s="200" t="str">
        <f t="shared" ref="A253:A313" si="2356">A252</f>
        <v>Thu</v>
      </c>
      <c r="B253" s="201">
        <f t="shared" ref="B253:B286" si="2357">C252</f>
        <v>45974</v>
      </c>
      <c r="C253" s="285"/>
      <c r="D253" s="288"/>
      <c r="E253" s="211">
        <f t="shared" ca="1" si="1734"/>
        <v>0</v>
      </c>
      <c r="F253" s="208" t="s">
        <v>51</v>
      </c>
      <c r="G253" s="170" t="str">
        <f t="shared" ref="G253:G316" si="2358">IF(D252="Mon", "", IF(D252="Tue", "Non-service", IF(D252="Wed", "", IF(D252="Thu", "Non-service", IF(D252="Fri", "", "")))))</f>
        <v>Non-service</v>
      </c>
      <c r="H253" s="26"/>
      <c r="I253" s="174" t="str">
        <f t="shared" ref="I253:I316" si="2359">IF(D252="Mon", "", IF(D252="Tue", "", IF(D252="Wed", "", IF(D252="Thu", "", IF(D252="Fri", "Non-service", "")))))</f>
        <v/>
      </c>
      <c r="J253" s="35"/>
      <c r="K253" s="174" t="str">
        <f t="shared" ref="K253:K316" si="2360">IF(D252="Mon", "", IF(D252="Tue", "", IF(D252="Wed", "Non-service", IF(D252="Thu", "Non-Service", IF(D252="Fri", "", "")))))</f>
        <v>Non-Service</v>
      </c>
      <c r="L253" s="35"/>
      <c r="M253" s="174" t="str">
        <f t="shared" ref="M253:M316" si="2361">IF(D252="Mon", "", IF(D252="Tue", "Non-service", IF(D252="Wed", "", IF(D252="Thu", "", IF(D252="Fri", "Non-service", "")))))</f>
        <v/>
      </c>
      <c r="N253" s="35"/>
      <c r="O253" s="174" t="str">
        <f t="shared" ref="O253:O316" si="2362">IF(D252="Mon", "", IF(D252="Tue", "", IF(D252="Wed", "Non-service", IF(D252="Thu", "", IF(D252="Fri", "Non-service", "")))))</f>
        <v/>
      </c>
      <c r="P253" s="35"/>
      <c r="Q253" s="174" t="str">
        <f t="shared" ref="Q253:Q316" si="2363">IF(D252="Mon", "", IF(D252="Tue", "Non-service", IF(D252="Wed", "", IF(D252="Thu", "Non-service", IF(D252="Fri", "", "")))))</f>
        <v>Non-service</v>
      </c>
      <c r="R253" s="30"/>
      <c r="S253" s="174" t="str">
        <f t="shared" ref="S253:S316" si="2364">IF(D252="Mon", "Non-service", IF(D252="Tue", "", IF(D252="Wed", "Non-service", IF(D252="Thu", "", IF(D252="Fri", "", "")))))</f>
        <v/>
      </c>
      <c r="T253" s="35"/>
      <c r="U253" s="174" t="str">
        <f t="shared" ref="U253" si="2365">IF(D252="Mon", "", IF(D252="Tue", "", IF(D252="Wed", "Non-service", IF(D252="Thu", "", IF(D252="Fri", "Non-service", "")))))</f>
        <v/>
      </c>
      <c r="V253" s="32"/>
      <c r="W253" s="174" t="str">
        <f t="shared" ref="W253" si="2366">IF(D252="Mon", "", IF(D252="Tue", "", IF(D252="Wed", "Non-service", IF(D252="Thu", "Non-Service", IF(D252="Fri", "", "")))))</f>
        <v>Non-Service</v>
      </c>
      <c r="X253" s="17"/>
      <c r="Y253" s="174" t="str">
        <f t="shared" ref="Y253" si="2367">IF(D252="Mon", "", IF(D252="Tue", "Non-service", IF(D252="Wed", "", IF(D252="Thu", "Non-service", IF(D252="Fri", "", "")))))</f>
        <v>Non-service</v>
      </c>
      <c r="Z253" s="17"/>
      <c r="AB253" s="22"/>
      <c r="AD253" s="17"/>
    </row>
    <row r="254" spans="1:30">
      <c r="A254" s="200" t="str">
        <f t="shared" ref="A254:A314" si="2368">A252</f>
        <v>Thu</v>
      </c>
      <c r="B254" s="201">
        <f t="shared" ref="B254:B287" si="2369">C252</f>
        <v>45974</v>
      </c>
      <c r="C254" s="286"/>
      <c r="D254" s="289"/>
      <c r="E254" s="211">
        <f t="shared" ca="1" si="1734"/>
        <v>0</v>
      </c>
      <c r="F254" s="209" t="s">
        <v>53</v>
      </c>
      <c r="G254" s="171" t="str">
        <f t="shared" ref="G254" si="2370">IF(D252="Mon", "", IF(D252="Tue", "Non-service", IF(D252="Wed", "", IF(D252="Thu", "Non-service", IF(D252="Fri", "", "")))))</f>
        <v>Non-service</v>
      </c>
      <c r="H254" s="28"/>
      <c r="I254" s="174" t="str">
        <f t="shared" ref="I254" si="2371">IF(D252="Mon", "", IF(D252="Tue", "", IF(D252="Wed", "", IF(D252="Thu", "", IF(D252="Fri", "Non-service", "")))))</f>
        <v/>
      </c>
      <c r="J254" s="37"/>
      <c r="K254" s="174" t="str">
        <f t="shared" ref="K254" si="2372">IF(D252="Mon", "", IF(D252="Tue", "", IF(D252="Wed", "Non-service", IF(D252="Thu", "Non-Service", IF(D252="Fri", "", "")))))</f>
        <v>Non-Service</v>
      </c>
      <c r="L254" s="37"/>
      <c r="M254" s="174" t="str">
        <f t="shared" ref="M254" si="2373">IF(D252="Mon", "", IF(D252="Tue", "Non-service", IF(D252="Wed", "", IF(D252="Thu", "", IF(D252="Fri", "Non-service", "")))))</f>
        <v/>
      </c>
      <c r="N254" s="37"/>
      <c r="O254" s="174" t="str">
        <f t="shared" ref="O254" si="2374">IF(D252="Mon", "", IF(D252="Tue", "", IF(D252="Wed", "Non-service", IF(D252="Thu", "", IF(D252="Fri", "Non-service", "")))))</f>
        <v/>
      </c>
      <c r="P254" s="37"/>
      <c r="Q254" s="174" t="str">
        <f t="shared" ref="Q254" si="2375">IF(D252="Mon", "", IF(D252="Tue", "Non-service", IF(D252="Wed", "", IF(D252="Thu", "Non-service", IF(D252="Fri", "", "")))))</f>
        <v>Non-service</v>
      </c>
      <c r="R254" s="37"/>
      <c r="S254" s="174" t="str">
        <f t="shared" ref="S254" si="2376">IF(D252="Mon", "Non-service", IF(D252="Tue", "", IF(D252="Wed", "Non-service", IF(D252="Thu", "", IF(D252="Fri", "", "")))))</f>
        <v/>
      </c>
      <c r="T254" s="37"/>
      <c r="U254" s="174" t="str">
        <f t="shared" ref="U254" si="2377">IF(D252="Mon", "", IF(D252="Tue", "", IF(D252="Wed", "Non-service", IF(D252="Thu", "", IF(D252="Fri", "Non-service", "")))))</f>
        <v/>
      </c>
      <c r="V254" s="32"/>
      <c r="W254" s="174" t="str">
        <f t="shared" ref="W254" si="2378">IF(D252="Mon", "", IF(D252="Tue", "", IF(D252="Wed", "Non-service", IF(D252="Thu", "Non-Service", IF(D252="Fri", "", "")))))</f>
        <v>Non-Service</v>
      </c>
      <c r="X254" s="17"/>
      <c r="Y254" s="176" t="str">
        <f t="shared" ref="Y254" si="2379">IF(D252="Mon", "", IF(D252="Tue", "Non-service", IF(D252="Wed", "", IF(D252="Thu", "Non-service", IF(D252="Fri", "", "")))))</f>
        <v>Non-service</v>
      </c>
      <c r="Z254" s="17"/>
      <c r="AB254" s="22"/>
      <c r="AD254" s="17"/>
    </row>
    <row r="255" spans="1:30">
      <c r="A255" s="200" t="str">
        <f t="shared" ref="A255:A315" si="2380">TEXT(C255, "ddd")</f>
        <v>Fri</v>
      </c>
      <c r="B255" s="201">
        <f t="shared" ref="B255:B288" si="2381">C255</f>
        <v>45975</v>
      </c>
      <c r="C255" s="284">
        <f t="shared" si="2103"/>
        <v>45975</v>
      </c>
      <c r="D255" s="295" t="str">
        <f t="shared" ref="D255:D315" si="2382">IF(WEEKDAY(C252, 2) &lt; 5, TEXT(C252 + 1, "ddd"), TEXT(C252 + 3, "ddd"))</f>
        <v>Fri</v>
      </c>
      <c r="E255" s="211">
        <f t="shared" ca="1" si="1734"/>
        <v>0</v>
      </c>
      <c r="F255" s="205" t="s">
        <v>47</v>
      </c>
      <c r="G255" s="170" t="str">
        <f t="shared" ref="G255:G318" si="2383">IF(D255="Mon", "", IF(D255="Tue", "Non-service", IF(D255="Wed", "", IF(D255="Thu", "Non-service", IF(D255="Fri", "", "")))))</f>
        <v/>
      </c>
      <c r="H255" s="21"/>
      <c r="I255" s="174" t="str">
        <f t="shared" ref="I255:I318" si="2384">IF(D255="Mon", "", IF(D255="Tue", "", IF(D255="Wed", "", IF(D255="Thu", "", IF(D255="Fri", "Non-service", "")))))</f>
        <v>Non-service</v>
      </c>
      <c r="J255" s="31"/>
      <c r="K255" s="174" t="str">
        <f t="shared" ref="K255:K318" si="2385">IF(D255="Mon", "", IF(D255="Tue", "", IF(D255="Wed", "Non-service", IF(D255="Thu", "Non-Service", IF(D255="Fri", "", "")))))</f>
        <v/>
      </c>
      <c r="L255" s="31"/>
      <c r="M255" s="174" t="str">
        <f t="shared" ref="M255:M318" si="2386">IF(D255="Mon", "", IF(D255="Tue", "Non-service", IF(D255="Wed", "", IF(D255="Thu", "", IF(D255="Fri", "Non-service", "")))))</f>
        <v>Non-service</v>
      </c>
      <c r="N255" s="31"/>
      <c r="O255" s="174" t="str">
        <f t="shared" ref="O255:O318" si="2387">IF(D255="Mon", "", IF(D255="Tue", "", IF(D255="Wed", "Non-service", IF(D255="Thu", "", IF(D255="Fri", "Non-service", "")))))</f>
        <v>Non-service</v>
      </c>
      <c r="P255" s="31"/>
      <c r="Q255" s="174" t="str">
        <f t="shared" ref="Q255:Q318" si="2388">IF(D255="Mon", "", IF(D255="Tue", "Non-service", IF(D255="Wed", "", IF(D255="Thu", "Non-service", IF(D255="Fri", "", "")))))</f>
        <v/>
      </c>
      <c r="R255" s="31"/>
      <c r="S255" s="175" t="str">
        <f t="shared" ref="S255:S318" si="2389">IF(D255="Mon", "Non-service", IF(D255="Tue", "", IF(D255="Wed", "Non-service", IF(D255="Thu", "", IF(D255="Fri", "", "")))))</f>
        <v/>
      </c>
      <c r="T255" s="31"/>
      <c r="U255" s="175" t="str">
        <f t="shared" ref="U255" si="2390">IF(D255="Mon", "", IF(D255="Tue", "", IF(D255="Wed", "Non-service", IF(D255="Thu", "", IF(D255="Fri", "Non-service", "")))))</f>
        <v>Non-service</v>
      </c>
      <c r="V255" s="39"/>
      <c r="W255" s="174" t="str">
        <f t="shared" ref="W255" si="2391">IF(D255="Mon", "", IF(D255="Tue", "", IF(D255="Wed", "Non-service", IF(D255="Thu", "Non-Service", IF(D255="Fri", "", "")))))</f>
        <v/>
      </c>
      <c r="X255" s="15"/>
      <c r="Y255" s="174" t="str">
        <f t="shared" ref="Y255" si="2392">IF(D255="Mon", "", IF(D255="Tue", "Non-service", IF(D255="Wed", "", IF(D255="Thu", "Non-service", IF(D255="Fri", "", "")))))</f>
        <v/>
      </c>
      <c r="Z255" s="23"/>
      <c r="AB255" s="26"/>
      <c r="AD255" s="25"/>
    </row>
    <row r="256" spans="1:30">
      <c r="A256" s="200" t="str">
        <f t="shared" ref="A256:A316" si="2393">A255</f>
        <v>Fri</v>
      </c>
      <c r="B256" s="201">
        <f t="shared" ref="B256:B289" si="2394">C255</f>
        <v>45975</v>
      </c>
      <c r="C256" s="285"/>
      <c r="D256" s="296"/>
      <c r="E256" s="211">
        <f t="shared" ca="1" si="1734"/>
        <v>0</v>
      </c>
      <c r="F256" s="206" t="s">
        <v>51</v>
      </c>
      <c r="G256" s="170" t="str">
        <f t="shared" ref="G256:G319" si="2395">IF(D255="Mon", "", IF(D255="Tue", "Non-service", IF(D255="Wed", "", IF(D255="Thu", "Non-service", IF(D255="Fri", "", "")))))</f>
        <v/>
      </c>
      <c r="H256" s="22"/>
      <c r="I256" s="174" t="str">
        <f t="shared" ref="I256:I319" si="2396">IF(D255="Mon", "", IF(D255="Tue", "", IF(D255="Wed", "", IF(D255="Thu", "", IF(D255="Fri", "Non-service", "")))))</f>
        <v>Non-service</v>
      </c>
      <c r="J256" s="30"/>
      <c r="K256" s="174" t="str">
        <f t="shared" ref="K256:K319" si="2397">IF(D255="Mon", "", IF(D255="Tue", "", IF(D255="Wed", "Non-service", IF(D255="Thu", "Non-Service", IF(D255="Fri", "", "")))))</f>
        <v/>
      </c>
      <c r="L256" s="30"/>
      <c r="M256" s="174" t="str">
        <f t="shared" ref="M256:M319" si="2398">IF(D255="Mon", "", IF(D255="Tue", "Non-service", IF(D255="Wed", "", IF(D255="Thu", "", IF(D255="Fri", "Non-service", "")))))</f>
        <v>Non-service</v>
      </c>
      <c r="N256" s="30"/>
      <c r="O256" s="174" t="str">
        <f t="shared" ref="O256:O319" si="2399">IF(D255="Mon", "", IF(D255="Tue", "", IF(D255="Wed", "Non-service", IF(D255="Thu", "", IF(D255="Fri", "Non-service", "")))))</f>
        <v>Non-service</v>
      </c>
      <c r="P256" s="30"/>
      <c r="Q256" s="174" t="str">
        <f t="shared" ref="Q256:Q319" si="2400">IF(D255="Mon", "", IF(D255="Tue", "Non-service", IF(D255="Wed", "", IF(D255="Thu", "Non-service", IF(D255="Fri", "", "")))))</f>
        <v/>
      </c>
      <c r="R256" s="30"/>
      <c r="S256" s="174" t="str">
        <f t="shared" ref="S256:S319" si="2401">IF(D255="Mon", "Non-service", IF(D255="Tue", "", IF(D255="Wed", "Non-service", IF(D255="Thu", "", IF(D255="Fri", "", "")))))</f>
        <v/>
      </c>
      <c r="T256" s="30"/>
      <c r="U256" s="174" t="str">
        <f t="shared" ref="U256" si="2402">IF(D255="Mon", "", IF(D255="Tue", "", IF(D255="Wed", "Non-service", IF(D255="Thu", "", IF(D255="Fri", "Non-service", "")))))</f>
        <v>Non-service</v>
      </c>
      <c r="V256" s="32"/>
      <c r="W256" s="174" t="str">
        <f t="shared" ref="W256" si="2403">IF(D255="Mon", "", IF(D255="Tue", "", IF(D255="Wed", "Non-service", IF(D255="Thu", "Non-Service", IF(D255="Fri", "", "")))))</f>
        <v/>
      </c>
      <c r="X256" s="17"/>
      <c r="Y256" s="174" t="str">
        <f t="shared" ref="Y256" si="2404">IF(D255="Mon", "", IF(D255="Tue", "Non-service", IF(D255="Wed", "", IF(D255="Thu", "Non-service", IF(D255="Fri", "", "")))))</f>
        <v/>
      </c>
      <c r="Z256" s="25"/>
      <c r="AB256" s="26"/>
      <c r="AD256" s="25"/>
    </row>
    <row r="257" spans="1:30">
      <c r="A257" s="200" t="str">
        <f t="shared" ref="A257:A317" si="2405">A255</f>
        <v>Fri</v>
      </c>
      <c r="B257" s="201">
        <f t="shared" ref="B257:B290" si="2406">C255</f>
        <v>45975</v>
      </c>
      <c r="C257" s="286"/>
      <c r="D257" s="297"/>
      <c r="E257" s="211">
        <f t="shared" ca="1" si="1734"/>
        <v>0</v>
      </c>
      <c r="F257" s="206" t="s">
        <v>53</v>
      </c>
      <c r="G257" s="171" t="str">
        <f t="shared" ref="G257" si="2407">IF(D255="Mon", "", IF(D255="Tue", "Non-service", IF(D255="Wed", "", IF(D255="Thu", "Non-service", IF(D255="Fri", "", "")))))</f>
        <v/>
      </c>
      <c r="H257" s="22"/>
      <c r="I257" s="174" t="str">
        <f t="shared" ref="I257" si="2408">IF(D255="Mon", "", IF(D255="Tue", "", IF(D255="Wed", "", IF(D255="Thu", "", IF(D255="Fri", "Non-service", "")))))</f>
        <v>Non-service</v>
      </c>
      <c r="J257" s="30"/>
      <c r="K257" s="174" t="str">
        <f t="shared" ref="K257" si="2409">IF(D255="Mon", "", IF(D255="Tue", "", IF(D255="Wed", "Non-service", IF(D255="Thu", "Non-Service", IF(D255="Fri", "", "")))))</f>
        <v/>
      </c>
      <c r="L257" s="30"/>
      <c r="M257" s="174" t="str">
        <f t="shared" ref="M257" si="2410">IF(D255="Mon", "", IF(D255="Tue", "Non-service", IF(D255="Wed", "", IF(D255="Thu", "", IF(D255="Fri", "Non-service", "")))))</f>
        <v>Non-service</v>
      </c>
      <c r="N257" s="30"/>
      <c r="O257" s="174" t="str">
        <f t="shared" ref="O257" si="2411">IF(D255="Mon", "", IF(D255="Tue", "", IF(D255="Wed", "Non-service", IF(D255="Thu", "", IF(D255="Fri", "Non-service", "")))))</f>
        <v>Non-service</v>
      </c>
      <c r="P257" s="30"/>
      <c r="Q257" s="174" t="str">
        <f t="shared" ref="Q257" si="2412">IF(D255="Mon", "", IF(D255="Tue", "Non-service", IF(D255="Wed", "", IF(D255="Thu", "Non-service", IF(D255="Fri", "", "")))))</f>
        <v/>
      </c>
      <c r="R257" s="30"/>
      <c r="T257" s="30"/>
      <c r="U257" s="174" t="str">
        <f t="shared" ref="U257" si="2413">IF(D255="Mon", "", IF(D255="Tue", "", IF(D255="Wed", "Non-service", IF(D255="Thu", "", IF(D255="Fri", "Non-service", "")))))</f>
        <v>Non-service</v>
      </c>
      <c r="V257" s="32"/>
      <c r="W257" s="174" t="str">
        <f t="shared" ref="W257" si="2414">IF(D255="Mon", "", IF(D255="Tue", "", IF(D255="Wed", "Non-service", IF(D255="Thu", "Non-Service", IF(D255="Fri", "", "")))))</f>
        <v/>
      </c>
      <c r="X257" s="17"/>
      <c r="Y257" s="176" t="str">
        <f t="shared" ref="Y257" si="2415">IF(D255="Mon", "", IF(D255="Tue", "Non-service", IF(D255="Wed", "", IF(D255="Thu", "Non-service", IF(D255="Fri", "", "")))))</f>
        <v/>
      </c>
      <c r="Z257" s="27"/>
      <c r="AB257" s="26"/>
      <c r="AD257" s="25"/>
    </row>
    <row r="258" spans="1:30">
      <c r="A258" s="200" t="str">
        <f t="shared" ref="A258" si="2416">TEXT(C258, "ddd")</f>
        <v>Mon</v>
      </c>
      <c r="B258" s="201">
        <f t="shared" ref="B258:B291" si="2417">C258</f>
        <v>45978</v>
      </c>
      <c r="C258" s="284">
        <f t="shared" si="2103"/>
        <v>45978</v>
      </c>
      <c r="D258" s="287" t="str">
        <f t="shared" ref="D258:D318" si="2418">IF(WEEKDAY(C255, 2) &lt; 5, TEXT(C255 + 1, "ddd"), TEXT(C255 + 3, "ddd"))</f>
        <v>Mon</v>
      </c>
      <c r="E258" s="211">
        <f t="shared" ca="1" si="1734"/>
        <v>0</v>
      </c>
      <c r="F258" s="207" t="s">
        <v>47</v>
      </c>
      <c r="G258" s="170" t="str">
        <f t="shared" ref="G258:G321" si="2419">IF(D258="Mon", "", IF(D258="Tue", "Non-service", IF(D258="Wed", "", IF(D258="Thu", "Non-service", IF(D258="Fri", "", "")))))</f>
        <v/>
      </c>
      <c r="H258" s="30"/>
      <c r="I258" s="174" t="str">
        <f t="shared" ref="I258:I321" si="2420">IF(D258="Mon", "", IF(D258="Tue", "", IF(D258="Wed", "", IF(D258="Thu", "", IF(D258="Fri", "Non-service", "")))))</f>
        <v/>
      </c>
      <c r="J258" s="30"/>
      <c r="K258" s="174" t="str">
        <f t="shared" ref="K258:K321" si="2421">IF(D258="Mon", "", IF(D258="Tue", "", IF(D258="Wed", "Non-service", IF(D258="Thu", "Non-Service", IF(D258="Fri", "", "")))))</f>
        <v/>
      </c>
      <c r="L258" s="30"/>
      <c r="M258" s="174" t="str">
        <f t="shared" ref="M258:M321" si="2422">IF(D258="Mon", "", IF(D258="Tue", "Non-service", IF(D258="Wed", "", IF(D258="Thu", "", IF(D258="Fri", "Non-service", "")))))</f>
        <v/>
      </c>
      <c r="N258" s="30"/>
      <c r="O258" s="174" t="str">
        <f t="shared" ref="O258:O321" si="2423">IF(D258="Mon", "", IF(D258="Tue", "", IF(D258="Wed", "Non-service", IF(D258="Thu", "", IF(D258="Fri", "Non-service", "")))))</f>
        <v/>
      </c>
      <c r="P258" s="30"/>
      <c r="Q258" s="174" t="str">
        <f t="shared" ref="Q258:Q321" si="2424">IF(D258="Mon", "", IF(D258="Tue", "Non-service", IF(D258="Wed", "", IF(D258="Thu", "Non-service", IF(D258="Fri", "", "")))))</f>
        <v/>
      </c>
      <c r="R258" s="30"/>
      <c r="S258" s="175" t="str">
        <f t="shared" ref="S258:S321" si="2425">IF(D258="Mon", "Non-service", IF(D258="Tue", "", IF(D258="Wed", "Non-service", IF(D258="Thu", "", IF(D258="Fri", "", "")))))</f>
        <v>Non-service</v>
      </c>
      <c r="T258" s="30"/>
      <c r="U258" s="175" t="str">
        <f t="shared" ref="U258" si="2426">IF(D258="Mon", "", IF(D258="Tue", "", IF(D258="Wed", "Non-service", IF(D258="Thu", "", IF(D258="Fri", "Non-service", "")))))</f>
        <v/>
      </c>
      <c r="V258" s="39"/>
      <c r="W258" s="174" t="str">
        <f t="shared" ref="W258" si="2427">IF(D258="Mon", "", IF(D258="Tue", "", IF(D258="Wed", "Non-service", IF(D258="Thu", "Non-Service", IF(D258="Fri", "", "")))))</f>
        <v/>
      </c>
      <c r="X258" s="15"/>
      <c r="Y258" s="174" t="str">
        <f t="shared" ref="Y258" si="2428">IF(D258="Mon", "", IF(D258="Tue", "Non-service", IF(D258="Wed", "", IF(D258="Thu", "Non-service", IF(D258="Fri", "", "")))))</f>
        <v/>
      </c>
      <c r="Z258" s="15"/>
      <c r="AB258" s="22"/>
      <c r="AD258" s="17"/>
    </row>
    <row r="259" spans="1:30">
      <c r="A259" s="200" t="str">
        <f t="shared" ref="A259" si="2429">A258</f>
        <v>Mon</v>
      </c>
      <c r="B259" s="201">
        <f t="shared" ref="B259:B292" si="2430">C258</f>
        <v>45978</v>
      </c>
      <c r="C259" s="285"/>
      <c r="D259" s="288"/>
      <c r="E259" s="211">
        <f t="shared" ca="1" si="1734"/>
        <v>0</v>
      </c>
      <c r="F259" s="208" t="s">
        <v>51</v>
      </c>
      <c r="G259" s="170" t="str">
        <f t="shared" ref="G259:G322" si="2431">IF(D258="Mon", "", IF(D258="Tue", "Non-service", IF(D258="Wed", "", IF(D258="Thu", "Non-service", IF(D258="Fri", "", "")))))</f>
        <v/>
      </c>
      <c r="H259" s="30"/>
      <c r="I259" s="174" t="str">
        <f t="shared" ref="I259:I322" si="2432">IF(D258="Mon", "", IF(D258="Tue", "", IF(D258="Wed", "", IF(D258="Thu", "", IF(D258="Fri", "Non-service", "")))))</f>
        <v/>
      </c>
      <c r="J259" s="30"/>
      <c r="K259" s="174" t="str">
        <f t="shared" ref="K259:K322" si="2433">IF(D258="Mon", "", IF(D258="Tue", "", IF(D258="Wed", "Non-service", IF(D258="Thu", "Non-Service", IF(D258="Fri", "", "")))))</f>
        <v/>
      </c>
      <c r="L259" s="30"/>
      <c r="M259" s="174" t="str">
        <f t="shared" ref="M259:M322" si="2434">IF(D258="Mon", "", IF(D258="Tue", "Non-service", IF(D258="Wed", "", IF(D258="Thu", "", IF(D258="Fri", "Non-service", "")))))</f>
        <v/>
      </c>
      <c r="N259" s="30"/>
      <c r="O259" s="174" t="str">
        <f t="shared" ref="O259:O322" si="2435">IF(D258="Mon", "", IF(D258="Tue", "", IF(D258="Wed", "Non-service", IF(D258="Thu", "", IF(D258="Fri", "Non-service", "")))))</f>
        <v/>
      </c>
      <c r="P259" s="30"/>
      <c r="Q259" s="174" t="str">
        <f t="shared" ref="Q259:Q322" si="2436">IF(D258="Mon", "", IF(D258="Tue", "Non-service", IF(D258="Wed", "", IF(D258="Thu", "Non-service", IF(D258="Fri", "", "")))))</f>
        <v/>
      </c>
      <c r="R259" s="30"/>
      <c r="S259" s="174" t="str">
        <f t="shared" ref="S259:S322" si="2437">IF(D258="Mon", "Non-service", IF(D258="Tue", "", IF(D258="Wed", "Non-service", IF(D258="Thu", "", IF(D258="Fri", "", "")))))</f>
        <v>Non-service</v>
      </c>
      <c r="T259" s="30"/>
      <c r="U259" s="174" t="str">
        <f t="shared" ref="U259" si="2438">IF(D258="Mon", "", IF(D258="Tue", "", IF(D258="Wed", "Non-service", IF(D258="Thu", "", IF(D258="Fri", "Non-service", "")))))</f>
        <v/>
      </c>
      <c r="V259" s="32"/>
      <c r="W259" s="174" t="str">
        <f t="shared" ref="W259" si="2439">IF(D258="Mon", "", IF(D258="Tue", "", IF(D258="Wed", "Non-service", IF(D258="Thu", "Non-Service", IF(D258="Fri", "", "")))))</f>
        <v/>
      </c>
      <c r="X259" s="17"/>
      <c r="Y259" s="174" t="str">
        <f t="shared" ref="Y259" si="2440">IF(D258="Mon", "", IF(D258="Tue", "Non-service", IF(D258="Wed", "", IF(D258="Thu", "Non-service", IF(D258="Fri", "", "")))))</f>
        <v/>
      </c>
      <c r="Z259" s="17"/>
      <c r="AB259" s="22"/>
      <c r="AD259" s="17"/>
    </row>
    <row r="260" spans="1:30">
      <c r="A260" s="200" t="str">
        <f t="shared" ref="A260" si="2441">A258</f>
        <v>Mon</v>
      </c>
      <c r="B260" s="201">
        <f t="shared" ref="B260:B293" si="2442">C258</f>
        <v>45978</v>
      </c>
      <c r="C260" s="286"/>
      <c r="D260" s="289"/>
      <c r="E260" s="211">
        <f t="shared" ref="E260:E323" ca="1" si="2443">IF(AND(WEEKDAY(B263, 2) &lt;= 5, B263 &lt;= TODAY(), COUNTIF(AF$37:AF$49, B260) = 0), 1, IF(AND(WEEKDAY(TODAY(), 2) &gt; 5, B263 = TODAY() - WEEKDAY(TODAY(), 2) + 5, COUNTIF(AF$37:AF$49, B260) = 0), 1, 0))</f>
        <v>0</v>
      </c>
      <c r="F260" s="209" t="s">
        <v>53</v>
      </c>
      <c r="G260" s="171" t="str">
        <f t="shared" ref="G260" si="2444">IF(D258="Mon", "", IF(D258="Tue", "Non-service", IF(D258="Wed", "", IF(D258="Thu", "Non-service", IF(D258="Fri", "", "")))))</f>
        <v/>
      </c>
      <c r="H260" s="30"/>
      <c r="I260" s="174" t="str">
        <f t="shared" ref="I260" si="2445">IF(D258="Mon", "", IF(D258="Tue", "", IF(D258="Wed", "", IF(D258="Thu", "", IF(D258="Fri", "Non-service", "")))))</f>
        <v/>
      </c>
      <c r="J260" s="30"/>
      <c r="K260" s="174" t="str">
        <f t="shared" ref="K260" si="2446">IF(D258="Mon", "", IF(D258="Tue", "", IF(D258="Wed", "Non-service", IF(D258="Thu", "Non-Service", IF(D258="Fri", "", "")))))</f>
        <v/>
      </c>
      <c r="L260" s="30"/>
      <c r="M260" s="174" t="str">
        <f t="shared" ref="M260" si="2447">IF(D258="Mon", "", IF(D258="Tue", "Non-service", IF(D258="Wed", "", IF(D258="Thu", "", IF(D258="Fri", "Non-service", "")))))</f>
        <v/>
      </c>
      <c r="N260" s="30"/>
      <c r="O260" s="174" t="str">
        <f t="shared" ref="O260" si="2448">IF(D258="Mon", "", IF(D258="Tue", "", IF(D258="Wed", "Non-service", IF(D258="Thu", "", IF(D258="Fri", "Non-service", "")))))</f>
        <v/>
      </c>
      <c r="P260" s="30"/>
      <c r="Q260" s="174" t="str">
        <f t="shared" ref="Q260" si="2449">IF(D258="Mon", "", IF(D258="Tue", "Non-service", IF(D258="Wed", "", IF(D258="Thu", "Non-service", IF(D258="Fri", "", "")))))</f>
        <v/>
      </c>
      <c r="R260" s="30"/>
      <c r="S260" s="174" t="str">
        <f t="shared" ref="S260" si="2450">IF(D258="Mon", "Non-service", IF(D258="Tue", "", IF(D258="Wed", "Non-service", IF(D258="Thu", "", IF(D258="Fri", "", "")))))</f>
        <v>Non-service</v>
      </c>
      <c r="T260" s="30"/>
      <c r="U260" s="174" t="str">
        <f t="shared" ref="U260" si="2451">IF(D258="Mon", "", IF(D258="Tue", "", IF(D258="Wed", "Non-service", IF(D258="Thu", "", IF(D258="Fri", "Non-service", "")))))</f>
        <v/>
      </c>
      <c r="V260" s="32"/>
      <c r="W260" s="174" t="str">
        <f t="shared" ref="W260" si="2452">IF(D258="Mon", "", IF(D258="Tue", "", IF(D258="Wed", "Non-service", IF(D258="Thu", "Non-Service", IF(D258="Fri", "", "")))))</f>
        <v/>
      </c>
      <c r="X260" s="17"/>
      <c r="Y260" s="176" t="str">
        <f t="shared" ref="Y260" si="2453">IF(D258="Mon", "", IF(D258="Tue", "Non-service", IF(D258="Wed", "", IF(D258="Thu", "Non-service", IF(D258="Fri", "", "")))))</f>
        <v/>
      </c>
      <c r="Z260" s="17"/>
      <c r="AB260" s="22"/>
      <c r="AD260" s="17"/>
    </row>
    <row r="261" spans="1:30">
      <c r="A261" s="200" t="str">
        <f t="shared" si="2269"/>
        <v>Tue</v>
      </c>
      <c r="B261" s="201">
        <f t="shared" ref="B261:B294" si="2454">C261</f>
        <v>45979</v>
      </c>
      <c r="C261" s="284">
        <f t="shared" si="2103"/>
        <v>45979</v>
      </c>
      <c r="D261" s="295" t="str">
        <f t="shared" ref="D261" si="2455">IF(WEEKDAY(C258, 2) &lt; 5, TEXT(C258 + 1, "ddd"), TEXT(C258 + 3, "ddd"))</f>
        <v>Tue</v>
      </c>
      <c r="E261" s="211">
        <f t="shared" ca="1" si="2443"/>
        <v>0</v>
      </c>
      <c r="F261" s="205" t="s">
        <v>47</v>
      </c>
      <c r="G261" s="170" t="str">
        <f t="shared" ref="G261:G324" si="2456">IF(D261="Mon", "", IF(D261="Tue", "Non-service", IF(D261="Wed", "", IF(D261="Thu", "Non-service", IF(D261="Fri", "", "")))))</f>
        <v>Non-service</v>
      </c>
      <c r="H261" s="22"/>
      <c r="I261" s="174" t="str">
        <f t="shared" ref="I261:I324" si="2457">IF(D261="Mon", "", IF(D261="Tue", "", IF(D261="Wed", "", IF(D261="Thu", "", IF(D261="Fri", "Non-service", "")))))</f>
        <v/>
      </c>
      <c r="J261" s="30"/>
      <c r="K261" s="174" t="str">
        <f t="shared" ref="K261:K324" si="2458">IF(D261="Mon", "", IF(D261="Tue", "", IF(D261="Wed", "Non-service", IF(D261="Thu", "Non-Service", IF(D261="Fri", "", "")))))</f>
        <v/>
      </c>
      <c r="L261" s="33"/>
      <c r="M261" s="174" t="str">
        <f t="shared" ref="M261:M324" si="2459">IF(D261="Mon", "", IF(D261="Tue", "Non-service", IF(D261="Wed", "", IF(D261="Thu", "", IF(D261="Fri", "Non-service", "")))))</f>
        <v>Non-service</v>
      </c>
      <c r="N261" s="30"/>
      <c r="O261" s="174" t="str">
        <f t="shared" ref="O261:O324" si="2460">IF(D261="Mon", "", IF(D261="Tue", "", IF(D261="Wed", "Non-service", IF(D261="Thu", "", IF(D261="Fri", "Non-service", "")))))</f>
        <v/>
      </c>
      <c r="P261" s="33"/>
      <c r="Q261" s="174" t="str">
        <f t="shared" ref="Q261:Q324" si="2461">IF(D261="Mon", "", IF(D261="Tue", "Non-service", IF(D261="Wed", "", IF(D261="Thu", "Non-service", IF(D261="Fri", "", "")))))</f>
        <v>Non-service</v>
      </c>
      <c r="R261" s="33"/>
      <c r="S261" s="175" t="str">
        <f t="shared" ref="S261:S324" si="2462">IF(D261="Mon", "Non-service", IF(D261="Tue", "", IF(D261="Wed", "Non-service", IF(D261="Thu", "", IF(D261="Fri", "", "")))))</f>
        <v/>
      </c>
      <c r="T261" s="33"/>
      <c r="U261" s="175" t="str">
        <f t="shared" ref="U261" si="2463">IF(D261="Mon", "", IF(D261="Tue", "", IF(D261="Wed", "Non-service", IF(D261="Thu", "", IF(D261="Fri", "Non-service", "")))))</f>
        <v/>
      </c>
      <c r="V261" s="39"/>
      <c r="W261" s="174" t="str">
        <f t="shared" ref="W261" si="2464">IF(D261="Mon", "", IF(D261="Tue", "", IF(D261="Wed", "Non-service", IF(D261="Thu", "Non-Service", IF(D261="Fri", "", "")))))</f>
        <v/>
      </c>
      <c r="X261" s="15"/>
      <c r="Y261" s="174" t="str">
        <f t="shared" ref="Y261" si="2465">IF(D261="Mon", "", IF(D261="Tue", "Non-service", IF(D261="Wed", "", IF(D261="Thu", "Non-service", IF(D261="Fri", "", "")))))</f>
        <v>Non-service</v>
      </c>
      <c r="Z261" s="15"/>
      <c r="AB261" s="22"/>
      <c r="AD261" s="17"/>
    </row>
    <row r="262" spans="1:30">
      <c r="A262" s="200" t="str">
        <f t="shared" si="2282"/>
        <v>Tue</v>
      </c>
      <c r="B262" s="201">
        <f t="shared" ref="B262:B295" si="2466">C261</f>
        <v>45979</v>
      </c>
      <c r="C262" s="285"/>
      <c r="D262" s="296"/>
      <c r="E262" s="211">
        <f t="shared" ca="1" si="2443"/>
        <v>0</v>
      </c>
      <c r="F262" s="206" t="s">
        <v>51</v>
      </c>
      <c r="G262" s="170" t="str">
        <f t="shared" ref="G262:G325" si="2467">IF(D261="Mon", "", IF(D261="Tue", "Non-service", IF(D261="Wed", "", IF(D261="Thu", "Non-service", IF(D261="Fri", "", "")))))</f>
        <v>Non-service</v>
      </c>
      <c r="H262" s="22"/>
      <c r="I262" s="174" t="str">
        <f t="shared" ref="I262:I325" si="2468">IF(D261="Mon", "", IF(D261="Tue", "", IF(D261="Wed", "", IF(D261="Thu", "", IF(D261="Fri", "Non-service", "")))))</f>
        <v/>
      </c>
      <c r="J262" s="30"/>
      <c r="K262" s="174" t="str">
        <f t="shared" ref="K262:K325" si="2469">IF(D261="Mon", "", IF(D261="Tue", "", IF(D261="Wed", "Non-service", IF(D261="Thu", "Non-Service", IF(D261="Fri", "", "")))))</f>
        <v/>
      </c>
      <c r="L262" s="35"/>
      <c r="M262" s="174" t="str">
        <f t="shared" ref="M262:M325" si="2470">IF(D261="Mon", "", IF(D261="Tue", "Non-service", IF(D261="Wed", "", IF(D261="Thu", "", IF(D261="Fri", "Non-service", "")))))</f>
        <v>Non-service</v>
      </c>
      <c r="N262" s="30"/>
      <c r="O262" s="174" t="str">
        <f t="shared" ref="O262:O325" si="2471">IF(D261="Mon", "", IF(D261="Tue", "", IF(D261="Wed", "Non-service", IF(D261="Thu", "", IF(D261="Fri", "Non-service", "")))))</f>
        <v/>
      </c>
      <c r="P262" s="35"/>
      <c r="Q262" s="174" t="str">
        <f t="shared" ref="Q262:Q325" si="2472">IF(D261="Mon", "", IF(D261="Tue", "Non-service", IF(D261="Wed", "", IF(D261="Thu", "Non-service", IF(D261="Fri", "", "")))))</f>
        <v>Non-service</v>
      </c>
      <c r="R262" s="35"/>
      <c r="S262" s="174" t="str">
        <f t="shared" ref="S262:S325" si="2473">IF(D261="Mon", "Non-service", IF(D261="Tue", "", IF(D261="Wed", "Non-service", IF(D261="Thu", "", IF(D261="Fri", "", "")))))</f>
        <v/>
      </c>
      <c r="T262" s="35"/>
      <c r="U262" s="174" t="str">
        <f t="shared" ref="U262" si="2474">IF(D261="Mon", "", IF(D261="Tue", "", IF(D261="Wed", "Non-service", IF(D261="Thu", "", IF(D261="Fri", "Non-service", "")))))</f>
        <v/>
      </c>
      <c r="V262" s="32"/>
      <c r="W262" s="174" t="str">
        <f t="shared" ref="W262" si="2475">IF(D261="Mon", "", IF(D261="Tue", "", IF(D261="Wed", "Non-service", IF(D261="Thu", "Non-Service", IF(D261="Fri", "", "")))))</f>
        <v/>
      </c>
      <c r="X262" s="17"/>
      <c r="Y262" s="174" t="str">
        <f t="shared" ref="Y262" si="2476">IF(D261="Mon", "", IF(D261="Tue", "Non-service", IF(D261="Wed", "", IF(D261="Thu", "Non-service", IF(D261="Fri", "", "")))))</f>
        <v>Non-service</v>
      </c>
      <c r="Z262" s="17"/>
      <c r="AB262" s="22"/>
      <c r="AD262" s="17"/>
    </row>
    <row r="263" spans="1:30">
      <c r="A263" s="200" t="str">
        <f t="shared" si="2294"/>
        <v>Tue</v>
      </c>
      <c r="B263" s="201">
        <f t="shared" ref="B263:B296" si="2477">C261</f>
        <v>45979</v>
      </c>
      <c r="C263" s="286"/>
      <c r="D263" s="297"/>
      <c r="E263" s="211">
        <f t="shared" ca="1" si="2443"/>
        <v>0</v>
      </c>
      <c r="F263" s="206" t="s">
        <v>53</v>
      </c>
      <c r="G263" s="171" t="str">
        <f t="shared" ref="G263" si="2478">IF(D261="Mon", "", IF(D261="Tue", "Non-service", IF(D261="Wed", "", IF(D261="Thu", "Non-service", IF(D261="Fri", "", "")))))</f>
        <v>Non-service</v>
      </c>
      <c r="H263" s="22"/>
      <c r="I263" s="174" t="str">
        <f t="shared" ref="I263" si="2479">IF(D261="Mon", "", IF(D261="Tue", "", IF(D261="Wed", "", IF(D261="Thu", "", IF(D261="Fri", "Non-service", "")))))</f>
        <v/>
      </c>
      <c r="J263" s="30"/>
      <c r="K263" s="174" t="str">
        <f t="shared" ref="K263" si="2480">IF(D261="Mon", "", IF(D261="Tue", "", IF(D261="Wed", "Non-service", IF(D261="Thu", "Non-Service", IF(D261="Fri", "", "")))))</f>
        <v/>
      </c>
      <c r="L263" s="37"/>
      <c r="M263" s="174" t="str">
        <f t="shared" ref="M263" si="2481">IF(D261="Mon", "", IF(D261="Tue", "Non-service", IF(D261="Wed", "", IF(D261="Thu", "", IF(D261="Fri", "Non-service", "")))))</f>
        <v>Non-service</v>
      </c>
      <c r="N263" s="30"/>
      <c r="O263" s="174" t="str">
        <f t="shared" ref="O263" si="2482">IF(D261="Mon", "", IF(D261="Tue", "", IF(D261="Wed", "Non-service", IF(D261="Thu", "", IF(D261="Fri", "Non-service", "")))))</f>
        <v/>
      </c>
      <c r="P263" s="37"/>
      <c r="Q263" s="174" t="str">
        <f t="shared" ref="Q263" si="2483">IF(D261="Mon", "", IF(D261="Tue", "Non-service", IF(D261="Wed", "", IF(D261="Thu", "Non-service", IF(D261="Fri", "", "")))))</f>
        <v>Non-service</v>
      </c>
      <c r="R263" s="37"/>
      <c r="S263" s="174" t="str">
        <f t="shared" ref="S263" si="2484">IF(D261="Mon", "Non-service", IF(D261="Tue", "", IF(D261="Wed", "Non-service", IF(D261="Thu", "", IF(D261="Fri", "", "")))))</f>
        <v/>
      </c>
      <c r="T263" s="37"/>
      <c r="U263" s="174" t="str">
        <f t="shared" ref="U263" si="2485">IF(D261="Mon", "", IF(D261="Tue", "", IF(D261="Wed", "Non-service", IF(D261="Thu", "", IF(D261="Fri", "Non-service", "")))))</f>
        <v/>
      </c>
      <c r="V263" s="32"/>
      <c r="W263" s="174" t="str">
        <f t="shared" ref="W263" si="2486">IF(D261="Mon", "", IF(D261="Tue", "", IF(D261="Wed", "Non-service", IF(D261="Thu", "Non-Service", IF(D261="Fri", "", "")))))</f>
        <v/>
      </c>
      <c r="X263" s="17"/>
      <c r="Y263" s="176" t="str">
        <f t="shared" ref="Y263" si="2487">IF(D261="Mon", "", IF(D261="Tue", "Non-service", IF(D261="Wed", "", IF(D261="Thu", "Non-service", IF(D261="Fri", "", "")))))</f>
        <v>Non-service</v>
      </c>
      <c r="Z263" s="17"/>
      <c r="AB263" s="22"/>
      <c r="AD263" s="17"/>
    </row>
    <row r="264" spans="1:30">
      <c r="A264" s="200" t="str">
        <f t="shared" si="2306"/>
        <v>Wed</v>
      </c>
      <c r="B264" s="201">
        <f t="shared" ref="B264:B297" si="2488">C264</f>
        <v>45980</v>
      </c>
      <c r="C264" s="284">
        <f t="shared" si="2103"/>
        <v>45980</v>
      </c>
      <c r="D264" s="287" t="str">
        <f t="shared" si="2308"/>
        <v>Wed</v>
      </c>
      <c r="E264" s="211">
        <f t="shared" ca="1" si="2443"/>
        <v>0</v>
      </c>
      <c r="F264" s="207" t="s">
        <v>47</v>
      </c>
      <c r="G264" s="170" t="str">
        <f t="shared" ref="G264:G327" si="2489">IF(D264="Mon", "", IF(D264="Tue", "Non-service", IF(D264="Wed", "", IF(D264="Thu", "Non-service", IF(D264="Fri", "", "")))))</f>
        <v/>
      </c>
      <c r="H264" s="21"/>
      <c r="I264" s="174" t="str">
        <f t="shared" ref="I264:I327" si="2490">IF(D264="Mon", "", IF(D264="Tue", "", IF(D264="Wed", "", IF(D264="Thu", "", IF(D264="Fri", "Non-service", "")))))</f>
        <v/>
      </c>
      <c r="J264" s="31"/>
      <c r="K264" s="174" t="str">
        <f t="shared" ref="K264:K327" si="2491">IF(D264="Mon", "", IF(D264="Tue", "", IF(D264="Wed", "Non-service", IF(D264="Thu", "Non-Service", IF(D264="Fri", "", "")))))</f>
        <v>Non-service</v>
      </c>
      <c r="L264" s="31"/>
      <c r="M264" s="174" t="str">
        <f t="shared" ref="M264:M327" si="2492">IF(D264="Mon", "", IF(D264="Tue", "Non-service", IF(D264="Wed", "", IF(D264="Thu", "", IF(D264="Fri", "Non-service", "")))))</f>
        <v/>
      </c>
      <c r="N264" s="31"/>
      <c r="O264" s="174" t="str">
        <f t="shared" ref="O264:O327" si="2493">IF(D264="Mon", "", IF(D264="Tue", "", IF(D264="Wed", "Non-service", IF(D264="Thu", "", IF(D264="Fri", "Non-service", "")))))</f>
        <v>Non-service</v>
      </c>
      <c r="P264" s="31"/>
      <c r="Q264" s="174" t="str">
        <f t="shared" ref="Q264:Q327" si="2494">IF(D264="Mon", "", IF(D264="Tue", "Non-service", IF(D264="Wed", "", IF(D264="Thu", "Non-service", IF(D264="Fri", "", "")))))</f>
        <v/>
      </c>
      <c r="R264" s="31"/>
      <c r="S264" s="175" t="str">
        <f t="shared" ref="S264:S327" si="2495">IF(D264="Mon", "Non-service", IF(D264="Tue", "", IF(D264="Wed", "Non-service", IF(D264="Thu", "", IF(D264="Fri", "", "")))))</f>
        <v>Non-service</v>
      </c>
      <c r="T264" s="31"/>
      <c r="U264" s="175" t="str">
        <f t="shared" ref="U264" si="2496">IF(D264="Mon", "", IF(D264="Tue", "", IF(D264="Wed", "Non-service", IF(D264="Thu", "", IF(D264="Fri", "Non-service", "")))))</f>
        <v>Non-service</v>
      </c>
      <c r="V264" s="39"/>
      <c r="W264" s="174" t="str">
        <f t="shared" ref="W264" si="2497">IF(D264="Mon", "", IF(D264="Tue", "", IF(D264="Wed", "Non-service", IF(D264="Thu", "Non-Service", IF(D264="Fri", "", "")))))</f>
        <v>Non-service</v>
      </c>
      <c r="X264" s="15"/>
      <c r="Y264" s="174" t="str">
        <f t="shared" ref="Y264" si="2498">IF(D264="Mon", "", IF(D264="Tue", "Non-service", IF(D264="Wed", "", IF(D264="Thu", "Non-service", IF(D264="Fri", "", "")))))</f>
        <v/>
      </c>
      <c r="Z264" s="23"/>
      <c r="AB264" s="26"/>
      <c r="AD264" s="25"/>
    </row>
    <row r="265" spans="1:30">
      <c r="A265" s="200" t="str">
        <f t="shared" si="2319"/>
        <v>Wed</v>
      </c>
      <c r="B265" s="201">
        <f t="shared" ref="B265:B298" si="2499">C264</f>
        <v>45980</v>
      </c>
      <c r="C265" s="285"/>
      <c r="D265" s="288"/>
      <c r="E265" s="211">
        <f t="shared" ca="1" si="2443"/>
        <v>0</v>
      </c>
      <c r="F265" s="208" t="s">
        <v>51</v>
      </c>
      <c r="G265" s="170" t="str">
        <f t="shared" ref="G265:G328" si="2500">IF(D264="Mon", "", IF(D264="Tue", "Non-service", IF(D264="Wed", "", IF(D264="Thu", "Non-service", IF(D264="Fri", "", "")))))</f>
        <v/>
      </c>
      <c r="H265" s="22"/>
      <c r="I265" s="174" t="str">
        <f t="shared" ref="I265:I328" si="2501">IF(D264="Mon", "", IF(D264="Tue", "", IF(D264="Wed", "", IF(D264="Thu", "", IF(D264="Fri", "Non-service", "")))))</f>
        <v/>
      </c>
      <c r="J265" s="30"/>
      <c r="K265" s="174" t="str">
        <f t="shared" ref="K265:K328" si="2502">IF(D264="Mon", "", IF(D264="Tue", "", IF(D264="Wed", "Non-service", IF(D264="Thu", "Non-Service", IF(D264="Fri", "", "")))))</f>
        <v>Non-service</v>
      </c>
      <c r="L265" s="30"/>
      <c r="M265" s="174" t="str">
        <f t="shared" ref="M265:M328" si="2503">IF(D264="Mon", "", IF(D264="Tue", "Non-service", IF(D264="Wed", "", IF(D264="Thu", "", IF(D264="Fri", "Non-service", "")))))</f>
        <v/>
      </c>
      <c r="N265" s="30"/>
      <c r="O265" s="174" t="str">
        <f t="shared" ref="O265:O328" si="2504">IF(D264="Mon", "", IF(D264="Tue", "", IF(D264="Wed", "Non-service", IF(D264="Thu", "", IF(D264="Fri", "Non-service", "")))))</f>
        <v>Non-service</v>
      </c>
      <c r="P265" s="30"/>
      <c r="Q265" s="174" t="str">
        <f t="shared" ref="Q265:Q328" si="2505">IF(D264="Mon", "", IF(D264="Tue", "Non-service", IF(D264="Wed", "", IF(D264="Thu", "Non-service", IF(D264="Fri", "", "")))))</f>
        <v/>
      </c>
      <c r="R265" s="30"/>
      <c r="S265" s="174" t="str">
        <f t="shared" ref="S265:S328" si="2506">IF(D264="Mon", "Non-service", IF(D264="Tue", "", IF(D264="Wed", "Non-service", IF(D264="Thu", "", IF(D264="Fri", "", "")))))</f>
        <v>Non-service</v>
      </c>
      <c r="T265" s="30"/>
      <c r="U265" s="174" t="str">
        <f t="shared" ref="U265" si="2507">IF(D264="Mon", "", IF(D264="Tue", "", IF(D264="Wed", "Non-service", IF(D264="Thu", "", IF(D264="Fri", "Non-service", "")))))</f>
        <v>Non-service</v>
      </c>
      <c r="V265" s="32"/>
      <c r="W265" s="174" t="str">
        <f t="shared" ref="W265" si="2508">IF(D264="Mon", "", IF(D264="Tue", "", IF(D264="Wed", "Non-service", IF(D264="Thu", "Non-Service", IF(D264="Fri", "", "")))))</f>
        <v>Non-service</v>
      </c>
      <c r="X265" s="17"/>
      <c r="Y265" s="174" t="str">
        <f t="shared" ref="Y265" si="2509">IF(D264="Mon", "", IF(D264="Tue", "Non-service", IF(D264="Wed", "", IF(D264="Thu", "Non-service", IF(D264="Fri", "", "")))))</f>
        <v/>
      </c>
      <c r="Z265" s="25"/>
      <c r="AB265" s="26"/>
      <c r="AD265" s="25"/>
    </row>
    <row r="266" spans="1:30">
      <c r="A266" s="200" t="str">
        <f t="shared" si="2331"/>
        <v>Wed</v>
      </c>
      <c r="B266" s="201">
        <f t="shared" ref="B266:B299" si="2510">C264</f>
        <v>45980</v>
      </c>
      <c r="C266" s="286"/>
      <c r="D266" s="289"/>
      <c r="E266" s="211">
        <f t="shared" ca="1" si="2443"/>
        <v>0</v>
      </c>
      <c r="F266" s="209" t="s">
        <v>53</v>
      </c>
      <c r="G266" s="171" t="str">
        <f t="shared" ref="G266" si="2511">IF(D264="Mon", "", IF(D264="Tue", "Non-service", IF(D264="Wed", "", IF(D264="Thu", "Non-service", IF(D264="Fri", "", "")))))</f>
        <v/>
      </c>
      <c r="H266" s="22"/>
      <c r="I266" s="174" t="str">
        <f t="shared" ref="I266" si="2512">IF(D264="Mon", "", IF(D264="Tue", "", IF(D264="Wed", "", IF(D264="Thu", "", IF(D264="Fri", "Non-service", "")))))</f>
        <v/>
      </c>
      <c r="J266" s="30"/>
      <c r="K266" s="174" t="str">
        <f t="shared" ref="K266" si="2513">IF(D264="Mon", "", IF(D264="Tue", "", IF(D264="Wed", "Non-service", IF(D264="Thu", "Non-Service", IF(D264="Fri", "", "")))))</f>
        <v>Non-service</v>
      </c>
      <c r="L266" s="30"/>
      <c r="M266" s="174" t="str">
        <f t="shared" ref="M266" si="2514">IF(D264="Mon", "", IF(D264="Tue", "Non-service", IF(D264="Wed", "", IF(D264="Thu", "", IF(D264="Fri", "Non-service", "")))))</f>
        <v/>
      </c>
      <c r="N266" s="30"/>
      <c r="O266" s="174" t="str">
        <f t="shared" ref="O266" si="2515">IF(D264="Mon", "", IF(D264="Tue", "", IF(D264="Wed", "Non-service", IF(D264="Thu", "", IF(D264="Fri", "Non-service", "")))))</f>
        <v>Non-service</v>
      </c>
      <c r="P266" s="30"/>
      <c r="Q266" s="174" t="str">
        <f t="shared" ref="Q266" si="2516">IF(D264="Mon", "", IF(D264="Tue", "Non-service", IF(D264="Wed", "", IF(D264="Thu", "Non-service", IF(D264="Fri", "", "")))))</f>
        <v/>
      </c>
      <c r="R266" s="30"/>
      <c r="S266" s="174" t="str">
        <f t="shared" ref="S266" si="2517">IF(D264="Mon", "Non-service", IF(D264="Tue", "", IF(D264="Wed", "Non-service", IF(D264="Thu", "", IF(D264="Fri", "", "")))))</f>
        <v>Non-service</v>
      </c>
      <c r="T266" s="30"/>
      <c r="U266" s="174" t="str">
        <f t="shared" ref="U266" si="2518">IF(D264="Mon", "", IF(D264="Tue", "", IF(D264="Wed", "Non-service", IF(D264="Thu", "", IF(D264="Fri", "Non-service", "")))))</f>
        <v>Non-service</v>
      </c>
      <c r="V266" s="32"/>
      <c r="W266" s="174" t="str">
        <f t="shared" ref="W266" si="2519">IF(D264="Mon", "", IF(D264="Tue", "", IF(D264="Wed", "Non-service", IF(D264="Thu", "Non-Service", IF(D264="Fri", "", "")))))</f>
        <v>Non-service</v>
      </c>
      <c r="X266" s="17"/>
      <c r="Y266" s="176" t="str">
        <f t="shared" ref="Y266" si="2520">IF(D264="Mon", "", IF(D264="Tue", "Non-service", IF(D264="Wed", "", IF(D264="Thu", "Non-service", IF(D264="Fri", "", "")))))</f>
        <v/>
      </c>
      <c r="Z266" s="27"/>
      <c r="AB266" s="26"/>
      <c r="AD266" s="25"/>
    </row>
    <row r="267" spans="1:30">
      <c r="A267" s="200" t="str">
        <f t="shared" si="2343"/>
        <v>Thu</v>
      </c>
      <c r="B267" s="201">
        <f t="shared" ref="B267" si="2521">C267</f>
        <v>45981</v>
      </c>
      <c r="C267" s="284">
        <f t="shared" si="2103"/>
        <v>45981</v>
      </c>
      <c r="D267" s="295" t="str">
        <f t="shared" si="2345"/>
        <v>Thu</v>
      </c>
      <c r="E267" s="211">
        <f t="shared" ca="1" si="2443"/>
        <v>0</v>
      </c>
      <c r="F267" s="205" t="s">
        <v>47</v>
      </c>
      <c r="G267" s="170" t="str">
        <f t="shared" ref="G267:G330" si="2522">IF(D267="Mon", "", IF(D267="Tue", "Non-service", IF(D267="Wed", "", IF(D267="Thu", "Non-service", IF(D267="Fri", "", "")))))</f>
        <v>Non-service</v>
      </c>
      <c r="H267" s="24"/>
      <c r="I267" s="174" t="str">
        <f t="shared" ref="I267:I330" si="2523">IF(D267="Mon", "", IF(D267="Tue", "", IF(D267="Wed", "", IF(D267="Thu", "", IF(D267="Fri", "Non-service", "")))))</f>
        <v/>
      </c>
      <c r="J267" s="33"/>
      <c r="K267" s="174" t="str">
        <f t="shared" ref="K267:K330" si="2524">IF(D267="Mon", "", IF(D267="Tue", "", IF(D267="Wed", "Non-service", IF(D267="Thu", "Non-Service", IF(D267="Fri", "", "")))))</f>
        <v>Non-Service</v>
      </c>
      <c r="L267" s="33"/>
      <c r="M267" s="174" t="str">
        <f t="shared" ref="M267:M330" si="2525">IF(D267="Mon", "", IF(D267="Tue", "Non-service", IF(D267="Wed", "", IF(D267="Thu", "", IF(D267="Fri", "Non-service", "")))))</f>
        <v/>
      </c>
      <c r="N267" s="33"/>
      <c r="O267" s="174" t="str">
        <f t="shared" ref="O267:O330" si="2526">IF(D267="Mon", "", IF(D267="Tue", "", IF(D267="Wed", "Non-service", IF(D267="Thu", "", IF(D267="Fri", "Non-service", "")))))</f>
        <v/>
      </c>
      <c r="P267" s="31"/>
      <c r="Q267" s="174" t="str">
        <f t="shared" ref="Q267:Q330" si="2527">IF(D267="Mon", "", IF(D267="Tue", "Non-service", IF(D267="Wed", "", IF(D267="Thu", "Non-service", IF(D267="Fri", "", "")))))</f>
        <v>Non-service</v>
      </c>
      <c r="R267" s="31"/>
      <c r="S267" s="175" t="str">
        <f t="shared" ref="S267:S330" si="2528">IF(D267="Mon", "Non-service", IF(D267="Tue", "", IF(D267="Wed", "Non-service", IF(D267="Thu", "", IF(D267="Fri", "", "")))))</f>
        <v/>
      </c>
      <c r="T267" s="31"/>
      <c r="U267" s="175" t="str">
        <f t="shared" ref="U267" si="2529">IF(D267="Mon", "", IF(D267="Tue", "", IF(D267="Wed", "Non-service", IF(D267="Thu", "", IF(D267="Fri", "Non-service", "")))))</f>
        <v/>
      </c>
      <c r="V267" s="39"/>
      <c r="W267" s="174" t="str">
        <f t="shared" ref="W267" si="2530">IF(D267="Mon", "", IF(D267="Tue", "", IF(D267="Wed", "Non-service", IF(D267="Thu", "Non-Service", IF(D267="Fri", "", "")))))</f>
        <v>Non-Service</v>
      </c>
      <c r="X267" s="15"/>
      <c r="Y267" s="174" t="str">
        <f t="shared" ref="Y267" si="2531">IF(D267="Mon", "", IF(D267="Tue", "Non-service", IF(D267="Wed", "", IF(D267="Thu", "Non-service", IF(D267="Fri", "", "")))))</f>
        <v>Non-service</v>
      </c>
      <c r="Z267" s="15"/>
      <c r="AB267" s="22"/>
      <c r="AD267" s="17"/>
    </row>
    <row r="268" spans="1:30">
      <c r="A268" s="200" t="str">
        <f t="shared" si="2356"/>
        <v>Thu</v>
      </c>
      <c r="B268" s="201">
        <f t="shared" ref="B268" si="2532">C267</f>
        <v>45981</v>
      </c>
      <c r="C268" s="285"/>
      <c r="D268" s="296"/>
      <c r="E268" s="211">
        <f t="shared" ca="1" si="2443"/>
        <v>0</v>
      </c>
      <c r="F268" s="206" t="s">
        <v>51</v>
      </c>
      <c r="G268" s="170" t="str">
        <f t="shared" ref="G268:G331" si="2533">IF(D267="Mon", "", IF(D267="Tue", "Non-service", IF(D267="Wed", "", IF(D267="Thu", "Non-service", IF(D267="Fri", "", "")))))</f>
        <v>Non-service</v>
      </c>
      <c r="H268" s="26"/>
      <c r="I268" s="174" t="str">
        <f t="shared" ref="I268:I331" si="2534">IF(D267="Mon", "", IF(D267="Tue", "", IF(D267="Wed", "", IF(D267="Thu", "", IF(D267="Fri", "Non-service", "")))))</f>
        <v/>
      </c>
      <c r="J268" s="35"/>
      <c r="K268" s="174" t="str">
        <f t="shared" ref="K268:K331" si="2535">IF(D267="Mon", "", IF(D267="Tue", "", IF(D267="Wed", "Non-service", IF(D267="Thu", "Non-Service", IF(D267="Fri", "", "")))))</f>
        <v>Non-Service</v>
      </c>
      <c r="L268" s="35"/>
      <c r="M268" s="174" t="str">
        <f t="shared" ref="M268:M331" si="2536">IF(D267="Mon", "", IF(D267="Tue", "Non-service", IF(D267="Wed", "", IF(D267="Thu", "", IF(D267="Fri", "Non-service", "")))))</f>
        <v/>
      </c>
      <c r="N268" s="35"/>
      <c r="O268" s="174" t="str">
        <f t="shared" ref="O268:O331" si="2537">IF(D267="Mon", "", IF(D267="Tue", "", IF(D267="Wed", "Non-service", IF(D267="Thu", "", IF(D267="Fri", "Non-service", "")))))</f>
        <v/>
      </c>
      <c r="P268" s="35"/>
      <c r="Q268" s="174" t="str">
        <f t="shared" ref="Q268:Q331" si="2538">IF(D267="Mon", "", IF(D267="Tue", "Non-service", IF(D267="Wed", "", IF(D267="Thu", "Non-service", IF(D267="Fri", "", "")))))</f>
        <v>Non-service</v>
      </c>
      <c r="R268" s="30"/>
      <c r="S268" s="174" t="str">
        <f t="shared" ref="S268:S331" si="2539">IF(D267="Mon", "Non-service", IF(D267="Tue", "", IF(D267="Wed", "Non-service", IF(D267="Thu", "", IF(D267="Fri", "", "")))))</f>
        <v/>
      </c>
      <c r="T268" s="35"/>
      <c r="U268" s="174" t="str">
        <f t="shared" ref="U268" si="2540">IF(D267="Mon", "", IF(D267="Tue", "", IF(D267="Wed", "Non-service", IF(D267="Thu", "", IF(D267="Fri", "Non-service", "")))))</f>
        <v/>
      </c>
      <c r="V268" s="32"/>
      <c r="W268" s="174" t="str">
        <f t="shared" ref="W268" si="2541">IF(D267="Mon", "", IF(D267="Tue", "", IF(D267="Wed", "Non-service", IF(D267="Thu", "Non-Service", IF(D267="Fri", "", "")))))</f>
        <v>Non-Service</v>
      </c>
      <c r="X268" s="17"/>
      <c r="Y268" s="174" t="str">
        <f t="shared" ref="Y268" si="2542">IF(D267="Mon", "", IF(D267="Tue", "Non-service", IF(D267="Wed", "", IF(D267="Thu", "Non-service", IF(D267="Fri", "", "")))))</f>
        <v>Non-service</v>
      </c>
      <c r="Z268" s="17"/>
      <c r="AB268" s="22"/>
      <c r="AD268" s="17"/>
    </row>
    <row r="269" spans="1:30">
      <c r="A269" s="200" t="str">
        <f t="shared" si="2368"/>
        <v>Thu</v>
      </c>
      <c r="B269" s="201">
        <f t="shared" ref="B269" si="2543">C267</f>
        <v>45981</v>
      </c>
      <c r="C269" s="286"/>
      <c r="D269" s="297"/>
      <c r="E269" s="211">
        <f t="shared" ca="1" si="2443"/>
        <v>0</v>
      </c>
      <c r="F269" s="206" t="s">
        <v>53</v>
      </c>
      <c r="G269" s="171" t="str">
        <f t="shared" ref="G269" si="2544">IF(D267="Mon", "", IF(D267="Tue", "Non-service", IF(D267="Wed", "", IF(D267="Thu", "Non-service", IF(D267="Fri", "", "")))))</f>
        <v>Non-service</v>
      </c>
      <c r="H269" s="28"/>
      <c r="I269" s="174" t="str">
        <f t="shared" ref="I269" si="2545">IF(D267="Mon", "", IF(D267="Tue", "", IF(D267="Wed", "", IF(D267="Thu", "", IF(D267="Fri", "Non-service", "")))))</f>
        <v/>
      </c>
      <c r="J269" s="37"/>
      <c r="K269" s="174" t="str">
        <f t="shared" ref="K269" si="2546">IF(D267="Mon", "", IF(D267="Tue", "", IF(D267="Wed", "Non-service", IF(D267="Thu", "Non-Service", IF(D267="Fri", "", "")))))</f>
        <v>Non-Service</v>
      </c>
      <c r="L269" s="37"/>
      <c r="M269" s="174" t="str">
        <f t="shared" ref="M269" si="2547">IF(D267="Mon", "", IF(D267="Tue", "Non-service", IF(D267="Wed", "", IF(D267="Thu", "", IF(D267="Fri", "Non-service", "")))))</f>
        <v/>
      </c>
      <c r="N269" s="37"/>
      <c r="O269" s="174" t="str">
        <f t="shared" ref="O269" si="2548">IF(D267="Mon", "", IF(D267="Tue", "", IF(D267="Wed", "Non-service", IF(D267="Thu", "", IF(D267="Fri", "Non-service", "")))))</f>
        <v/>
      </c>
      <c r="P269" s="37"/>
      <c r="Q269" s="174" t="str">
        <f t="shared" ref="Q269" si="2549">IF(D267="Mon", "", IF(D267="Tue", "Non-service", IF(D267="Wed", "", IF(D267="Thu", "Non-service", IF(D267="Fri", "", "")))))</f>
        <v>Non-service</v>
      </c>
      <c r="R269" s="37"/>
      <c r="S269" s="174" t="str">
        <f t="shared" ref="S269" si="2550">IF(D267="Mon", "Non-service", IF(D267="Tue", "", IF(D267="Wed", "Non-service", IF(D267="Thu", "", IF(D267="Fri", "", "")))))</f>
        <v/>
      </c>
      <c r="T269" s="37"/>
      <c r="U269" s="174" t="str">
        <f t="shared" ref="U269" si="2551">IF(D267="Mon", "", IF(D267="Tue", "", IF(D267="Wed", "Non-service", IF(D267="Thu", "", IF(D267="Fri", "Non-service", "")))))</f>
        <v/>
      </c>
      <c r="V269" s="32"/>
      <c r="W269" s="174" t="str">
        <f t="shared" ref="W269" si="2552">IF(D267="Mon", "", IF(D267="Tue", "", IF(D267="Wed", "Non-service", IF(D267="Thu", "Non-Service", IF(D267="Fri", "", "")))))</f>
        <v>Non-Service</v>
      </c>
      <c r="X269" s="17"/>
      <c r="Y269" s="176" t="str">
        <f t="shared" ref="Y269" si="2553">IF(D267="Mon", "", IF(D267="Tue", "Non-service", IF(D267="Wed", "", IF(D267="Thu", "Non-service", IF(D267="Fri", "", "")))))</f>
        <v>Non-service</v>
      </c>
      <c r="Z269" s="17"/>
      <c r="AB269" s="22"/>
      <c r="AD269" s="17"/>
    </row>
    <row r="270" spans="1:30">
      <c r="A270" s="200" t="str">
        <f t="shared" si="2380"/>
        <v>Fri</v>
      </c>
      <c r="B270" s="201">
        <f t="shared" ref="B270" si="2554">C270</f>
        <v>45982</v>
      </c>
      <c r="C270" s="284">
        <f t="shared" si="2103"/>
        <v>45982</v>
      </c>
      <c r="D270" s="287" t="str">
        <f t="shared" si="2382"/>
        <v>Fri</v>
      </c>
      <c r="E270" s="211">
        <f t="shared" ca="1" si="2443"/>
        <v>0</v>
      </c>
      <c r="F270" s="207" t="s">
        <v>47</v>
      </c>
      <c r="G270" s="170" t="str">
        <f t="shared" ref="G270:G333" si="2555">IF(D270="Mon", "", IF(D270="Tue", "Non-service", IF(D270="Wed", "", IF(D270="Thu", "Non-service", IF(D270="Fri", "", "")))))</f>
        <v/>
      </c>
      <c r="H270" s="21"/>
      <c r="I270" s="174" t="str">
        <f t="shared" ref="I270:I333" si="2556">IF(D270="Mon", "", IF(D270="Tue", "", IF(D270="Wed", "", IF(D270="Thu", "", IF(D270="Fri", "Non-service", "")))))</f>
        <v>Non-service</v>
      </c>
      <c r="J270" s="31"/>
      <c r="K270" s="174" t="str">
        <f t="shared" ref="K270:K333" si="2557">IF(D270="Mon", "", IF(D270="Tue", "", IF(D270="Wed", "Non-service", IF(D270="Thu", "Non-Service", IF(D270="Fri", "", "")))))</f>
        <v/>
      </c>
      <c r="L270" s="31"/>
      <c r="M270" s="174" t="str">
        <f t="shared" ref="M270:M333" si="2558">IF(D270="Mon", "", IF(D270="Tue", "Non-service", IF(D270="Wed", "", IF(D270="Thu", "", IF(D270="Fri", "Non-service", "")))))</f>
        <v>Non-service</v>
      </c>
      <c r="N270" s="31"/>
      <c r="O270" s="174" t="str">
        <f t="shared" ref="O270:O333" si="2559">IF(D270="Mon", "", IF(D270="Tue", "", IF(D270="Wed", "Non-service", IF(D270="Thu", "", IF(D270="Fri", "Non-service", "")))))</f>
        <v>Non-service</v>
      </c>
      <c r="P270" s="31"/>
      <c r="Q270" s="174" t="str">
        <f t="shared" ref="Q270:Q333" si="2560">IF(D270="Mon", "", IF(D270="Tue", "Non-service", IF(D270="Wed", "", IF(D270="Thu", "Non-service", IF(D270="Fri", "", "")))))</f>
        <v/>
      </c>
      <c r="R270" s="31"/>
      <c r="S270" s="175" t="str">
        <f t="shared" ref="S270:S333" si="2561">IF(D270="Mon", "Non-service", IF(D270="Tue", "", IF(D270="Wed", "Non-service", IF(D270="Thu", "", IF(D270="Fri", "", "")))))</f>
        <v/>
      </c>
      <c r="T270" s="31"/>
      <c r="U270" s="175" t="str">
        <f t="shared" ref="U270" si="2562">IF(D270="Mon", "", IF(D270="Tue", "", IF(D270="Wed", "Non-service", IF(D270="Thu", "", IF(D270="Fri", "Non-service", "")))))</f>
        <v>Non-service</v>
      </c>
      <c r="V270" s="39"/>
      <c r="W270" s="174" t="str">
        <f t="shared" ref="W270" si="2563">IF(D270="Mon", "", IF(D270="Tue", "", IF(D270="Wed", "Non-service", IF(D270="Thu", "Non-Service", IF(D270="Fri", "", "")))))</f>
        <v/>
      </c>
      <c r="X270" s="15"/>
      <c r="Y270" s="174" t="str">
        <f t="shared" ref="Y270" si="2564">IF(D270="Mon", "", IF(D270="Tue", "Non-service", IF(D270="Wed", "", IF(D270="Thu", "Non-service", IF(D270="Fri", "", "")))))</f>
        <v/>
      </c>
      <c r="Z270" s="23"/>
      <c r="AB270" s="26"/>
      <c r="AD270" s="25"/>
    </row>
    <row r="271" spans="1:30">
      <c r="A271" s="200" t="str">
        <f t="shared" si="2393"/>
        <v>Fri</v>
      </c>
      <c r="B271" s="201">
        <f t="shared" ref="B271" si="2565">C270</f>
        <v>45982</v>
      </c>
      <c r="C271" s="285"/>
      <c r="D271" s="288"/>
      <c r="E271" s="211">
        <f t="shared" ca="1" si="2443"/>
        <v>0</v>
      </c>
      <c r="F271" s="208" t="s">
        <v>51</v>
      </c>
      <c r="G271" s="170" t="str">
        <f t="shared" ref="G271:G334" si="2566">IF(D270="Mon", "", IF(D270="Tue", "Non-service", IF(D270="Wed", "", IF(D270="Thu", "Non-service", IF(D270="Fri", "", "")))))</f>
        <v/>
      </c>
      <c r="H271" s="22"/>
      <c r="I271" s="174" t="str">
        <f t="shared" ref="I271:I334" si="2567">IF(D270="Mon", "", IF(D270="Tue", "", IF(D270="Wed", "", IF(D270="Thu", "", IF(D270="Fri", "Non-service", "")))))</f>
        <v>Non-service</v>
      </c>
      <c r="J271" s="30"/>
      <c r="K271" s="174" t="str">
        <f t="shared" ref="K271:K334" si="2568">IF(D270="Mon", "", IF(D270="Tue", "", IF(D270="Wed", "Non-service", IF(D270="Thu", "Non-Service", IF(D270="Fri", "", "")))))</f>
        <v/>
      </c>
      <c r="L271" s="30"/>
      <c r="M271" s="174" t="str">
        <f t="shared" ref="M271:M334" si="2569">IF(D270="Mon", "", IF(D270="Tue", "Non-service", IF(D270="Wed", "", IF(D270="Thu", "", IF(D270="Fri", "Non-service", "")))))</f>
        <v>Non-service</v>
      </c>
      <c r="N271" s="30"/>
      <c r="O271" s="174" t="str">
        <f t="shared" ref="O271:O334" si="2570">IF(D270="Mon", "", IF(D270="Tue", "", IF(D270="Wed", "Non-service", IF(D270="Thu", "", IF(D270="Fri", "Non-service", "")))))</f>
        <v>Non-service</v>
      </c>
      <c r="P271" s="30"/>
      <c r="Q271" s="174" t="str">
        <f t="shared" ref="Q271:Q334" si="2571">IF(D270="Mon", "", IF(D270="Tue", "Non-service", IF(D270="Wed", "", IF(D270="Thu", "Non-service", IF(D270="Fri", "", "")))))</f>
        <v/>
      </c>
      <c r="R271" s="30"/>
      <c r="S271" s="174" t="str">
        <f t="shared" ref="S271:S334" si="2572">IF(D270="Mon", "Non-service", IF(D270="Tue", "", IF(D270="Wed", "Non-service", IF(D270="Thu", "", IF(D270="Fri", "", "")))))</f>
        <v/>
      </c>
      <c r="T271" s="30"/>
      <c r="U271" s="174" t="str">
        <f t="shared" ref="U271" si="2573">IF(D270="Mon", "", IF(D270="Tue", "", IF(D270="Wed", "Non-service", IF(D270="Thu", "", IF(D270="Fri", "Non-service", "")))))</f>
        <v>Non-service</v>
      </c>
      <c r="V271" s="32"/>
      <c r="W271" s="174" t="str">
        <f t="shared" ref="W271" si="2574">IF(D270="Mon", "", IF(D270="Tue", "", IF(D270="Wed", "Non-service", IF(D270="Thu", "Non-Service", IF(D270="Fri", "", "")))))</f>
        <v/>
      </c>
      <c r="X271" s="17"/>
      <c r="Y271" s="174" t="str">
        <f t="shared" ref="Y271" si="2575">IF(D270="Mon", "", IF(D270="Tue", "Non-service", IF(D270="Wed", "", IF(D270="Thu", "Non-service", IF(D270="Fri", "", "")))))</f>
        <v/>
      </c>
      <c r="Z271" s="25"/>
      <c r="AB271" s="26"/>
      <c r="AD271" s="25"/>
    </row>
    <row r="272" spans="1:30">
      <c r="A272" s="200" t="str">
        <f t="shared" si="2405"/>
        <v>Fri</v>
      </c>
      <c r="B272" s="201">
        <f t="shared" ref="B272" si="2576">C270</f>
        <v>45982</v>
      </c>
      <c r="C272" s="286"/>
      <c r="D272" s="289"/>
      <c r="E272" s="211">
        <f t="shared" ca="1" si="2443"/>
        <v>0</v>
      </c>
      <c r="F272" s="209" t="s">
        <v>53</v>
      </c>
      <c r="G272" s="171" t="str">
        <f t="shared" ref="G272" si="2577">IF(D270="Mon", "", IF(D270="Tue", "Non-service", IF(D270="Wed", "", IF(D270="Thu", "Non-service", IF(D270="Fri", "", "")))))</f>
        <v/>
      </c>
      <c r="H272" s="22"/>
      <c r="I272" s="174" t="str">
        <f t="shared" ref="I272" si="2578">IF(D270="Mon", "", IF(D270="Tue", "", IF(D270="Wed", "", IF(D270="Thu", "", IF(D270="Fri", "Non-service", "")))))</f>
        <v>Non-service</v>
      </c>
      <c r="J272" s="30"/>
      <c r="K272" s="174" t="str">
        <f t="shared" ref="K272" si="2579">IF(D270="Mon", "", IF(D270="Tue", "", IF(D270="Wed", "Non-service", IF(D270="Thu", "Non-Service", IF(D270="Fri", "", "")))))</f>
        <v/>
      </c>
      <c r="L272" s="30"/>
      <c r="M272" s="174" t="str">
        <f t="shared" ref="M272" si="2580">IF(D270="Mon", "", IF(D270="Tue", "Non-service", IF(D270="Wed", "", IF(D270="Thu", "", IF(D270="Fri", "Non-service", "")))))</f>
        <v>Non-service</v>
      </c>
      <c r="N272" s="30"/>
      <c r="O272" s="174" t="str">
        <f t="shared" ref="O272" si="2581">IF(D270="Mon", "", IF(D270="Tue", "", IF(D270="Wed", "Non-service", IF(D270="Thu", "", IF(D270="Fri", "Non-service", "")))))</f>
        <v>Non-service</v>
      </c>
      <c r="P272" s="30"/>
      <c r="Q272" s="174" t="str">
        <f t="shared" ref="Q272" si="2582">IF(D270="Mon", "", IF(D270="Tue", "Non-service", IF(D270="Wed", "", IF(D270="Thu", "Non-service", IF(D270="Fri", "", "")))))</f>
        <v/>
      </c>
      <c r="R272" s="30"/>
      <c r="T272" s="30"/>
      <c r="U272" s="174" t="str">
        <f t="shared" ref="U272" si="2583">IF(D270="Mon", "", IF(D270="Tue", "", IF(D270="Wed", "Non-service", IF(D270="Thu", "", IF(D270="Fri", "Non-service", "")))))</f>
        <v>Non-service</v>
      </c>
      <c r="V272" s="32"/>
      <c r="W272" s="174" t="str">
        <f t="shared" ref="W272" si="2584">IF(D270="Mon", "", IF(D270="Tue", "", IF(D270="Wed", "Non-service", IF(D270="Thu", "Non-Service", IF(D270="Fri", "", "")))))</f>
        <v/>
      </c>
      <c r="X272" s="17"/>
      <c r="Y272" s="176" t="str">
        <f t="shared" ref="Y272" si="2585">IF(D270="Mon", "", IF(D270="Tue", "Non-service", IF(D270="Wed", "", IF(D270="Thu", "Non-service", IF(D270="Fri", "", "")))))</f>
        <v/>
      </c>
      <c r="Z272" s="27"/>
      <c r="AB272" s="26"/>
      <c r="AD272" s="25"/>
    </row>
    <row r="273" spans="1:30">
      <c r="A273" s="200" t="str">
        <f t="shared" ref="A273" si="2586">TEXT(C273, "ddd")</f>
        <v>Mon</v>
      </c>
      <c r="B273" s="201">
        <f t="shared" si="2201"/>
        <v>45985</v>
      </c>
      <c r="C273" s="284">
        <f t="shared" si="2103"/>
        <v>45985</v>
      </c>
      <c r="D273" s="295" t="str">
        <f t="shared" si="2418"/>
        <v>Mon</v>
      </c>
      <c r="E273" s="211">
        <f t="shared" ca="1" si="2443"/>
        <v>0</v>
      </c>
      <c r="F273" s="205" t="s">
        <v>47</v>
      </c>
      <c r="G273" s="170" t="str">
        <f t="shared" ref="G273:G336" si="2587">IF(D273="Mon", "", IF(D273="Tue", "Non-service", IF(D273="Wed", "", IF(D273="Thu", "Non-service", IF(D273="Fri", "", "")))))</f>
        <v/>
      </c>
      <c r="H273" s="30"/>
      <c r="I273" s="174" t="str">
        <f t="shared" ref="I273:I336" si="2588">IF(D273="Mon", "", IF(D273="Tue", "", IF(D273="Wed", "", IF(D273="Thu", "", IF(D273="Fri", "Non-service", "")))))</f>
        <v/>
      </c>
      <c r="J273" s="30"/>
      <c r="K273" s="174" t="str">
        <f t="shared" ref="K273:K336" si="2589">IF(D273="Mon", "", IF(D273="Tue", "", IF(D273="Wed", "Non-service", IF(D273="Thu", "Non-Service", IF(D273="Fri", "", "")))))</f>
        <v/>
      </c>
      <c r="L273" s="30"/>
      <c r="M273" s="174" t="str">
        <f t="shared" ref="M273:M336" si="2590">IF(D273="Mon", "", IF(D273="Tue", "Non-service", IF(D273="Wed", "", IF(D273="Thu", "", IF(D273="Fri", "Non-service", "")))))</f>
        <v/>
      </c>
      <c r="N273" s="30"/>
      <c r="O273" s="174" t="str">
        <f t="shared" ref="O273:O336" si="2591">IF(D273="Mon", "", IF(D273="Tue", "", IF(D273="Wed", "Non-service", IF(D273="Thu", "", IF(D273="Fri", "Non-service", "")))))</f>
        <v/>
      </c>
      <c r="P273" s="30"/>
      <c r="Q273" s="174" t="str">
        <f t="shared" ref="Q273:Q336" si="2592">IF(D273="Mon", "", IF(D273="Tue", "Non-service", IF(D273="Wed", "", IF(D273="Thu", "Non-service", IF(D273="Fri", "", "")))))</f>
        <v/>
      </c>
      <c r="R273" s="30"/>
      <c r="S273" s="175" t="str">
        <f t="shared" ref="S273:S336" si="2593">IF(D273="Mon", "Non-service", IF(D273="Tue", "", IF(D273="Wed", "Non-service", IF(D273="Thu", "", IF(D273="Fri", "", "")))))</f>
        <v>Non-service</v>
      </c>
      <c r="T273" s="30"/>
      <c r="U273" s="175" t="str">
        <f t="shared" ref="U273" si="2594">IF(D273="Mon", "", IF(D273="Tue", "", IF(D273="Wed", "Non-service", IF(D273="Thu", "", IF(D273="Fri", "Non-service", "")))))</f>
        <v/>
      </c>
      <c r="V273" s="39"/>
      <c r="W273" s="174" t="str">
        <f t="shared" ref="W273" si="2595">IF(D273="Mon", "", IF(D273="Tue", "", IF(D273="Wed", "Non-service", IF(D273="Thu", "Non-Service", IF(D273="Fri", "", "")))))</f>
        <v/>
      </c>
      <c r="X273" s="15"/>
      <c r="Y273" s="174" t="str">
        <f t="shared" ref="Y273" si="2596">IF(D273="Mon", "", IF(D273="Tue", "Non-service", IF(D273="Wed", "", IF(D273="Thu", "Non-service", IF(D273="Fri", "", "")))))</f>
        <v/>
      </c>
      <c r="Z273" s="15"/>
      <c r="AB273" s="22"/>
      <c r="AD273" s="17"/>
    </row>
    <row r="274" spans="1:30">
      <c r="A274" s="200" t="str">
        <f t="shared" ref="A274" si="2597">A273</f>
        <v>Mon</v>
      </c>
      <c r="B274" s="201">
        <f t="shared" si="2212"/>
        <v>45985</v>
      </c>
      <c r="C274" s="285"/>
      <c r="D274" s="296"/>
      <c r="E274" s="211">
        <f t="shared" ca="1" si="2443"/>
        <v>0</v>
      </c>
      <c r="F274" s="206" t="s">
        <v>51</v>
      </c>
      <c r="G274" s="170" t="str">
        <f t="shared" ref="G274:G337" si="2598">IF(D273="Mon", "", IF(D273="Tue", "Non-service", IF(D273="Wed", "", IF(D273="Thu", "Non-service", IF(D273="Fri", "", "")))))</f>
        <v/>
      </c>
      <c r="H274" s="30"/>
      <c r="I274" s="174" t="str">
        <f t="shared" ref="I274:I337" si="2599">IF(D273="Mon", "", IF(D273="Tue", "", IF(D273="Wed", "", IF(D273="Thu", "", IF(D273="Fri", "Non-service", "")))))</f>
        <v/>
      </c>
      <c r="J274" s="30"/>
      <c r="K274" s="174" t="str">
        <f t="shared" ref="K274:K337" si="2600">IF(D273="Mon", "", IF(D273="Tue", "", IF(D273="Wed", "Non-service", IF(D273="Thu", "Non-Service", IF(D273="Fri", "", "")))))</f>
        <v/>
      </c>
      <c r="L274" s="30"/>
      <c r="M274" s="174" t="str">
        <f t="shared" ref="M274:M337" si="2601">IF(D273="Mon", "", IF(D273="Tue", "Non-service", IF(D273="Wed", "", IF(D273="Thu", "", IF(D273="Fri", "Non-service", "")))))</f>
        <v/>
      </c>
      <c r="N274" s="30"/>
      <c r="O274" s="174" t="str">
        <f t="shared" ref="O274:O337" si="2602">IF(D273="Mon", "", IF(D273="Tue", "", IF(D273="Wed", "Non-service", IF(D273="Thu", "", IF(D273="Fri", "Non-service", "")))))</f>
        <v/>
      </c>
      <c r="P274" s="30"/>
      <c r="Q274" s="174" t="str">
        <f t="shared" ref="Q274:Q337" si="2603">IF(D273="Mon", "", IF(D273="Tue", "Non-service", IF(D273="Wed", "", IF(D273="Thu", "Non-service", IF(D273="Fri", "", "")))))</f>
        <v/>
      </c>
      <c r="R274" s="30"/>
      <c r="S274" s="174" t="str">
        <f t="shared" ref="S274:S337" si="2604">IF(D273="Mon", "Non-service", IF(D273="Tue", "", IF(D273="Wed", "Non-service", IF(D273="Thu", "", IF(D273="Fri", "", "")))))</f>
        <v>Non-service</v>
      </c>
      <c r="T274" s="30"/>
      <c r="U274" s="174" t="str">
        <f t="shared" ref="U274" si="2605">IF(D273="Mon", "", IF(D273="Tue", "", IF(D273="Wed", "Non-service", IF(D273="Thu", "", IF(D273="Fri", "Non-service", "")))))</f>
        <v/>
      </c>
      <c r="V274" s="32"/>
      <c r="W274" s="174" t="str">
        <f t="shared" ref="W274" si="2606">IF(D273="Mon", "", IF(D273="Tue", "", IF(D273="Wed", "Non-service", IF(D273="Thu", "Non-Service", IF(D273="Fri", "", "")))))</f>
        <v/>
      </c>
      <c r="X274" s="17"/>
      <c r="Y274" s="174" t="str">
        <f t="shared" ref="Y274" si="2607">IF(D273="Mon", "", IF(D273="Tue", "Non-service", IF(D273="Wed", "", IF(D273="Thu", "Non-service", IF(D273="Fri", "", "")))))</f>
        <v/>
      </c>
      <c r="Z274" s="17"/>
      <c r="AB274" s="22"/>
      <c r="AD274" s="17"/>
    </row>
    <row r="275" spans="1:30">
      <c r="A275" s="200" t="str">
        <f t="shared" ref="A275" si="2608">A273</f>
        <v>Mon</v>
      </c>
      <c r="B275" s="201">
        <f t="shared" si="2223"/>
        <v>45985</v>
      </c>
      <c r="C275" s="286"/>
      <c r="D275" s="297"/>
      <c r="E275" s="211">
        <f t="shared" ca="1" si="2443"/>
        <v>0</v>
      </c>
      <c r="F275" s="206" t="s">
        <v>53</v>
      </c>
      <c r="G275" s="171" t="str">
        <f t="shared" ref="G275" si="2609">IF(D273="Mon", "", IF(D273="Tue", "Non-service", IF(D273="Wed", "", IF(D273="Thu", "Non-service", IF(D273="Fri", "", "")))))</f>
        <v/>
      </c>
      <c r="H275" s="30"/>
      <c r="I275" s="174" t="str">
        <f t="shared" ref="I275" si="2610">IF(D273="Mon", "", IF(D273="Tue", "", IF(D273="Wed", "", IF(D273="Thu", "", IF(D273="Fri", "Non-service", "")))))</f>
        <v/>
      </c>
      <c r="J275" s="30"/>
      <c r="K275" s="174" t="str">
        <f t="shared" ref="K275" si="2611">IF(D273="Mon", "", IF(D273="Tue", "", IF(D273="Wed", "Non-service", IF(D273="Thu", "Non-Service", IF(D273="Fri", "", "")))))</f>
        <v/>
      </c>
      <c r="L275" s="30"/>
      <c r="M275" s="174" t="str">
        <f t="shared" ref="M275" si="2612">IF(D273="Mon", "", IF(D273="Tue", "Non-service", IF(D273="Wed", "", IF(D273="Thu", "", IF(D273="Fri", "Non-service", "")))))</f>
        <v/>
      </c>
      <c r="N275" s="30"/>
      <c r="O275" s="174" t="str">
        <f t="shared" ref="O275" si="2613">IF(D273="Mon", "", IF(D273="Tue", "", IF(D273="Wed", "Non-service", IF(D273="Thu", "", IF(D273="Fri", "Non-service", "")))))</f>
        <v/>
      </c>
      <c r="P275" s="30"/>
      <c r="Q275" s="174" t="str">
        <f t="shared" ref="Q275" si="2614">IF(D273="Mon", "", IF(D273="Tue", "Non-service", IF(D273="Wed", "", IF(D273="Thu", "Non-service", IF(D273="Fri", "", "")))))</f>
        <v/>
      </c>
      <c r="R275" s="30"/>
      <c r="S275" s="174" t="str">
        <f t="shared" ref="S275" si="2615">IF(D273="Mon", "Non-service", IF(D273="Tue", "", IF(D273="Wed", "Non-service", IF(D273="Thu", "", IF(D273="Fri", "", "")))))</f>
        <v>Non-service</v>
      </c>
      <c r="T275" s="30"/>
      <c r="U275" s="174" t="str">
        <f t="shared" ref="U275" si="2616">IF(D273="Mon", "", IF(D273="Tue", "", IF(D273="Wed", "Non-service", IF(D273="Thu", "", IF(D273="Fri", "Non-service", "")))))</f>
        <v/>
      </c>
      <c r="V275" s="32"/>
      <c r="W275" s="174" t="str">
        <f t="shared" ref="W275" si="2617">IF(D273="Mon", "", IF(D273="Tue", "", IF(D273="Wed", "Non-service", IF(D273="Thu", "Non-Service", IF(D273="Fri", "", "")))))</f>
        <v/>
      </c>
      <c r="X275" s="17"/>
      <c r="Y275" s="176" t="str">
        <f t="shared" ref="Y275" si="2618">IF(D273="Mon", "", IF(D273="Tue", "Non-service", IF(D273="Wed", "", IF(D273="Thu", "Non-service", IF(D273="Fri", "", "")))))</f>
        <v/>
      </c>
      <c r="Z275" s="17"/>
      <c r="AB275" s="22"/>
      <c r="AD275" s="17"/>
    </row>
    <row r="276" spans="1:30">
      <c r="A276" s="200" t="str">
        <f t="shared" si="2269"/>
        <v>Tue</v>
      </c>
      <c r="B276" s="201">
        <f t="shared" si="2234"/>
        <v>45986</v>
      </c>
      <c r="C276" s="284">
        <f t="shared" si="2103"/>
        <v>45986</v>
      </c>
      <c r="D276" s="287" t="str">
        <f t="shared" ref="D276" si="2619">IF(WEEKDAY(C273, 2) &lt; 5, TEXT(C273 + 1, "ddd"), TEXT(C273 + 3, "ddd"))</f>
        <v>Tue</v>
      </c>
      <c r="E276" s="211">
        <f t="shared" ca="1" si="2443"/>
        <v>0</v>
      </c>
      <c r="F276" s="207" t="s">
        <v>47</v>
      </c>
      <c r="G276" s="170" t="str">
        <f t="shared" ref="G276:G339" si="2620">IF(D276="Mon", "", IF(D276="Tue", "Non-service", IF(D276="Wed", "", IF(D276="Thu", "Non-service", IF(D276="Fri", "", "")))))</f>
        <v>Non-service</v>
      </c>
      <c r="H276" s="22"/>
      <c r="I276" s="174" t="str">
        <f t="shared" ref="I276:I339" si="2621">IF(D276="Mon", "", IF(D276="Tue", "", IF(D276="Wed", "", IF(D276="Thu", "", IF(D276="Fri", "Non-service", "")))))</f>
        <v/>
      </c>
      <c r="J276" s="30"/>
      <c r="K276" s="174" t="str">
        <f t="shared" ref="K276:K339" si="2622">IF(D276="Mon", "", IF(D276="Tue", "", IF(D276="Wed", "Non-service", IF(D276="Thu", "Non-Service", IF(D276="Fri", "", "")))))</f>
        <v/>
      </c>
      <c r="L276" s="33"/>
      <c r="M276" s="174" t="str">
        <f t="shared" ref="M276:M339" si="2623">IF(D276="Mon", "", IF(D276="Tue", "Non-service", IF(D276="Wed", "", IF(D276="Thu", "", IF(D276="Fri", "Non-service", "")))))</f>
        <v>Non-service</v>
      </c>
      <c r="N276" s="30"/>
      <c r="O276" s="174" t="str">
        <f t="shared" ref="O276:O339" si="2624">IF(D276="Mon", "", IF(D276="Tue", "", IF(D276="Wed", "Non-service", IF(D276="Thu", "", IF(D276="Fri", "Non-service", "")))))</f>
        <v/>
      </c>
      <c r="P276" s="33"/>
      <c r="Q276" s="174" t="str">
        <f t="shared" ref="Q276:Q339" si="2625">IF(D276="Mon", "", IF(D276="Tue", "Non-service", IF(D276="Wed", "", IF(D276="Thu", "Non-service", IF(D276="Fri", "", "")))))</f>
        <v>Non-service</v>
      </c>
      <c r="R276" s="33"/>
      <c r="S276" s="175" t="str">
        <f t="shared" ref="S276:S339" si="2626">IF(D276="Mon", "Non-service", IF(D276="Tue", "", IF(D276="Wed", "Non-service", IF(D276="Thu", "", IF(D276="Fri", "", "")))))</f>
        <v/>
      </c>
      <c r="T276" s="33"/>
      <c r="U276" s="175" t="str">
        <f t="shared" ref="U276" si="2627">IF(D276="Mon", "", IF(D276="Tue", "", IF(D276="Wed", "Non-service", IF(D276="Thu", "", IF(D276="Fri", "Non-service", "")))))</f>
        <v/>
      </c>
      <c r="V276" s="39"/>
      <c r="W276" s="174" t="str">
        <f t="shared" ref="W276" si="2628">IF(D276="Mon", "", IF(D276="Tue", "", IF(D276="Wed", "Non-service", IF(D276="Thu", "Non-Service", IF(D276="Fri", "", "")))))</f>
        <v/>
      </c>
      <c r="X276" s="15"/>
      <c r="Y276" s="174" t="str">
        <f t="shared" ref="Y276" si="2629">IF(D276="Mon", "", IF(D276="Tue", "Non-service", IF(D276="Wed", "", IF(D276="Thu", "Non-service", IF(D276="Fri", "", "")))))</f>
        <v>Non-service</v>
      </c>
      <c r="Z276" s="15"/>
      <c r="AB276" s="22"/>
      <c r="AD276" s="17"/>
    </row>
    <row r="277" spans="1:30">
      <c r="A277" s="200" t="str">
        <f t="shared" si="2282"/>
        <v>Tue</v>
      </c>
      <c r="B277" s="201">
        <f t="shared" si="2246"/>
        <v>45986</v>
      </c>
      <c r="C277" s="285"/>
      <c r="D277" s="288"/>
      <c r="E277" s="211">
        <f t="shared" ca="1" si="2443"/>
        <v>0</v>
      </c>
      <c r="F277" s="208" t="s">
        <v>51</v>
      </c>
      <c r="G277" s="170" t="str">
        <f t="shared" ref="G277:G340" si="2630">IF(D276="Mon", "", IF(D276="Tue", "Non-service", IF(D276="Wed", "", IF(D276="Thu", "Non-service", IF(D276="Fri", "", "")))))</f>
        <v>Non-service</v>
      </c>
      <c r="H277" s="22"/>
      <c r="I277" s="174" t="str">
        <f t="shared" ref="I277:I340" si="2631">IF(D276="Mon", "", IF(D276="Tue", "", IF(D276="Wed", "", IF(D276="Thu", "", IF(D276="Fri", "Non-service", "")))))</f>
        <v/>
      </c>
      <c r="J277" s="30"/>
      <c r="K277" s="174" t="str">
        <f t="shared" ref="K277:K340" si="2632">IF(D276="Mon", "", IF(D276="Tue", "", IF(D276="Wed", "Non-service", IF(D276="Thu", "Non-Service", IF(D276="Fri", "", "")))))</f>
        <v/>
      </c>
      <c r="L277" s="35"/>
      <c r="M277" s="174" t="str">
        <f t="shared" ref="M277:M340" si="2633">IF(D276="Mon", "", IF(D276="Tue", "Non-service", IF(D276="Wed", "", IF(D276="Thu", "", IF(D276="Fri", "Non-service", "")))))</f>
        <v>Non-service</v>
      </c>
      <c r="N277" s="30"/>
      <c r="O277" s="174" t="str">
        <f t="shared" ref="O277:O340" si="2634">IF(D276="Mon", "", IF(D276="Tue", "", IF(D276="Wed", "Non-service", IF(D276="Thu", "", IF(D276="Fri", "Non-service", "")))))</f>
        <v/>
      </c>
      <c r="P277" s="35"/>
      <c r="Q277" s="174" t="str">
        <f t="shared" ref="Q277:Q340" si="2635">IF(D276="Mon", "", IF(D276="Tue", "Non-service", IF(D276="Wed", "", IF(D276="Thu", "Non-service", IF(D276="Fri", "", "")))))</f>
        <v>Non-service</v>
      </c>
      <c r="R277" s="35"/>
      <c r="S277" s="174" t="str">
        <f t="shared" ref="S277:S340" si="2636">IF(D276="Mon", "Non-service", IF(D276="Tue", "", IF(D276="Wed", "Non-service", IF(D276="Thu", "", IF(D276="Fri", "", "")))))</f>
        <v/>
      </c>
      <c r="T277" s="35"/>
      <c r="U277" s="174" t="str">
        <f t="shared" ref="U277" si="2637">IF(D276="Mon", "", IF(D276="Tue", "", IF(D276="Wed", "Non-service", IF(D276="Thu", "", IF(D276="Fri", "Non-service", "")))))</f>
        <v/>
      </c>
      <c r="V277" s="32"/>
      <c r="W277" s="174" t="str">
        <f t="shared" ref="W277" si="2638">IF(D276="Mon", "", IF(D276="Tue", "", IF(D276="Wed", "Non-service", IF(D276="Thu", "Non-Service", IF(D276="Fri", "", "")))))</f>
        <v/>
      </c>
      <c r="X277" s="17"/>
      <c r="Y277" s="174" t="str">
        <f t="shared" ref="Y277" si="2639">IF(D276="Mon", "", IF(D276="Tue", "Non-service", IF(D276="Wed", "", IF(D276="Thu", "Non-service", IF(D276="Fri", "", "")))))</f>
        <v>Non-service</v>
      </c>
      <c r="Z277" s="17"/>
      <c r="AB277" s="22"/>
      <c r="AD277" s="17"/>
    </row>
    <row r="278" spans="1:30">
      <c r="A278" s="200" t="str">
        <f t="shared" si="2294"/>
        <v>Tue</v>
      </c>
      <c r="B278" s="201">
        <f t="shared" si="2258"/>
        <v>45986</v>
      </c>
      <c r="C278" s="286"/>
      <c r="D278" s="289"/>
      <c r="E278" s="211">
        <f t="shared" ca="1" si="2443"/>
        <v>0</v>
      </c>
      <c r="F278" s="209" t="s">
        <v>53</v>
      </c>
      <c r="G278" s="171" t="str">
        <f t="shared" ref="G278" si="2640">IF(D276="Mon", "", IF(D276="Tue", "Non-service", IF(D276="Wed", "", IF(D276="Thu", "Non-service", IF(D276="Fri", "", "")))))</f>
        <v>Non-service</v>
      </c>
      <c r="H278" s="22"/>
      <c r="I278" s="174" t="str">
        <f t="shared" ref="I278" si="2641">IF(D276="Mon", "", IF(D276="Tue", "", IF(D276="Wed", "", IF(D276="Thu", "", IF(D276="Fri", "Non-service", "")))))</f>
        <v/>
      </c>
      <c r="J278" s="30"/>
      <c r="K278" s="174" t="str">
        <f t="shared" ref="K278" si="2642">IF(D276="Mon", "", IF(D276="Tue", "", IF(D276="Wed", "Non-service", IF(D276="Thu", "Non-Service", IF(D276="Fri", "", "")))))</f>
        <v/>
      </c>
      <c r="L278" s="37"/>
      <c r="M278" s="174" t="str">
        <f t="shared" ref="M278" si="2643">IF(D276="Mon", "", IF(D276="Tue", "Non-service", IF(D276="Wed", "", IF(D276="Thu", "", IF(D276="Fri", "Non-service", "")))))</f>
        <v>Non-service</v>
      </c>
      <c r="N278" s="30"/>
      <c r="O278" s="174" t="str">
        <f t="shared" ref="O278" si="2644">IF(D276="Mon", "", IF(D276="Tue", "", IF(D276="Wed", "Non-service", IF(D276="Thu", "", IF(D276="Fri", "Non-service", "")))))</f>
        <v/>
      </c>
      <c r="P278" s="37"/>
      <c r="Q278" s="174" t="str">
        <f t="shared" ref="Q278" si="2645">IF(D276="Mon", "", IF(D276="Tue", "Non-service", IF(D276="Wed", "", IF(D276="Thu", "Non-service", IF(D276="Fri", "", "")))))</f>
        <v>Non-service</v>
      </c>
      <c r="R278" s="37"/>
      <c r="S278" s="174" t="str">
        <f t="shared" ref="S278" si="2646">IF(D276="Mon", "Non-service", IF(D276="Tue", "", IF(D276="Wed", "Non-service", IF(D276="Thu", "", IF(D276="Fri", "", "")))))</f>
        <v/>
      </c>
      <c r="T278" s="37"/>
      <c r="U278" s="174" t="str">
        <f t="shared" ref="U278" si="2647">IF(D276="Mon", "", IF(D276="Tue", "", IF(D276="Wed", "Non-service", IF(D276="Thu", "", IF(D276="Fri", "Non-service", "")))))</f>
        <v/>
      </c>
      <c r="V278" s="32"/>
      <c r="W278" s="174" t="str">
        <f t="shared" ref="W278" si="2648">IF(D276="Mon", "", IF(D276="Tue", "", IF(D276="Wed", "Non-service", IF(D276="Thu", "Non-Service", IF(D276="Fri", "", "")))))</f>
        <v/>
      </c>
      <c r="X278" s="17"/>
      <c r="Y278" s="176" t="str">
        <f t="shared" ref="Y278" si="2649">IF(D276="Mon", "", IF(D276="Tue", "Non-service", IF(D276="Wed", "", IF(D276="Thu", "Non-service", IF(D276="Fri", "", "")))))</f>
        <v>Non-service</v>
      </c>
      <c r="Z278" s="17"/>
      <c r="AB278" s="22"/>
      <c r="AD278" s="17"/>
    </row>
    <row r="279" spans="1:30">
      <c r="A279" s="200" t="str">
        <f t="shared" si="2306"/>
        <v>Wed</v>
      </c>
      <c r="B279" s="201">
        <f t="shared" si="2270"/>
        <v>45987</v>
      </c>
      <c r="C279" s="284">
        <f t="shared" si="2103"/>
        <v>45987</v>
      </c>
      <c r="D279" s="295" t="str">
        <f t="shared" si="2308"/>
        <v>Wed</v>
      </c>
      <c r="E279" s="211">
        <f t="shared" ca="1" si="2443"/>
        <v>0</v>
      </c>
      <c r="F279" s="205" t="s">
        <v>47</v>
      </c>
      <c r="G279" s="170" t="str">
        <f t="shared" ref="G279:G342" si="2650">IF(D279="Mon", "", IF(D279="Tue", "Non-service", IF(D279="Wed", "", IF(D279="Thu", "Non-service", IF(D279="Fri", "", "")))))</f>
        <v/>
      </c>
      <c r="H279" s="21"/>
      <c r="I279" s="174" t="str">
        <f t="shared" ref="I279:I342" si="2651">IF(D279="Mon", "", IF(D279="Tue", "", IF(D279="Wed", "", IF(D279="Thu", "", IF(D279="Fri", "Non-service", "")))))</f>
        <v/>
      </c>
      <c r="J279" s="31"/>
      <c r="K279" s="174" t="str">
        <f t="shared" ref="K279:K342" si="2652">IF(D279="Mon", "", IF(D279="Tue", "", IF(D279="Wed", "Non-service", IF(D279="Thu", "Non-Service", IF(D279="Fri", "", "")))))</f>
        <v>Non-service</v>
      </c>
      <c r="L279" s="31"/>
      <c r="M279" s="174" t="str">
        <f t="shared" ref="M279:M342" si="2653">IF(D279="Mon", "", IF(D279="Tue", "Non-service", IF(D279="Wed", "", IF(D279="Thu", "", IF(D279="Fri", "Non-service", "")))))</f>
        <v/>
      </c>
      <c r="N279" s="31"/>
      <c r="O279" s="174" t="str">
        <f t="shared" ref="O279:O342" si="2654">IF(D279="Mon", "", IF(D279="Tue", "", IF(D279="Wed", "Non-service", IF(D279="Thu", "", IF(D279="Fri", "Non-service", "")))))</f>
        <v>Non-service</v>
      </c>
      <c r="P279" s="31"/>
      <c r="Q279" s="174" t="str">
        <f t="shared" ref="Q279:Q342" si="2655">IF(D279="Mon", "", IF(D279="Tue", "Non-service", IF(D279="Wed", "", IF(D279="Thu", "Non-service", IF(D279="Fri", "", "")))))</f>
        <v/>
      </c>
      <c r="R279" s="31"/>
      <c r="S279" s="175" t="str">
        <f t="shared" ref="S279:S342" si="2656">IF(D279="Mon", "Non-service", IF(D279="Tue", "", IF(D279="Wed", "Non-service", IF(D279="Thu", "", IF(D279="Fri", "", "")))))</f>
        <v>Non-service</v>
      </c>
      <c r="T279" s="31"/>
      <c r="U279" s="175" t="str">
        <f t="shared" ref="U279" si="2657">IF(D279="Mon", "", IF(D279="Tue", "", IF(D279="Wed", "Non-service", IF(D279="Thu", "", IF(D279="Fri", "Non-service", "")))))</f>
        <v>Non-service</v>
      </c>
      <c r="V279" s="39"/>
      <c r="W279" s="174" t="str">
        <f t="shared" ref="W279" si="2658">IF(D279="Mon", "", IF(D279="Tue", "", IF(D279="Wed", "Non-service", IF(D279="Thu", "Non-Service", IF(D279="Fri", "", "")))))</f>
        <v>Non-service</v>
      </c>
      <c r="X279" s="15"/>
      <c r="Y279" s="174" t="str">
        <f t="shared" ref="Y279" si="2659">IF(D279="Mon", "", IF(D279="Tue", "Non-service", IF(D279="Wed", "", IF(D279="Thu", "Non-service", IF(D279="Fri", "", "")))))</f>
        <v/>
      </c>
      <c r="Z279" s="23"/>
      <c r="AB279" s="26"/>
      <c r="AD279" s="25"/>
    </row>
    <row r="280" spans="1:30">
      <c r="A280" s="200" t="str">
        <f t="shared" si="2319"/>
        <v>Wed</v>
      </c>
      <c r="B280" s="201">
        <f t="shared" si="2283"/>
        <v>45987</v>
      </c>
      <c r="C280" s="285"/>
      <c r="D280" s="296"/>
      <c r="E280" s="211">
        <f t="shared" ca="1" si="2443"/>
        <v>0</v>
      </c>
      <c r="F280" s="206" t="s">
        <v>51</v>
      </c>
      <c r="G280" s="170" t="str">
        <f t="shared" ref="G280:G343" si="2660">IF(D279="Mon", "", IF(D279="Tue", "Non-service", IF(D279="Wed", "", IF(D279="Thu", "Non-service", IF(D279="Fri", "", "")))))</f>
        <v/>
      </c>
      <c r="H280" s="22"/>
      <c r="I280" s="174" t="str">
        <f t="shared" ref="I280:I343" si="2661">IF(D279="Mon", "", IF(D279="Tue", "", IF(D279="Wed", "", IF(D279="Thu", "", IF(D279="Fri", "Non-service", "")))))</f>
        <v/>
      </c>
      <c r="J280" s="30"/>
      <c r="K280" s="174" t="str">
        <f t="shared" ref="K280:K343" si="2662">IF(D279="Mon", "", IF(D279="Tue", "", IF(D279="Wed", "Non-service", IF(D279="Thu", "Non-Service", IF(D279="Fri", "", "")))))</f>
        <v>Non-service</v>
      </c>
      <c r="L280" s="30"/>
      <c r="M280" s="174" t="str">
        <f t="shared" ref="M280:M343" si="2663">IF(D279="Mon", "", IF(D279="Tue", "Non-service", IF(D279="Wed", "", IF(D279="Thu", "", IF(D279="Fri", "Non-service", "")))))</f>
        <v/>
      </c>
      <c r="N280" s="30"/>
      <c r="O280" s="174" t="str">
        <f t="shared" ref="O280:O343" si="2664">IF(D279="Mon", "", IF(D279="Tue", "", IF(D279="Wed", "Non-service", IF(D279="Thu", "", IF(D279="Fri", "Non-service", "")))))</f>
        <v>Non-service</v>
      </c>
      <c r="P280" s="30"/>
      <c r="Q280" s="174" t="str">
        <f t="shared" ref="Q280:Q343" si="2665">IF(D279="Mon", "", IF(D279="Tue", "Non-service", IF(D279="Wed", "", IF(D279="Thu", "Non-service", IF(D279="Fri", "", "")))))</f>
        <v/>
      </c>
      <c r="R280" s="30"/>
      <c r="S280" s="174" t="str">
        <f t="shared" ref="S280:S343" si="2666">IF(D279="Mon", "Non-service", IF(D279="Tue", "", IF(D279="Wed", "Non-service", IF(D279="Thu", "", IF(D279="Fri", "", "")))))</f>
        <v>Non-service</v>
      </c>
      <c r="T280" s="30"/>
      <c r="U280" s="174" t="str">
        <f t="shared" ref="U280" si="2667">IF(D279="Mon", "", IF(D279="Tue", "", IF(D279="Wed", "Non-service", IF(D279="Thu", "", IF(D279="Fri", "Non-service", "")))))</f>
        <v>Non-service</v>
      </c>
      <c r="V280" s="32"/>
      <c r="W280" s="174" t="str">
        <f t="shared" ref="W280" si="2668">IF(D279="Mon", "", IF(D279="Tue", "", IF(D279="Wed", "Non-service", IF(D279="Thu", "Non-Service", IF(D279="Fri", "", "")))))</f>
        <v>Non-service</v>
      </c>
      <c r="X280" s="17"/>
      <c r="Y280" s="174" t="str">
        <f t="shared" ref="Y280" si="2669">IF(D279="Mon", "", IF(D279="Tue", "Non-service", IF(D279="Wed", "", IF(D279="Thu", "Non-service", IF(D279="Fri", "", "")))))</f>
        <v/>
      </c>
      <c r="Z280" s="25"/>
      <c r="AB280" s="26"/>
      <c r="AD280" s="25"/>
    </row>
    <row r="281" spans="1:30">
      <c r="A281" s="200" t="str">
        <f t="shared" si="2331"/>
        <v>Wed</v>
      </c>
      <c r="B281" s="201">
        <f t="shared" si="2295"/>
        <v>45987</v>
      </c>
      <c r="C281" s="286"/>
      <c r="D281" s="297"/>
      <c r="E281" s="211">
        <f t="shared" ca="1" si="2443"/>
        <v>0</v>
      </c>
      <c r="F281" s="206" t="s">
        <v>53</v>
      </c>
      <c r="G281" s="171" t="str">
        <f t="shared" ref="G281" si="2670">IF(D279="Mon", "", IF(D279="Tue", "Non-service", IF(D279="Wed", "", IF(D279="Thu", "Non-service", IF(D279="Fri", "", "")))))</f>
        <v/>
      </c>
      <c r="H281" s="22"/>
      <c r="I281" s="174" t="str">
        <f t="shared" ref="I281" si="2671">IF(D279="Mon", "", IF(D279="Tue", "", IF(D279="Wed", "", IF(D279="Thu", "", IF(D279="Fri", "Non-service", "")))))</f>
        <v/>
      </c>
      <c r="J281" s="30"/>
      <c r="K281" s="174" t="str">
        <f t="shared" ref="K281" si="2672">IF(D279="Mon", "", IF(D279="Tue", "", IF(D279="Wed", "Non-service", IF(D279="Thu", "Non-Service", IF(D279="Fri", "", "")))))</f>
        <v>Non-service</v>
      </c>
      <c r="L281" s="30"/>
      <c r="M281" s="174" t="str">
        <f t="shared" ref="M281" si="2673">IF(D279="Mon", "", IF(D279="Tue", "Non-service", IF(D279="Wed", "", IF(D279="Thu", "", IF(D279="Fri", "Non-service", "")))))</f>
        <v/>
      </c>
      <c r="N281" s="30"/>
      <c r="O281" s="174" t="str">
        <f t="shared" ref="O281" si="2674">IF(D279="Mon", "", IF(D279="Tue", "", IF(D279="Wed", "Non-service", IF(D279="Thu", "", IF(D279="Fri", "Non-service", "")))))</f>
        <v>Non-service</v>
      </c>
      <c r="P281" s="30"/>
      <c r="Q281" s="174" t="str">
        <f t="shared" ref="Q281" si="2675">IF(D279="Mon", "", IF(D279="Tue", "Non-service", IF(D279="Wed", "", IF(D279="Thu", "Non-service", IF(D279="Fri", "", "")))))</f>
        <v/>
      </c>
      <c r="R281" s="30"/>
      <c r="S281" s="174" t="str">
        <f t="shared" ref="S281" si="2676">IF(D279="Mon", "Non-service", IF(D279="Tue", "", IF(D279="Wed", "Non-service", IF(D279="Thu", "", IF(D279="Fri", "", "")))))</f>
        <v>Non-service</v>
      </c>
      <c r="T281" s="30"/>
      <c r="U281" s="174" t="str">
        <f t="shared" ref="U281" si="2677">IF(D279="Mon", "", IF(D279="Tue", "", IF(D279="Wed", "Non-service", IF(D279="Thu", "", IF(D279="Fri", "Non-service", "")))))</f>
        <v>Non-service</v>
      </c>
      <c r="V281" s="32"/>
      <c r="W281" s="174" t="str">
        <f t="shared" ref="W281" si="2678">IF(D279="Mon", "", IF(D279="Tue", "", IF(D279="Wed", "Non-service", IF(D279="Thu", "Non-Service", IF(D279="Fri", "", "")))))</f>
        <v>Non-service</v>
      </c>
      <c r="X281" s="17"/>
      <c r="Y281" s="176" t="str">
        <f t="shared" ref="Y281" si="2679">IF(D279="Mon", "", IF(D279="Tue", "Non-service", IF(D279="Wed", "", IF(D279="Thu", "Non-service", IF(D279="Fri", "", "")))))</f>
        <v/>
      </c>
      <c r="Z281" s="27"/>
      <c r="AB281" s="26"/>
      <c r="AD281" s="25"/>
    </row>
    <row r="282" spans="1:30">
      <c r="A282" s="200" t="str">
        <f t="shared" si="2343"/>
        <v>Thu</v>
      </c>
      <c r="B282" s="201">
        <f t="shared" si="2307"/>
        <v>45988</v>
      </c>
      <c r="C282" s="284">
        <f t="shared" si="2103"/>
        <v>45988</v>
      </c>
      <c r="D282" s="287" t="str">
        <f t="shared" si="2345"/>
        <v>Thu</v>
      </c>
      <c r="E282" s="211">
        <f t="shared" ca="1" si="2443"/>
        <v>0</v>
      </c>
      <c r="F282" s="207" t="s">
        <v>47</v>
      </c>
      <c r="G282" s="170" t="str">
        <f t="shared" ref="G282:G345" si="2680">IF(D282="Mon", "", IF(D282="Tue", "Non-service", IF(D282="Wed", "", IF(D282="Thu", "Non-service", IF(D282="Fri", "", "")))))</f>
        <v>Non-service</v>
      </c>
      <c r="H282" s="24"/>
      <c r="I282" s="174" t="str">
        <f t="shared" ref="I282:I345" si="2681">IF(D282="Mon", "", IF(D282="Tue", "", IF(D282="Wed", "", IF(D282="Thu", "", IF(D282="Fri", "Non-service", "")))))</f>
        <v/>
      </c>
      <c r="J282" s="33"/>
      <c r="K282" s="174" t="str">
        <f t="shared" ref="K282:K345" si="2682">IF(D282="Mon", "", IF(D282="Tue", "", IF(D282="Wed", "Non-service", IF(D282="Thu", "Non-Service", IF(D282="Fri", "", "")))))</f>
        <v>Non-Service</v>
      </c>
      <c r="L282" s="33"/>
      <c r="M282" s="174" t="str">
        <f t="shared" ref="M282:M345" si="2683">IF(D282="Mon", "", IF(D282="Tue", "Non-service", IF(D282="Wed", "", IF(D282="Thu", "", IF(D282="Fri", "Non-service", "")))))</f>
        <v/>
      </c>
      <c r="N282" s="33"/>
      <c r="O282" s="174" t="str">
        <f t="shared" ref="O282:O345" si="2684">IF(D282="Mon", "", IF(D282="Tue", "", IF(D282="Wed", "Non-service", IF(D282="Thu", "", IF(D282="Fri", "Non-service", "")))))</f>
        <v/>
      </c>
      <c r="P282" s="31"/>
      <c r="Q282" s="174" t="str">
        <f t="shared" ref="Q282:Q345" si="2685">IF(D282="Mon", "", IF(D282="Tue", "Non-service", IF(D282="Wed", "", IF(D282="Thu", "Non-service", IF(D282="Fri", "", "")))))</f>
        <v>Non-service</v>
      </c>
      <c r="R282" s="31"/>
      <c r="S282" s="175" t="str">
        <f t="shared" ref="S282:S345" si="2686">IF(D282="Mon", "Non-service", IF(D282="Tue", "", IF(D282="Wed", "Non-service", IF(D282="Thu", "", IF(D282="Fri", "", "")))))</f>
        <v/>
      </c>
      <c r="T282" s="31"/>
      <c r="U282" s="175" t="str">
        <f t="shared" ref="U282" si="2687">IF(D282="Mon", "", IF(D282="Tue", "", IF(D282="Wed", "Non-service", IF(D282="Thu", "", IF(D282="Fri", "Non-service", "")))))</f>
        <v/>
      </c>
      <c r="V282" s="39"/>
      <c r="W282" s="174" t="str">
        <f t="shared" ref="W282" si="2688">IF(D282="Mon", "", IF(D282="Tue", "", IF(D282="Wed", "Non-service", IF(D282="Thu", "Non-Service", IF(D282="Fri", "", "")))))</f>
        <v>Non-Service</v>
      </c>
      <c r="X282" s="15"/>
      <c r="Y282" s="174" t="str">
        <f t="shared" ref="Y282" si="2689">IF(D282="Mon", "", IF(D282="Tue", "Non-service", IF(D282="Wed", "", IF(D282="Thu", "Non-service", IF(D282="Fri", "", "")))))</f>
        <v>Non-service</v>
      </c>
      <c r="Z282" s="15"/>
      <c r="AB282" s="22"/>
      <c r="AD282" s="17"/>
    </row>
    <row r="283" spans="1:30">
      <c r="A283" s="200" t="str">
        <f t="shared" si="2356"/>
        <v>Thu</v>
      </c>
      <c r="B283" s="201">
        <f t="shared" si="2320"/>
        <v>45988</v>
      </c>
      <c r="C283" s="285"/>
      <c r="D283" s="288"/>
      <c r="E283" s="211">
        <f t="shared" ca="1" si="2443"/>
        <v>0</v>
      </c>
      <c r="F283" s="208" t="s">
        <v>51</v>
      </c>
      <c r="G283" s="170" t="str">
        <f t="shared" ref="G283:G346" si="2690">IF(D282="Mon", "", IF(D282="Tue", "Non-service", IF(D282="Wed", "", IF(D282="Thu", "Non-service", IF(D282="Fri", "", "")))))</f>
        <v>Non-service</v>
      </c>
      <c r="H283" s="26"/>
      <c r="I283" s="174" t="str">
        <f t="shared" ref="I283:I346" si="2691">IF(D282="Mon", "", IF(D282="Tue", "", IF(D282="Wed", "", IF(D282="Thu", "", IF(D282="Fri", "Non-service", "")))))</f>
        <v/>
      </c>
      <c r="J283" s="35"/>
      <c r="K283" s="174" t="str">
        <f t="shared" ref="K283:K346" si="2692">IF(D282="Mon", "", IF(D282="Tue", "", IF(D282="Wed", "Non-service", IF(D282="Thu", "Non-Service", IF(D282="Fri", "", "")))))</f>
        <v>Non-Service</v>
      </c>
      <c r="L283" s="35"/>
      <c r="M283" s="174" t="str">
        <f t="shared" ref="M283:M346" si="2693">IF(D282="Mon", "", IF(D282="Tue", "Non-service", IF(D282="Wed", "", IF(D282="Thu", "", IF(D282="Fri", "Non-service", "")))))</f>
        <v/>
      </c>
      <c r="N283" s="35"/>
      <c r="O283" s="174" t="str">
        <f t="shared" ref="O283:O346" si="2694">IF(D282="Mon", "", IF(D282="Tue", "", IF(D282="Wed", "Non-service", IF(D282="Thu", "", IF(D282="Fri", "Non-service", "")))))</f>
        <v/>
      </c>
      <c r="P283" s="35"/>
      <c r="Q283" s="174" t="str">
        <f t="shared" ref="Q283:Q346" si="2695">IF(D282="Mon", "", IF(D282="Tue", "Non-service", IF(D282="Wed", "", IF(D282="Thu", "Non-service", IF(D282="Fri", "", "")))))</f>
        <v>Non-service</v>
      </c>
      <c r="R283" s="30"/>
      <c r="S283" s="174" t="str">
        <f t="shared" ref="S283:S346" si="2696">IF(D282="Mon", "Non-service", IF(D282="Tue", "", IF(D282="Wed", "Non-service", IF(D282="Thu", "", IF(D282="Fri", "", "")))))</f>
        <v/>
      </c>
      <c r="T283" s="35"/>
      <c r="U283" s="174" t="str">
        <f t="shared" ref="U283" si="2697">IF(D282="Mon", "", IF(D282="Tue", "", IF(D282="Wed", "Non-service", IF(D282="Thu", "", IF(D282="Fri", "Non-service", "")))))</f>
        <v/>
      </c>
      <c r="V283" s="32"/>
      <c r="W283" s="174" t="str">
        <f t="shared" ref="W283" si="2698">IF(D282="Mon", "", IF(D282="Tue", "", IF(D282="Wed", "Non-service", IF(D282="Thu", "Non-Service", IF(D282="Fri", "", "")))))</f>
        <v>Non-Service</v>
      </c>
      <c r="X283" s="17"/>
      <c r="Y283" s="174" t="str">
        <f t="shared" ref="Y283" si="2699">IF(D282="Mon", "", IF(D282="Tue", "Non-service", IF(D282="Wed", "", IF(D282="Thu", "Non-service", IF(D282="Fri", "", "")))))</f>
        <v>Non-service</v>
      </c>
      <c r="Z283" s="17"/>
      <c r="AB283" s="22"/>
      <c r="AD283" s="17"/>
    </row>
    <row r="284" spans="1:30">
      <c r="A284" s="200" t="str">
        <f t="shared" si="2368"/>
        <v>Thu</v>
      </c>
      <c r="B284" s="201">
        <f t="shared" si="2332"/>
        <v>45988</v>
      </c>
      <c r="C284" s="286"/>
      <c r="D284" s="289"/>
      <c r="E284" s="211">
        <f t="shared" ca="1" si="2443"/>
        <v>0</v>
      </c>
      <c r="F284" s="209" t="s">
        <v>53</v>
      </c>
      <c r="G284" s="171" t="str">
        <f t="shared" ref="G284" si="2700">IF(D282="Mon", "", IF(D282="Tue", "Non-service", IF(D282="Wed", "", IF(D282="Thu", "Non-service", IF(D282="Fri", "", "")))))</f>
        <v>Non-service</v>
      </c>
      <c r="H284" s="28"/>
      <c r="I284" s="174" t="str">
        <f t="shared" ref="I284" si="2701">IF(D282="Mon", "", IF(D282="Tue", "", IF(D282="Wed", "", IF(D282="Thu", "", IF(D282="Fri", "Non-service", "")))))</f>
        <v/>
      </c>
      <c r="J284" s="37"/>
      <c r="K284" s="174" t="str">
        <f t="shared" ref="K284" si="2702">IF(D282="Mon", "", IF(D282="Tue", "", IF(D282="Wed", "Non-service", IF(D282="Thu", "Non-Service", IF(D282="Fri", "", "")))))</f>
        <v>Non-Service</v>
      </c>
      <c r="L284" s="37"/>
      <c r="M284" s="174" t="str">
        <f t="shared" ref="M284" si="2703">IF(D282="Mon", "", IF(D282="Tue", "Non-service", IF(D282="Wed", "", IF(D282="Thu", "", IF(D282="Fri", "Non-service", "")))))</f>
        <v/>
      </c>
      <c r="N284" s="37"/>
      <c r="O284" s="174" t="str">
        <f t="shared" ref="O284" si="2704">IF(D282="Mon", "", IF(D282="Tue", "", IF(D282="Wed", "Non-service", IF(D282="Thu", "", IF(D282="Fri", "Non-service", "")))))</f>
        <v/>
      </c>
      <c r="P284" s="37"/>
      <c r="Q284" s="174" t="str">
        <f t="shared" ref="Q284" si="2705">IF(D282="Mon", "", IF(D282="Tue", "Non-service", IF(D282="Wed", "", IF(D282="Thu", "Non-service", IF(D282="Fri", "", "")))))</f>
        <v>Non-service</v>
      </c>
      <c r="R284" s="37"/>
      <c r="S284" s="174" t="str">
        <f t="shared" ref="S284" si="2706">IF(D282="Mon", "Non-service", IF(D282="Tue", "", IF(D282="Wed", "Non-service", IF(D282="Thu", "", IF(D282="Fri", "", "")))))</f>
        <v/>
      </c>
      <c r="T284" s="37"/>
      <c r="U284" s="174" t="str">
        <f t="shared" ref="U284" si="2707">IF(D282="Mon", "", IF(D282="Tue", "", IF(D282="Wed", "Non-service", IF(D282="Thu", "", IF(D282="Fri", "Non-service", "")))))</f>
        <v/>
      </c>
      <c r="V284" s="32"/>
      <c r="W284" s="174" t="str">
        <f t="shared" ref="W284" si="2708">IF(D282="Mon", "", IF(D282="Tue", "", IF(D282="Wed", "Non-service", IF(D282="Thu", "Non-Service", IF(D282="Fri", "", "")))))</f>
        <v>Non-Service</v>
      </c>
      <c r="X284" s="17"/>
      <c r="Y284" s="176" t="str">
        <f t="shared" ref="Y284" si="2709">IF(D282="Mon", "", IF(D282="Tue", "Non-service", IF(D282="Wed", "", IF(D282="Thu", "Non-service", IF(D282="Fri", "", "")))))</f>
        <v>Non-service</v>
      </c>
      <c r="Z284" s="17"/>
      <c r="AB284" s="22"/>
      <c r="AD284" s="17"/>
    </row>
    <row r="285" spans="1:30">
      <c r="A285" s="200" t="str">
        <f t="shared" si="2380"/>
        <v>Fri</v>
      </c>
      <c r="B285" s="201">
        <f t="shared" si="2344"/>
        <v>45989</v>
      </c>
      <c r="C285" s="284">
        <f t="shared" si="2103"/>
        <v>45989</v>
      </c>
      <c r="D285" s="295" t="str">
        <f t="shared" si="2382"/>
        <v>Fri</v>
      </c>
      <c r="E285" s="211">
        <f t="shared" ca="1" si="2443"/>
        <v>0</v>
      </c>
      <c r="F285" s="205" t="s">
        <v>47</v>
      </c>
      <c r="G285" s="170" t="str">
        <f t="shared" ref="G285:G348" si="2710">IF(D285="Mon", "", IF(D285="Tue", "Non-service", IF(D285="Wed", "", IF(D285="Thu", "Non-service", IF(D285="Fri", "", "")))))</f>
        <v/>
      </c>
      <c r="H285" s="21"/>
      <c r="I285" s="174" t="str">
        <f t="shared" ref="I285:I348" si="2711">IF(D285="Mon", "", IF(D285="Tue", "", IF(D285="Wed", "", IF(D285="Thu", "", IF(D285="Fri", "Non-service", "")))))</f>
        <v>Non-service</v>
      </c>
      <c r="J285" s="31"/>
      <c r="K285" s="174" t="str">
        <f t="shared" ref="K285:K348" si="2712">IF(D285="Mon", "", IF(D285="Tue", "", IF(D285="Wed", "Non-service", IF(D285="Thu", "Non-Service", IF(D285="Fri", "", "")))))</f>
        <v/>
      </c>
      <c r="L285" s="31"/>
      <c r="M285" s="174" t="str">
        <f t="shared" ref="M285:M348" si="2713">IF(D285="Mon", "", IF(D285="Tue", "Non-service", IF(D285="Wed", "", IF(D285="Thu", "", IF(D285="Fri", "Non-service", "")))))</f>
        <v>Non-service</v>
      </c>
      <c r="N285" s="31"/>
      <c r="O285" s="174" t="str">
        <f t="shared" ref="O285:O348" si="2714">IF(D285="Mon", "", IF(D285="Tue", "", IF(D285="Wed", "Non-service", IF(D285="Thu", "", IF(D285="Fri", "Non-service", "")))))</f>
        <v>Non-service</v>
      </c>
      <c r="P285" s="31"/>
      <c r="Q285" s="174" t="str">
        <f t="shared" ref="Q285:Q348" si="2715">IF(D285="Mon", "", IF(D285="Tue", "Non-service", IF(D285="Wed", "", IF(D285="Thu", "Non-service", IF(D285="Fri", "", "")))))</f>
        <v/>
      </c>
      <c r="R285" s="31"/>
      <c r="S285" s="175" t="str">
        <f t="shared" ref="S285:S348" si="2716">IF(D285="Mon", "Non-service", IF(D285="Tue", "", IF(D285="Wed", "Non-service", IF(D285="Thu", "", IF(D285="Fri", "", "")))))</f>
        <v/>
      </c>
      <c r="T285" s="31"/>
      <c r="U285" s="175" t="str">
        <f t="shared" ref="U285" si="2717">IF(D285="Mon", "", IF(D285="Tue", "", IF(D285="Wed", "Non-service", IF(D285="Thu", "", IF(D285="Fri", "Non-service", "")))))</f>
        <v>Non-service</v>
      </c>
      <c r="V285" s="39"/>
      <c r="W285" s="174" t="str">
        <f t="shared" ref="W285" si="2718">IF(D285="Mon", "", IF(D285="Tue", "", IF(D285="Wed", "Non-service", IF(D285="Thu", "Non-Service", IF(D285="Fri", "", "")))))</f>
        <v/>
      </c>
      <c r="X285" s="15"/>
      <c r="Y285" s="174" t="str">
        <f t="shared" ref="Y285" si="2719">IF(D285="Mon", "", IF(D285="Tue", "Non-service", IF(D285="Wed", "", IF(D285="Thu", "Non-service", IF(D285="Fri", "", "")))))</f>
        <v/>
      </c>
      <c r="Z285" s="23"/>
      <c r="AB285" s="26"/>
      <c r="AD285" s="25"/>
    </row>
    <row r="286" spans="1:30">
      <c r="A286" s="200" t="str">
        <f t="shared" si="2393"/>
        <v>Fri</v>
      </c>
      <c r="B286" s="201">
        <f t="shared" si="2357"/>
        <v>45989</v>
      </c>
      <c r="C286" s="285"/>
      <c r="D286" s="296"/>
      <c r="E286" s="211">
        <f t="shared" ca="1" si="2443"/>
        <v>0</v>
      </c>
      <c r="F286" s="206" t="s">
        <v>51</v>
      </c>
      <c r="G286" s="170" t="str">
        <f t="shared" ref="G286:G349" si="2720">IF(D285="Mon", "", IF(D285="Tue", "Non-service", IF(D285="Wed", "", IF(D285="Thu", "Non-service", IF(D285="Fri", "", "")))))</f>
        <v/>
      </c>
      <c r="H286" s="22"/>
      <c r="I286" s="174" t="str">
        <f t="shared" ref="I286:I349" si="2721">IF(D285="Mon", "", IF(D285="Tue", "", IF(D285="Wed", "", IF(D285="Thu", "", IF(D285="Fri", "Non-service", "")))))</f>
        <v>Non-service</v>
      </c>
      <c r="J286" s="30"/>
      <c r="K286" s="174" t="str">
        <f t="shared" ref="K286:K349" si="2722">IF(D285="Mon", "", IF(D285="Tue", "", IF(D285="Wed", "Non-service", IF(D285="Thu", "Non-Service", IF(D285="Fri", "", "")))))</f>
        <v/>
      </c>
      <c r="L286" s="30"/>
      <c r="M286" s="174" t="str">
        <f t="shared" ref="M286:M349" si="2723">IF(D285="Mon", "", IF(D285="Tue", "Non-service", IF(D285="Wed", "", IF(D285="Thu", "", IF(D285="Fri", "Non-service", "")))))</f>
        <v>Non-service</v>
      </c>
      <c r="N286" s="30"/>
      <c r="O286" s="174" t="str">
        <f t="shared" ref="O286:O349" si="2724">IF(D285="Mon", "", IF(D285="Tue", "", IF(D285="Wed", "Non-service", IF(D285="Thu", "", IF(D285="Fri", "Non-service", "")))))</f>
        <v>Non-service</v>
      </c>
      <c r="P286" s="30"/>
      <c r="Q286" s="174" t="str">
        <f t="shared" ref="Q286:Q349" si="2725">IF(D285="Mon", "", IF(D285="Tue", "Non-service", IF(D285="Wed", "", IF(D285="Thu", "Non-service", IF(D285="Fri", "", "")))))</f>
        <v/>
      </c>
      <c r="R286" s="30"/>
      <c r="S286" s="174" t="str">
        <f t="shared" ref="S286:S349" si="2726">IF(D285="Mon", "Non-service", IF(D285="Tue", "", IF(D285="Wed", "Non-service", IF(D285="Thu", "", IF(D285="Fri", "", "")))))</f>
        <v/>
      </c>
      <c r="T286" s="30"/>
      <c r="U286" s="174" t="str">
        <f t="shared" ref="U286" si="2727">IF(D285="Mon", "", IF(D285="Tue", "", IF(D285="Wed", "Non-service", IF(D285="Thu", "", IF(D285="Fri", "Non-service", "")))))</f>
        <v>Non-service</v>
      </c>
      <c r="V286" s="32"/>
      <c r="W286" s="174" t="str">
        <f t="shared" ref="W286" si="2728">IF(D285="Mon", "", IF(D285="Tue", "", IF(D285="Wed", "Non-service", IF(D285="Thu", "Non-Service", IF(D285="Fri", "", "")))))</f>
        <v/>
      </c>
      <c r="X286" s="17"/>
      <c r="Y286" s="174" t="str">
        <f t="shared" ref="Y286" si="2729">IF(D285="Mon", "", IF(D285="Tue", "Non-service", IF(D285="Wed", "", IF(D285="Thu", "Non-service", IF(D285="Fri", "", "")))))</f>
        <v/>
      </c>
      <c r="Z286" s="25"/>
      <c r="AB286" s="26"/>
      <c r="AD286" s="25"/>
    </row>
    <row r="287" spans="1:30">
      <c r="A287" s="200" t="str">
        <f t="shared" si="2405"/>
        <v>Fri</v>
      </c>
      <c r="B287" s="201">
        <f t="shared" si="2369"/>
        <v>45989</v>
      </c>
      <c r="C287" s="286"/>
      <c r="D287" s="297"/>
      <c r="E287" s="211">
        <f t="shared" ca="1" si="2443"/>
        <v>0</v>
      </c>
      <c r="F287" s="206" t="s">
        <v>53</v>
      </c>
      <c r="G287" s="171" t="str">
        <f t="shared" ref="G287" si="2730">IF(D285="Mon", "", IF(D285="Tue", "Non-service", IF(D285="Wed", "", IF(D285="Thu", "Non-service", IF(D285="Fri", "", "")))))</f>
        <v/>
      </c>
      <c r="H287" s="22"/>
      <c r="I287" s="174" t="str">
        <f t="shared" ref="I287" si="2731">IF(D285="Mon", "", IF(D285="Tue", "", IF(D285="Wed", "", IF(D285="Thu", "", IF(D285="Fri", "Non-service", "")))))</f>
        <v>Non-service</v>
      </c>
      <c r="J287" s="30"/>
      <c r="K287" s="174" t="str">
        <f t="shared" ref="K287" si="2732">IF(D285="Mon", "", IF(D285="Tue", "", IF(D285="Wed", "Non-service", IF(D285="Thu", "Non-Service", IF(D285="Fri", "", "")))))</f>
        <v/>
      </c>
      <c r="L287" s="30"/>
      <c r="M287" s="174" t="str">
        <f t="shared" ref="M287" si="2733">IF(D285="Mon", "", IF(D285="Tue", "Non-service", IF(D285="Wed", "", IF(D285="Thu", "", IF(D285="Fri", "Non-service", "")))))</f>
        <v>Non-service</v>
      </c>
      <c r="N287" s="30"/>
      <c r="O287" s="174" t="str">
        <f t="shared" ref="O287" si="2734">IF(D285="Mon", "", IF(D285="Tue", "", IF(D285="Wed", "Non-service", IF(D285="Thu", "", IF(D285="Fri", "Non-service", "")))))</f>
        <v>Non-service</v>
      </c>
      <c r="P287" s="30"/>
      <c r="Q287" s="174" t="str">
        <f t="shared" ref="Q287" si="2735">IF(D285="Mon", "", IF(D285="Tue", "Non-service", IF(D285="Wed", "", IF(D285="Thu", "Non-service", IF(D285="Fri", "", "")))))</f>
        <v/>
      </c>
      <c r="R287" s="30"/>
      <c r="T287" s="30"/>
      <c r="U287" s="174" t="str">
        <f t="shared" ref="U287" si="2736">IF(D285="Mon", "", IF(D285="Tue", "", IF(D285="Wed", "Non-service", IF(D285="Thu", "", IF(D285="Fri", "Non-service", "")))))</f>
        <v>Non-service</v>
      </c>
      <c r="V287" s="32"/>
      <c r="W287" s="174" t="str">
        <f t="shared" ref="W287" si="2737">IF(D285="Mon", "", IF(D285="Tue", "", IF(D285="Wed", "Non-service", IF(D285="Thu", "Non-Service", IF(D285="Fri", "", "")))))</f>
        <v/>
      </c>
      <c r="X287" s="17"/>
      <c r="Y287" s="176" t="str">
        <f t="shared" ref="Y287" si="2738">IF(D285="Mon", "", IF(D285="Tue", "Non-service", IF(D285="Wed", "", IF(D285="Thu", "Non-service", IF(D285="Fri", "", "")))))</f>
        <v/>
      </c>
      <c r="Z287" s="27"/>
      <c r="AB287" s="26"/>
      <c r="AD287" s="25"/>
    </row>
    <row r="288" spans="1:30">
      <c r="A288" s="200" t="str">
        <f t="shared" ref="A288" si="2739">TEXT(C288, "ddd")</f>
        <v>Mon</v>
      </c>
      <c r="B288" s="201">
        <f t="shared" si="2381"/>
        <v>45992</v>
      </c>
      <c r="C288" s="284">
        <f t="shared" si="2103"/>
        <v>45992</v>
      </c>
      <c r="D288" s="287" t="str">
        <f t="shared" si="2418"/>
        <v>Mon</v>
      </c>
      <c r="E288" s="211">
        <f t="shared" ca="1" si="2443"/>
        <v>0</v>
      </c>
      <c r="F288" s="207" t="s">
        <v>47</v>
      </c>
      <c r="G288" s="170" t="str">
        <f t="shared" ref="G288:G351" si="2740">IF(D288="Mon", "", IF(D288="Tue", "Non-service", IF(D288="Wed", "", IF(D288="Thu", "Non-service", IF(D288="Fri", "", "")))))</f>
        <v/>
      </c>
      <c r="H288" s="30"/>
      <c r="I288" s="174" t="str">
        <f t="shared" ref="I288:I351" si="2741">IF(D288="Mon", "", IF(D288="Tue", "", IF(D288="Wed", "", IF(D288="Thu", "", IF(D288="Fri", "Non-service", "")))))</f>
        <v/>
      </c>
      <c r="J288" s="30"/>
      <c r="K288" s="174" t="str">
        <f t="shared" ref="K288:K351" si="2742">IF(D288="Mon", "", IF(D288="Tue", "", IF(D288="Wed", "Non-service", IF(D288="Thu", "Non-Service", IF(D288="Fri", "", "")))))</f>
        <v/>
      </c>
      <c r="L288" s="30"/>
      <c r="M288" s="174" t="str">
        <f t="shared" ref="M288:M351" si="2743">IF(D288="Mon", "", IF(D288="Tue", "Non-service", IF(D288="Wed", "", IF(D288="Thu", "", IF(D288="Fri", "Non-service", "")))))</f>
        <v/>
      </c>
      <c r="N288" s="30"/>
      <c r="O288" s="174" t="str">
        <f t="shared" ref="O288:O351" si="2744">IF(D288="Mon", "", IF(D288="Tue", "", IF(D288="Wed", "Non-service", IF(D288="Thu", "", IF(D288="Fri", "Non-service", "")))))</f>
        <v/>
      </c>
      <c r="P288" s="30"/>
      <c r="Q288" s="174" t="str">
        <f t="shared" ref="Q288:Q351" si="2745">IF(D288="Mon", "", IF(D288="Tue", "Non-service", IF(D288="Wed", "", IF(D288="Thu", "Non-service", IF(D288="Fri", "", "")))))</f>
        <v/>
      </c>
      <c r="R288" s="30"/>
      <c r="S288" s="175" t="str">
        <f t="shared" ref="S288:S351" si="2746">IF(D288="Mon", "Non-service", IF(D288="Tue", "", IF(D288="Wed", "Non-service", IF(D288="Thu", "", IF(D288="Fri", "", "")))))</f>
        <v>Non-service</v>
      </c>
      <c r="T288" s="30"/>
      <c r="U288" s="175" t="str">
        <f t="shared" ref="U288" si="2747">IF(D288="Mon", "", IF(D288="Tue", "", IF(D288="Wed", "Non-service", IF(D288="Thu", "", IF(D288="Fri", "Non-service", "")))))</f>
        <v/>
      </c>
      <c r="V288" s="39"/>
      <c r="W288" s="174" t="str">
        <f t="shared" ref="W288" si="2748">IF(D288="Mon", "", IF(D288="Tue", "", IF(D288="Wed", "Non-service", IF(D288="Thu", "Non-Service", IF(D288="Fri", "", "")))))</f>
        <v/>
      </c>
      <c r="X288" s="15"/>
      <c r="Y288" s="174" t="str">
        <f t="shared" ref="Y288" si="2749">IF(D288="Mon", "", IF(D288="Tue", "Non-service", IF(D288="Wed", "", IF(D288="Thu", "Non-service", IF(D288="Fri", "", "")))))</f>
        <v/>
      </c>
      <c r="Z288" s="15"/>
      <c r="AB288" s="22"/>
      <c r="AD288" s="17"/>
    </row>
    <row r="289" spans="1:30">
      <c r="A289" s="200" t="str">
        <f t="shared" ref="A289" si="2750">A288</f>
        <v>Mon</v>
      </c>
      <c r="B289" s="201">
        <f t="shared" si="2394"/>
        <v>45992</v>
      </c>
      <c r="C289" s="285"/>
      <c r="D289" s="288"/>
      <c r="E289" s="211">
        <f t="shared" ca="1" si="2443"/>
        <v>0</v>
      </c>
      <c r="F289" s="208" t="s">
        <v>51</v>
      </c>
      <c r="G289" s="170" t="str">
        <f t="shared" ref="G289:G352" si="2751">IF(D288="Mon", "", IF(D288="Tue", "Non-service", IF(D288="Wed", "", IF(D288="Thu", "Non-service", IF(D288="Fri", "", "")))))</f>
        <v/>
      </c>
      <c r="H289" s="30"/>
      <c r="I289" s="174" t="str">
        <f t="shared" ref="I289:I352" si="2752">IF(D288="Mon", "", IF(D288="Tue", "", IF(D288="Wed", "", IF(D288="Thu", "", IF(D288="Fri", "Non-service", "")))))</f>
        <v/>
      </c>
      <c r="J289" s="30"/>
      <c r="K289" s="174" t="str">
        <f t="shared" ref="K289:K352" si="2753">IF(D288="Mon", "", IF(D288="Tue", "", IF(D288="Wed", "Non-service", IF(D288="Thu", "Non-Service", IF(D288="Fri", "", "")))))</f>
        <v/>
      </c>
      <c r="L289" s="30"/>
      <c r="M289" s="174" t="str">
        <f t="shared" ref="M289:M352" si="2754">IF(D288="Mon", "", IF(D288="Tue", "Non-service", IF(D288="Wed", "", IF(D288="Thu", "", IF(D288="Fri", "Non-service", "")))))</f>
        <v/>
      </c>
      <c r="N289" s="30"/>
      <c r="O289" s="174" t="str">
        <f t="shared" ref="O289:O352" si="2755">IF(D288="Mon", "", IF(D288="Tue", "", IF(D288="Wed", "Non-service", IF(D288="Thu", "", IF(D288="Fri", "Non-service", "")))))</f>
        <v/>
      </c>
      <c r="P289" s="30"/>
      <c r="Q289" s="174" t="str">
        <f t="shared" ref="Q289:Q352" si="2756">IF(D288="Mon", "", IF(D288="Tue", "Non-service", IF(D288="Wed", "", IF(D288="Thu", "Non-service", IF(D288="Fri", "", "")))))</f>
        <v/>
      </c>
      <c r="R289" s="30"/>
      <c r="S289" s="174" t="str">
        <f t="shared" ref="S289:S352" si="2757">IF(D288="Mon", "Non-service", IF(D288="Tue", "", IF(D288="Wed", "Non-service", IF(D288="Thu", "", IF(D288="Fri", "", "")))))</f>
        <v>Non-service</v>
      </c>
      <c r="T289" s="30"/>
      <c r="U289" s="174" t="str">
        <f t="shared" ref="U289" si="2758">IF(D288="Mon", "", IF(D288="Tue", "", IF(D288="Wed", "Non-service", IF(D288="Thu", "", IF(D288="Fri", "Non-service", "")))))</f>
        <v/>
      </c>
      <c r="V289" s="32"/>
      <c r="W289" s="174" t="str">
        <f t="shared" ref="W289" si="2759">IF(D288="Mon", "", IF(D288="Tue", "", IF(D288="Wed", "Non-service", IF(D288="Thu", "Non-Service", IF(D288="Fri", "", "")))))</f>
        <v/>
      </c>
      <c r="X289" s="17"/>
      <c r="Y289" s="174" t="str">
        <f t="shared" ref="Y289" si="2760">IF(D288="Mon", "", IF(D288="Tue", "Non-service", IF(D288="Wed", "", IF(D288="Thu", "Non-service", IF(D288="Fri", "", "")))))</f>
        <v/>
      </c>
      <c r="Z289" s="17"/>
      <c r="AB289" s="22"/>
      <c r="AD289" s="17"/>
    </row>
    <row r="290" spans="1:30">
      <c r="A290" s="200" t="str">
        <f t="shared" ref="A290" si="2761">A288</f>
        <v>Mon</v>
      </c>
      <c r="B290" s="201">
        <f t="shared" si="2406"/>
        <v>45992</v>
      </c>
      <c r="C290" s="286"/>
      <c r="D290" s="289"/>
      <c r="E290" s="211">
        <f t="shared" ca="1" si="2443"/>
        <v>0</v>
      </c>
      <c r="F290" s="209" t="s">
        <v>53</v>
      </c>
      <c r="G290" s="171" t="str">
        <f t="shared" ref="G290" si="2762">IF(D288="Mon", "", IF(D288="Tue", "Non-service", IF(D288="Wed", "", IF(D288="Thu", "Non-service", IF(D288="Fri", "", "")))))</f>
        <v/>
      </c>
      <c r="H290" s="30"/>
      <c r="I290" s="174" t="str">
        <f t="shared" ref="I290" si="2763">IF(D288="Mon", "", IF(D288="Tue", "", IF(D288="Wed", "", IF(D288="Thu", "", IF(D288="Fri", "Non-service", "")))))</f>
        <v/>
      </c>
      <c r="J290" s="30"/>
      <c r="K290" s="174" t="str">
        <f t="shared" ref="K290" si="2764">IF(D288="Mon", "", IF(D288="Tue", "", IF(D288="Wed", "Non-service", IF(D288="Thu", "Non-Service", IF(D288="Fri", "", "")))))</f>
        <v/>
      </c>
      <c r="L290" s="30"/>
      <c r="M290" s="174" t="str">
        <f t="shared" ref="M290" si="2765">IF(D288="Mon", "", IF(D288="Tue", "Non-service", IF(D288="Wed", "", IF(D288="Thu", "", IF(D288="Fri", "Non-service", "")))))</f>
        <v/>
      </c>
      <c r="N290" s="30"/>
      <c r="O290" s="174" t="str">
        <f t="shared" ref="O290" si="2766">IF(D288="Mon", "", IF(D288="Tue", "", IF(D288="Wed", "Non-service", IF(D288="Thu", "", IF(D288="Fri", "Non-service", "")))))</f>
        <v/>
      </c>
      <c r="P290" s="30"/>
      <c r="Q290" s="174" t="str">
        <f t="shared" ref="Q290" si="2767">IF(D288="Mon", "", IF(D288="Tue", "Non-service", IF(D288="Wed", "", IF(D288="Thu", "Non-service", IF(D288="Fri", "", "")))))</f>
        <v/>
      </c>
      <c r="R290" s="30"/>
      <c r="S290" s="174" t="str">
        <f t="shared" ref="S290" si="2768">IF(D288="Mon", "Non-service", IF(D288="Tue", "", IF(D288="Wed", "Non-service", IF(D288="Thu", "", IF(D288="Fri", "", "")))))</f>
        <v>Non-service</v>
      </c>
      <c r="T290" s="30"/>
      <c r="U290" s="174" t="str">
        <f t="shared" ref="U290" si="2769">IF(D288="Mon", "", IF(D288="Tue", "", IF(D288="Wed", "Non-service", IF(D288="Thu", "", IF(D288="Fri", "Non-service", "")))))</f>
        <v/>
      </c>
      <c r="V290" s="32"/>
      <c r="W290" s="174" t="str">
        <f t="shared" ref="W290" si="2770">IF(D288="Mon", "", IF(D288="Tue", "", IF(D288="Wed", "Non-service", IF(D288="Thu", "Non-Service", IF(D288="Fri", "", "")))))</f>
        <v/>
      </c>
      <c r="X290" s="17"/>
      <c r="Y290" s="176" t="str">
        <f t="shared" ref="Y290" si="2771">IF(D288="Mon", "", IF(D288="Tue", "Non-service", IF(D288="Wed", "", IF(D288="Thu", "Non-service", IF(D288="Fri", "", "")))))</f>
        <v/>
      </c>
      <c r="Z290" s="17"/>
      <c r="AB290" s="22"/>
      <c r="AD290" s="17"/>
    </row>
    <row r="291" spans="1:30">
      <c r="A291" s="200" t="str">
        <f t="shared" si="2269"/>
        <v>Tue</v>
      </c>
      <c r="B291" s="201">
        <f t="shared" si="2417"/>
        <v>45993</v>
      </c>
      <c r="C291" s="284">
        <f t="shared" si="2103"/>
        <v>45993</v>
      </c>
      <c r="D291" s="295" t="str">
        <f t="shared" ref="D291" si="2772">IF(WEEKDAY(C288, 2) &lt; 5, TEXT(C288 + 1, "ddd"), TEXT(C288 + 3, "ddd"))</f>
        <v>Tue</v>
      </c>
      <c r="E291" s="211">
        <f t="shared" ca="1" si="2443"/>
        <v>0</v>
      </c>
      <c r="F291" s="205" t="s">
        <v>47</v>
      </c>
      <c r="G291" s="170" t="str">
        <f t="shared" ref="G291:G354" si="2773">IF(D291="Mon", "", IF(D291="Tue", "Non-service", IF(D291="Wed", "", IF(D291="Thu", "Non-service", IF(D291="Fri", "", "")))))</f>
        <v>Non-service</v>
      </c>
      <c r="H291" s="22"/>
      <c r="I291" s="174" t="str">
        <f t="shared" ref="I291:I354" si="2774">IF(D291="Mon", "", IF(D291="Tue", "", IF(D291="Wed", "", IF(D291="Thu", "", IF(D291="Fri", "Non-service", "")))))</f>
        <v/>
      </c>
      <c r="J291" s="30"/>
      <c r="K291" s="174" t="str">
        <f t="shared" ref="K291:K354" si="2775">IF(D291="Mon", "", IF(D291="Tue", "", IF(D291="Wed", "Non-service", IF(D291="Thu", "Non-Service", IF(D291="Fri", "", "")))))</f>
        <v/>
      </c>
      <c r="L291" s="33"/>
      <c r="M291" s="174" t="str">
        <f t="shared" ref="M291:M354" si="2776">IF(D291="Mon", "", IF(D291="Tue", "Non-service", IF(D291="Wed", "", IF(D291="Thu", "", IF(D291="Fri", "Non-service", "")))))</f>
        <v>Non-service</v>
      </c>
      <c r="N291" s="30"/>
      <c r="O291" s="174" t="str">
        <f t="shared" ref="O291:O354" si="2777">IF(D291="Mon", "", IF(D291="Tue", "", IF(D291="Wed", "Non-service", IF(D291="Thu", "", IF(D291="Fri", "Non-service", "")))))</f>
        <v/>
      </c>
      <c r="P291" s="33"/>
      <c r="Q291" s="174" t="str">
        <f t="shared" ref="Q291:Q354" si="2778">IF(D291="Mon", "", IF(D291="Tue", "Non-service", IF(D291="Wed", "", IF(D291="Thu", "Non-service", IF(D291="Fri", "", "")))))</f>
        <v>Non-service</v>
      </c>
      <c r="R291" s="33"/>
      <c r="S291" s="175" t="str">
        <f t="shared" ref="S291:S354" si="2779">IF(D291="Mon", "Non-service", IF(D291="Tue", "", IF(D291="Wed", "Non-service", IF(D291="Thu", "", IF(D291="Fri", "", "")))))</f>
        <v/>
      </c>
      <c r="T291" s="33"/>
      <c r="U291" s="175" t="str">
        <f t="shared" ref="U291" si="2780">IF(D291="Mon", "", IF(D291="Tue", "", IF(D291="Wed", "Non-service", IF(D291="Thu", "", IF(D291="Fri", "Non-service", "")))))</f>
        <v/>
      </c>
      <c r="V291" s="39"/>
      <c r="W291" s="174" t="str">
        <f t="shared" ref="W291" si="2781">IF(D291="Mon", "", IF(D291="Tue", "", IF(D291="Wed", "Non-service", IF(D291="Thu", "Non-Service", IF(D291="Fri", "", "")))))</f>
        <v/>
      </c>
      <c r="X291" s="15"/>
      <c r="Y291" s="174" t="str">
        <f t="shared" ref="Y291" si="2782">IF(D291="Mon", "", IF(D291="Tue", "Non-service", IF(D291="Wed", "", IF(D291="Thu", "Non-service", IF(D291="Fri", "", "")))))</f>
        <v>Non-service</v>
      </c>
      <c r="Z291" s="15"/>
      <c r="AB291" s="22"/>
      <c r="AD291" s="17"/>
    </row>
    <row r="292" spans="1:30">
      <c r="A292" s="200" t="str">
        <f t="shared" si="2282"/>
        <v>Tue</v>
      </c>
      <c r="B292" s="201">
        <f t="shared" si="2430"/>
        <v>45993</v>
      </c>
      <c r="C292" s="285"/>
      <c r="D292" s="296"/>
      <c r="E292" s="211">
        <f t="shared" ca="1" si="2443"/>
        <v>0</v>
      </c>
      <c r="F292" s="206" t="s">
        <v>51</v>
      </c>
      <c r="G292" s="170" t="str">
        <f t="shared" ref="G292:G355" si="2783">IF(D291="Mon", "", IF(D291="Tue", "Non-service", IF(D291="Wed", "", IF(D291="Thu", "Non-service", IF(D291="Fri", "", "")))))</f>
        <v>Non-service</v>
      </c>
      <c r="H292" s="22"/>
      <c r="I292" s="174" t="str">
        <f t="shared" ref="I292:I355" si="2784">IF(D291="Mon", "", IF(D291="Tue", "", IF(D291="Wed", "", IF(D291="Thu", "", IF(D291="Fri", "Non-service", "")))))</f>
        <v/>
      </c>
      <c r="J292" s="30"/>
      <c r="K292" s="174" t="str">
        <f t="shared" ref="K292:K355" si="2785">IF(D291="Mon", "", IF(D291="Tue", "", IF(D291="Wed", "Non-service", IF(D291="Thu", "Non-Service", IF(D291="Fri", "", "")))))</f>
        <v/>
      </c>
      <c r="L292" s="35"/>
      <c r="M292" s="174" t="str">
        <f t="shared" ref="M292:M355" si="2786">IF(D291="Mon", "", IF(D291="Tue", "Non-service", IF(D291="Wed", "", IF(D291="Thu", "", IF(D291="Fri", "Non-service", "")))))</f>
        <v>Non-service</v>
      </c>
      <c r="N292" s="30"/>
      <c r="O292" s="174" t="str">
        <f t="shared" ref="O292:O355" si="2787">IF(D291="Mon", "", IF(D291="Tue", "", IF(D291="Wed", "Non-service", IF(D291="Thu", "", IF(D291="Fri", "Non-service", "")))))</f>
        <v/>
      </c>
      <c r="P292" s="35"/>
      <c r="Q292" s="174" t="str">
        <f t="shared" ref="Q292:Q355" si="2788">IF(D291="Mon", "", IF(D291="Tue", "Non-service", IF(D291="Wed", "", IF(D291="Thu", "Non-service", IF(D291="Fri", "", "")))))</f>
        <v>Non-service</v>
      </c>
      <c r="R292" s="35"/>
      <c r="S292" s="174" t="str">
        <f t="shared" ref="S292:S355" si="2789">IF(D291="Mon", "Non-service", IF(D291="Tue", "", IF(D291="Wed", "Non-service", IF(D291="Thu", "", IF(D291="Fri", "", "")))))</f>
        <v/>
      </c>
      <c r="T292" s="35"/>
      <c r="U292" s="174" t="str">
        <f t="shared" ref="U292" si="2790">IF(D291="Mon", "", IF(D291="Tue", "", IF(D291="Wed", "Non-service", IF(D291="Thu", "", IF(D291="Fri", "Non-service", "")))))</f>
        <v/>
      </c>
      <c r="V292" s="32"/>
      <c r="W292" s="174" t="str">
        <f t="shared" ref="W292" si="2791">IF(D291="Mon", "", IF(D291="Tue", "", IF(D291="Wed", "Non-service", IF(D291="Thu", "Non-Service", IF(D291="Fri", "", "")))))</f>
        <v/>
      </c>
      <c r="X292" s="17"/>
      <c r="Y292" s="174" t="str">
        <f t="shared" ref="Y292" si="2792">IF(D291="Mon", "", IF(D291="Tue", "Non-service", IF(D291="Wed", "", IF(D291="Thu", "Non-service", IF(D291="Fri", "", "")))))</f>
        <v>Non-service</v>
      </c>
      <c r="Z292" s="17"/>
      <c r="AB292" s="22"/>
      <c r="AD292" s="17"/>
    </row>
    <row r="293" spans="1:30">
      <c r="A293" s="200" t="str">
        <f t="shared" si="2294"/>
        <v>Tue</v>
      </c>
      <c r="B293" s="201">
        <f t="shared" si="2442"/>
        <v>45993</v>
      </c>
      <c r="C293" s="286"/>
      <c r="D293" s="297"/>
      <c r="E293" s="211">
        <f t="shared" ca="1" si="2443"/>
        <v>0</v>
      </c>
      <c r="F293" s="206" t="s">
        <v>53</v>
      </c>
      <c r="G293" s="171" t="str">
        <f t="shared" ref="G293" si="2793">IF(D291="Mon", "", IF(D291="Tue", "Non-service", IF(D291="Wed", "", IF(D291="Thu", "Non-service", IF(D291="Fri", "", "")))))</f>
        <v>Non-service</v>
      </c>
      <c r="H293" s="22"/>
      <c r="I293" s="174" t="str">
        <f t="shared" ref="I293" si="2794">IF(D291="Mon", "", IF(D291="Tue", "", IF(D291="Wed", "", IF(D291="Thu", "", IF(D291="Fri", "Non-service", "")))))</f>
        <v/>
      </c>
      <c r="J293" s="30"/>
      <c r="K293" s="174" t="str">
        <f t="shared" ref="K293" si="2795">IF(D291="Mon", "", IF(D291="Tue", "", IF(D291="Wed", "Non-service", IF(D291="Thu", "Non-Service", IF(D291="Fri", "", "")))))</f>
        <v/>
      </c>
      <c r="L293" s="37"/>
      <c r="M293" s="174" t="str">
        <f t="shared" ref="M293" si="2796">IF(D291="Mon", "", IF(D291="Tue", "Non-service", IF(D291="Wed", "", IF(D291="Thu", "", IF(D291="Fri", "Non-service", "")))))</f>
        <v>Non-service</v>
      </c>
      <c r="N293" s="30"/>
      <c r="O293" s="174" t="str">
        <f t="shared" ref="O293" si="2797">IF(D291="Mon", "", IF(D291="Tue", "", IF(D291="Wed", "Non-service", IF(D291="Thu", "", IF(D291="Fri", "Non-service", "")))))</f>
        <v/>
      </c>
      <c r="P293" s="37"/>
      <c r="Q293" s="174" t="str">
        <f t="shared" ref="Q293" si="2798">IF(D291="Mon", "", IF(D291="Tue", "Non-service", IF(D291="Wed", "", IF(D291="Thu", "Non-service", IF(D291="Fri", "", "")))))</f>
        <v>Non-service</v>
      </c>
      <c r="R293" s="37"/>
      <c r="S293" s="174" t="str">
        <f t="shared" ref="S293" si="2799">IF(D291="Mon", "Non-service", IF(D291="Tue", "", IF(D291="Wed", "Non-service", IF(D291="Thu", "", IF(D291="Fri", "", "")))))</f>
        <v/>
      </c>
      <c r="T293" s="37"/>
      <c r="U293" s="174" t="str">
        <f t="shared" ref="U293" si="2800">IF(D291="Mon", "", IF(D291="Tue", "", IF(D291="Wed", "Non-service", IF(D291="Thu", "", IF(D291="Fri", "Non-service", "")))))</f>
        <v/>
      </c>
      <c r="V293" s="32"/>
      <c r="W293" s="174" t="str">
        <f t="shared" ref="W293" si="2801">IF(D291="Mon", "", IF(D291="Tue", "", IF(D291="Wed", "Non-service", IF(D291="Thu", "Non-Service", IF(D291="Fri", "", "")))))</f>
        <v/>
      </c>
      <c r="X293" s="17"/>
      <c r="Y293" s="176" t="str">
        <f t="shared" ref="Y293" si="2802">IF(D291="Mon", "", IF(D291="Tue", "Non-service", IF(D291="Wed", "", IF(D291="Thu", "Non-service", IF(D291="Fri", "", "")))))</f>
        <v>Non-service</v>
      </c>
      <c r="Z293" s="17"/>
      <c r="AB293" s="22"/>
      <c r="AD293" s="17"/>
    </row>
    <row r="294" spans="1:30">
      <c r="A294" s="200" t="str">
        <f t="shared" si="2306"/>
        <v>Wed</v>
      </c>
      <c r="B294" s="201">
        <f t="shared" si="2454"/>
        <v>45994</v>
      </c>
      <c r="C294" s="284">
        <f t="shared" si="2103"/>
        <v>45994</v>
      </c>
      <c r="D294" s="287" t="str">
        <f t="shared" si="2308"/>
        <v>Wed</v>
      </c>
      <c r="E294" s="211">
        <f t="shared" ca="1" si="2443"/>
        <v>0</v>
      </c>
      <c r="F294" s="207" t="s">
        <v>47</v>
      </c>
      <c r="G294" s="170" t="str">
        <f t="shared" ref="G294:G357" si="2803">IF(D294="Mon", "", IF(D294="Tue", "Non-service", IF(D294="Wed", "", IF(D294="Thu", "Non-service", IF(D294="Fri", "", "")))))</f>
        <v/>
      </c>
      <c r="H294" s="21"/>
      <c r="I294" s="174" t="str">
        <f t="shared" ref="I294:I357" si="2804">IF(D294="Mon", "", IF(D294="Tue", "", IF(D294="Wed", "", IF(D294="Thu", "", IF(D294="Fri", "Non-service", "")))))</f>
        <v/>
      </c>
      <c r="J294" s="31"/>
      <c r="K294" s="174" t="str">
        <f t="shared" ref="K294:K357" si="2805">IF(D294="Mon", "", IF(D294="Tue", "", IF(D294="Wed", "Non-service", IF(D294="Thu", "Non-Service", IF(D294="Fri", "", "")))))</f>
        <v>Non-service</v>
      </c>
      <c r="L294" s="31"/>
      <c r="M294" s="174" t="str">
        <f t="shared" ref="M294:M357" si="2806">IF(D294="Mon", "", IF(D294="Tue", "Non-service", IF(D294="Wed", "", IF(D294="Thu", "", IF(D294="Fri", "Non-service", "")))))</f>
        <v/>
      </c>
      <c r="N294" s="31"/>
      <c r="O294" s="174" t="str">
        <f t="shared" ref="O294:O357" si="2807">IF(D294="Mon", "", IF(D294="Tue", "", IF(D294="Wed", "Non-service", IF(D294="Thu", "", IF(D294="Fri", "Non-service", "")))))</f>
        <v>Non-service</v>
      </c>
      <c r="P294" s="31"/>
      <c r="Q294" s="174" t="str">
        <f t="shared" ref="Q294:Q357" si="2808">IF(D294="Mon", "", IF(D294="Tue", "Non-service", IF(D294="Wed", "", IF(D294="Thu", "Non-service", IF(D294="Fri", "", "")))))</f>
        <v/>
      </c>
      <c r="R294" s="31"/>
      <c r="S294" s="175" t="str">
        <f t="shared" ref="S294:S357" si="2809">IF(D294="Mon", "Non-service", IF(D294="Tue", "", IF(D294="Wed", "Non-service", IF(D294="Thu", "", IF(D294="Fri", "", "")))))</f>
        <v>Non-service</v>
      </c>
      <c r="T294" s="31"/>
      <c r="U294" s="175" t="str">
        <f t="shared" ref="U294" si="2810">IF(D294="Mon", "", IF(D294="Tue", "", IF(D294="Wed", "Non-service", IF(D294="Thu", "", IF(D294="Fri", "Non-service", "")))))</f>
        <v>Non-service</v>
      </c>
      <c r="V294" s="39"/>
      <c r="W294" s="174" t="str">
        <f t="shared" ref="W294" si="2811">IF(D294="Mon", "", IF(D294="Tue", "", IF(D294="Wed", "Non-service", IF(D294="Thu", "Non-Service", IF(D294="Fri", "", "")))))</f>
        <v>Non-service</v>
      </c>
      <c r="X294" s="15"/>
      <c r="Y294" s="174" t="str">
        <f t="shared" ref="Y294" si="2812">IF(D294="Mon", "", IF(D294="Tue", "Non-service", IF(D294="Wed", "", IF(D294="Thu", "Non-service", IF(D294="Fri", "", "")))))</f>
        <v/>
      </c>
      <c r="Z294" s="23"/>
      <c r="AB294" s="26"/>
      <c r="AD294" s="25"/>
    </row>
    <row r="295" spans="1:30">
      <c r="A295" s="200" t="str">
        <f t="shared" si="2319"/>
        <v>Wed</v>
      </c>
      <c r="B295" s="201">
        <f t="shared" si="2466"/>
        <v>45994</v>
      </c>
      <c r="C295" s="285"/>
      <c r="D295" s="288"/>
      <c r="E295" s="211">
        <f t="shared" ca="1" si="2443"/>
        <v>0</v>
      </c>
      <c r="F295" s="208" t="s">
        <v>51</v>
      </c>
      <c r="G295" s="170" t="str">
        <f t="shared" ref="G295:G358" si="2813">IF(D294="Mon", "", IF(D294="Tue", "Non-service", IF(D294="Wed", "", IF(D294="Thu", "Non-service", IF(D294="Fri", "", "")))))</f>
        <v/>
      </c>
      <c r="H295" s="22"/>
      <c r="I295" s="174" t="str">
        <f t="shared" ref="I295:I358" si="2814">IF(D294="Mon", "", IF(D294="Tue", "", IF(D294="Wed", "", IF(D294="Thu", "", IF(D294="Fri", "Non-service", "")))))</f>
        <v/>
      </c>
      <c r="J295" s="30"/>
      <c r="K295" s="174" t="str">
        <f t="shared" ref="K295:K358" si="2815">IF(D294="Mon", "", IF(D294="Tue", "", IF(D294="Wed", "Non-service", IF(D294="Thu", "Non-Service", IF(D294="Fri", "", "")))))</f>
        <v>Non-service</v>
      </c>
      <c r="L295" s="30"/>
      <c r="M295" s="174" t="str">
        <f t="shared" ref="M295:M358" si="2816">IF(D294="Mon", "", IF(D294="Tue", "Non-service", IF(D294="Wed", "", IF(D294="Thu", "", IF(D294="Fri", "Non-service", "")))))</f>
        <v/>
      </c>
      <c r="N295" s="30"/>
      <c r="O295" s="174" t="str">
        <f t="shared" ref="O295:O358" si="2817">IF(D294="Mon", "", IF(D294="Tue", "", IF(D294="Wed", "Non-service", IF(D294="Thu", "", IF(D294="Fri", "Non-service", "")))))</f>
        <v>Non-service</v>
      </c>
      <c r="P295" s="30"/>
      <c r="Q295" s="174" t="str">
        <f t="shared" ref="Q295:Q358" si="2818">IF(D294="Mon", "", IF(D294="Tue", "Non-service", IF(D294="Wed", "", IF(D294="Thu", "Non-service", IF(D294="Fri", "", "")))))</f>
        <v/>
      </c>
      <c r="R295" s="30"/>
      <c r="S295" s="174" t="str">
        <f t="shared" ref="S295:S358" si="2819">IF(D294="Mon", "Non-service", IF(D294="Tue", "", IF(D294="Wed", "Non-service", IF(D294="Thu", "", IF(D294="Fri", "", "")))))</f>
        <v>Non-service</v>
      </c>
      <c r="T295" s="30"/>
      <c r="U295" s="174" t="str">
        <f t="shared" ref="U295" si="2820">IF(D294="Mon", "", IF(D294="Tue", "", IF(D294="Wed", "Non-service", IF(D294="Thu", "", IF(D294="Fri", "Non-service", "")))))</f>
        <v>Non-service</v>
      </c>
      <c r="V295" s="32"/>
      <c r="W295" s="174" t="str">
        <f t="shared" ref="W295" si="2821">IF(D294="Mon", "", IF(D294="Tue", "", IF(D294="Wed", "Non-service", IF(D294="Thu", "Non-Service", IF(D294="Fri", "", "")))))</f>
        <v>Non-service</v>
      </c>
      <c r="X295" s="17"/>
      <c r="Y295" s="174" t="str">
        <f t="shared" ref="Y295" si="2822">IF(D294="Mon", "", IF(D294="Tue", "Non-service", IF(D294="Wed", "", IF(D294="Thu", "Non-service", IF(D294="Fri", "", "")))))</f>
        <v/>
      </c>
      <c r="Z295" s="25"/>
      <c r="AB295" s="26"/>
      <c r="AD295" s="25"/>
    </row>
    <row r="296" spans="1:30">
      <c r="A296" s="200" t="str">
        <f t="shared" si="2331"/>
        <v>Wed</v>
      </c>
      <c r="B296" s="201">
        <f t="shared" si="2477"/>
        <v>45994</v>
      </c>
      <c r="C296" s="286"/>
      <c r="D296" s="289"/>
      <c r="E296" s="211">
        <f t="shared" ca="1" si="2443"/>
        <v>0</v>
      </c>
      <c r="F296" s="209" t="s">
        <v>53</v>
      </c>
      <c r="G296" s="171" t="str">
        <f t="shared" ref="G296" si="2823">IF(D294="Mon", "", IF(D294="Tue", "Non-service", IF(D294="Wed", "", IF(D294="Thu", "Non-service", IF(D294="Fri", "", "")))))</f>
        <v/>
      </c>
      <c r="H296" s="22"/>
      <c r="I296" s="174" t="str">
        <f t="shared" ref="I296" si="2824">IF(D294="Mon", "", IF(D294="Tue", "", IF(D294="Wed", "", IF(D294="Thu", "", IF(D294="Fri", "Non-service", "")))))</f>
        <v/>
      </c>
      <c r="J296" s="30"/>
      <c r="K296" s="174" t="str">
        <f t="shared" ref="K296" si="2825">IF(D294="Mon", "", IF(D294="Tue", "", IF(D294="Wed", "Non-service", IF(D294="Thu", "Non-Service", IF(D294="Fri", "", "")))))</f>
        <v>Non-service</v>
      </c>
      <c r="L296" s="30"/>
      <c r="M296" s="174" t="str">
        <f t="shared" ref="M296" si="2826">IF(D294="Mon", "", IF(D294="Tue", "Non-service", IF(D294="Wed", "", IF(D294="Thu", "", IF(D294="Fri", "Non-service", "")))))</f>
        <v/>
      </c>
      <c r="N296" s="30"/>
      <c r="O296" s="174" t="str">
        <f t="shared" ref="O296" si="2827">IF(D294="Mon", "", IF(D294="Tue", "", IF(D294="Wed", "Non-service", IF(D294="Thu", "", IF(D294="Fri", "Non-service", "")))))</f>
        <v>Non-service</v>
      </c>
      <c r="P296" s="30"/>
      <c r="Q296" s="174" t="str">
        <f t="shared" ref="Q296" si="2828">IF(D294="Mon", "", IF(D294="Tue", "Non-service", IF(D294="Wed", "", IF(D294="Thu", "Non-service", IF(D294="Fri", "", "")))))</f>
        <v/>
      </c>
      <c r="R296" s="30"/>
      <c r="S296" s="174" t="str">
        <f t="shared" ref="S296" si="2829">IF(D294="Mon", "Non-service", IF(D294="Tue", "", IF(D294="Wed", "Non-service", IF(D294="Thu", "", IF(D294="Fri", "", "")))))</f>
        <v>Non-service</v>
      </c>
      <c r="T296" s="30"/>
      <c r="U296" s="174" t="str">
        <f t="shared" ref="U296" si="2830">IF(D294="Mon", "", IF(D294="Tue", "", IF(D294="Wed", "Non-service", IF(D294="Thu", "", IF(D294="Fri", "Non-service", "")))))</f>
        <v>Non-service</v>
      </c>
      <c r="V296" s="32"/>
      <c r="W296" s="174" t="str">
        <f t="shared" ref="W296" si="2831">IF(D294="Mon", "", IF(D294="Tue", "", IF(D294="Wed", "Non-service", IF(D294="Thu", "Non-Service", IF(D294="Fri", "", "")))))</f>
        <v>Non-service</v>
      </c>
      <c r="X296" s="17"/>
      <c r="Y296" s="176" t="str">
        <f t="shared" ref="Y296" si="2832">IF(D294="Mon", "", IF(D294="Tue", "Non-service", IF(D294="Wed", "", IF(D294="Thu", "Non-service", IF(D294="Fri", "", "")))))</f>
        <v/>
      </c>
      <c r="Z296" s="27"/>
      <c r="AB296" s="26"/>
      <c r="AD296" s="25"/>
    </row>
    <row r="297" spans="1:30">
      <c r="A297" s="200" t="str">
        <f t="shared" si="2343"/>
        <v>Thu</v>
      </c>
      <c r="B297" s="201">
        <f t="shared" si="2488"/>
        <v>45995</v>
      </c>
      <c r="C297" s="284">
        <f t="shared" ref="C297:C360" si="2833">WORKDAY(C294, 1)</f>
        <v>45995</v>
      </c>
      <c r="D297" s="295" t="str">
        <f t="shared" si="2345"/>
        <v>Thu</v>
      </c>
      <c r="E297" s="211">
        <f t="shared" ca="1" si="2443"/>
        <v>0</v>
      </c>
      <c r="F297" s="205" t="s">
        <v>47</v>
      </c>
      <c r="G297" s="170" t="str">
        <f t="shared" ref="G297:G360" si="2834">IF(D297="Mon", "", IF(D297="Tue", "Non-service", IF(D297="Wed", "", IF(D297="Thu", "Non-service", IF(D297="Fri", "", "")))))</f>
        <v>Non-service</v>
      </c>
      <c r="H297" s="24"/>
      <c r="I297" s="174" t="str">
        <f t="shared" ref="I297:I360" si="2835">IF(D297="Mon", "", IF(D297="Tue", "", IF(D297="Wed", "", IF(D297="Thu", "", IF(D297="Fri", "Non-service", "")))))</f>
        <v/>
      </c>
      <c r="J297" s="33"/>
      <c r="K297" s="174" t="str">
        <f t="shared" ref="K297:K360" si="2836">IF(D297="Mon", "", IF(D297="Tue", "", IF(D297="Wed", "Non-service", IF(D297="Thu", "Non-Service", IF(D297="Fri", "", "")))))</f>
        <v>Non-Service</v>
      </c>
      <c r="L297" s="33"/>
      <c r="M297" s="174" t="str">
        <f t="shared" ref="M297:M360" si="2837">IF(D297="Mon", "", IF(D297="Tue", "Non-service", IF(D297="Wed", "", IF(D297="Thu", "", IF(D297="Fri", "Non-service", "")))))</f>
        <v/>
      </c>
      <c r="N297" s="33"/>
      <c r="O297" s="174" t="str">
        <f t="shared" ref="O297:O360" si="2838">IF(D297="Mon", "", IF(D297="Tue", "", IF(D297="Wed", "Non-service", IF(D297="Thu", "", IF(D297="Fri", "Non-service", "")))))</f>
        <v/>
      </c>
      <c r="P297" s="31"/>
      <c r="Q297" s="174" t="str">
        <f t="shared" ref="Q297:Q360" si="2839">IF(D297="Mon", "", IF(D297="Tue", "Non-service", IF(D297="Wed", "", IF(D297="Thu", "Non-service", IF(D297="Fri", "", "")))))</f>
        <v>Non-service</v>
      </c>
      <c r="R297" s="31"/>
      <c r="S297" s="175" t="str">
        <f t="shared" ref="S297:S360" si="2840">IF(D297="Mon", "Non-service", IF(D297="Tue", "", IF(D297="Wed", "Non-service", IF(D297="Thu", "", IF(D297="Fri", "", "")))))</f>
        <v/>
      </c>
      <c r="T297" s="31"/>
      <c r="U297" s="175" t="str">
        <f t="shared" ref="U297" si="2841">IF(D297="Mon", "", IF(D297="Tue", "", IF(D297="Wed", "Non-service", IF(D297="Thu", "", IF(D297="Fri", "Non-service", "")))))</f>
        <v/>
      </c>
      <c r="V297" s="39"/>
      <c r="W297" s="174" t="str">
        <f t="shared" ref="W297" si="2842">IF(D297="Mon", "", IF(D297="Tue", "", IF(D297="Wed", "Non-service", IF(D297="Thu", "Non-Service", IF(D297="Fri", "", "")))))</f>
        <v>Non-Service</v>
      </c>
      <c r="X297" s="15"/>
      <c r="Y297" s="174" t="str">
        <f t="shared" ref="Y297" si="2843">IF(D297="Mon", "", IF(D297="Tue", "Non-service", IF(D297="Wed", "", IF(D297="Thu", "Non-service", IF(D297="Fri", "", "")))))</f>
        <v>Non-service</v>
      </c>
      <c r="Z297" s="15"/>
      <c r="AB297" s="22"/>
      <c r="AD297" s="17"/>
    </row>
    <row r="298" spans="1:30">
      <c r="A298" s="200" t="str">
        <f t="shared" si="2356"/>
        <v>Thu</v>
      </c>
      <c r="B298" s="201">
        <f t="shared" si="2499"/>
        <v>45995</v>
      </c>
      <c r="C298" s="285"/>
      <c r="D298" s="296"/>
      <c r="E298" s="211">
        <f t="shared" ca="1" si="2443"/>
        <v>0</v>
      </c>
      <c r="F298" s="206" t="s">
        <v>51</v>
      </c>
      <c r="G298" s="170" t="str">
        <f t="shared" ref="G298:G361" si="2844">IF(D297="Mon", "", IF(D297="Tue", "Non-service", IF(D297="Wed", "", IF(D297="Thu", "Non-service", IF(D297="Fri", "", "")))))</f>
        <v>Non-service</v>
      </c>
      <c r="H298" s="26"/>
      <c r="I298" s="174" t="str">
        <f t="shared" ref="I298:I361" si="2845">IF(D297="Mon", "", IF(D297="Tue", "", IF(D297="Wed", "", IF(D297="Thu", "", IF(D297="Fri", "Non-service", "")))))</f>
        <v/>
      </c>
      <c r="J298" s="35"/>
      <c r="K298" s="174" t="str">
        <f t="shared" ref="K298:K361" si="2846">IF(D297="Mon", "", IF(D297="Tue", "", IF(D297="Wed", "Non-service", IF(D297="Thu", "Non-Service", IF(D297="Fri", "", "")))))</f>
        <v>Non-Service</v>
      </c>
      <c r="L298" s="35"/>
      <c r="M298" s="174" t="str">
        <f t="shared" ref="M298:M361" si="2847">IF(D297="Mon", "", IF(D297="Tue", "Non-service", IF(D297="Wed", "", IF(D297="Thu", "", IF(D297="Fri", "Non-service", "")))))</f>
        <v/>
      </c>
      <c r="N298" s="35"/>
      <c r="O298" s="174" t="str">
        <f t="shared" ref="O298:O361" si="2848">IF(D297="Mon", "", IF(D297="Tue", "", IF(D297="Wed", "Non-service", IF(D297="Thu", "", IF(D297="Fri", "Non-service", "")))))</f>
        <v/>
      </c>
      <c r="P298" s="35"/>
      <c r="Q298" s="174" t="str">
        <f t="shared" ref="Q298:Q361" si="2849">IF(D297="Mon", "", IF(D297="Tue", "Non-service", IF(D297="Wed", "", IF(D297="Thu", "Non-service", IF(D297="Fri", "", "")))))</f>
        <v>Non-service</v>
      </c>
      <c r="R298" s="30"/>
      <c r="S298" s="174" t="str">
        <f t="shared" ref="S298:S361" si="2850">IF(D297="Mon", "Non-service", IF(D297="Tue", "", IF(D297="Wed", "Non-service", IF(D297="Thu", "", IF(D297="Fri", "", "")))))</f>
        <v/>
      </c>
      <c r="T298" s="35"/>
      <c r="U298" s="174" t="str">
        <f t="shared" ref="U298" si="2851">IF(D297="Mon", "", IF(D297="Tue", "", IF(D297="Wed", "Non-service", IF(D297="Thu", "", IF(D297="Fri", "Non-service", "")))))</f>
        <v/>
      </c>
      <c r="V298" s="32"/>
      <c r="W298" s="174" t="str">
        <f t="shared" ref="W298" si="2852">IF(D297="Mon", "", IF(D297="Tue", "", IF(D297="Wed", "Non-service", IF(D297="Thu", "Non-Service", IF(D297="Fri", "", "")))))</f>
        <v>Non-Service</v>
      </c>
      <c r="X298" s="17"/>
      <c r="Y298" s="174" t="str">
        <f t="shared" ref="Y298" si="2853">IF(D297="Mon", "", IF(D297="Tue", "Non-service", IF(D297="Wed", "", IF(D297="Thu", "Non-service", IF(D297="Fri", "", "")))))</f>
        <v>Non-service</v>
      </c>
      <c r="Z298" s="17"/>
      <c r="AB298" s="22"/>
      <c r="AD298" s="17"/>
    </row>
    <row r="299" spans="1:30">
      <c r="A299" s="200" t="str">
        <f t="shared" si="2368"/>
        <v>Thu</v>
      </c>
      <c r="B299" s="201">
        <f t="shared" si="2510"/>
        <v>45995</v>
      </c>
      <c r="C299" s="286"/>
      <c r="D299" s="297"/>
      <c r="E299" s="211">
        <f t="shared" ca="1" si="2443"/>
        <v>0</v>
      </c>
      <c r="F299" s="206" t="s">
        <v>53</v>
      </c>
      <c r="G299" s="171" t="str">
        <f t="shared" ref="G299" si="2854">IF(D297="Mon", "", IF(D297="Tue", "Non-service", IF(D297="Wed", "", IF(D297="Thu", "Non-service", IF(D297="Fri", "", "")))))</f>
        <v>Non-service</v>
      </c>
      <c r="H299" s="28"/>
      <c r="I299" s="174" t="str">
        <f t="shared" ref="I299" si="2855">IF(D297="Mon", "", IF(D297="Tue", "", IF(D297="Wed", "", IF(D297="Thu", "", IF(D297="Fri", "Non-service", "")))))</f>
        <v/>
      </c>
      <c r="J299" s="37"/>
      <c r="K299" s="174" t="str">
        <f t="shared" ref="K299" si="2856">IF(D297="Mon", "", IF(D297="Tue", "", IF(D297="Wed", "Non-service", IF(D297="Thu", "Non-Service", IF(D297="Fri", "", "")))))</f>
        <v>Non-Service</v>
      </c>
      <c r="L299" s="37"/>
      <c r="M299" s="174" t="str">
        <f t="shared" ref="M299" si="2857">IF(D297="Mon", "", IF(D297="Tue", "Non-service", IF(D297="Wed", "", IF(D297="Thu", "", IF(D297="Fri", "Non-service", "")))))</f>
        <v/>
      </c>
      <c r="N299" s="37"/>
      <c r="O299" s="174" t="str">
        <f t="shared" ref="O299" si="2858">IF(D297="Mon", "", IF(D297="Tue", "", IF(D297="Wed", "Non-service", IF(D297="Thu", "", IF(D297="Fri", "Non-service", "")))))</f>
        <v/>
      </c>
      <c r="P299" s="37"/>
      <c r="Q299" s="174" t="str">
        <f t="shared" ref="Q299" si="2859">IF(D297="Mon", "", IF(D297="Tue", "Non-service", IF(D297="Wed", "", IF(D297="Thu", "Non-service", IF(D297="Fri", "", "")))))</f>
        <v>Non-service</v>
      </c>
      <c r="R299" s="37"/>
      <c r="S299" s="174" t="str">
        <f t="shared" ref="S299" si="2860">IF(D297="Mon", "Non-service", IF(D297="Tue", "", IF(D297="Wed", "Non-service", IF(D297="Thu", "", IF(D297="Fri", "", "")))))</f>
        <v/>
      </c>
      <c r="T299" s="37"/>
      <c r="U299" s="174" t="str">
        <f t="shared" ref="U299" si="2861">IF(D297="Mon", "", IF(D297="Tue", "", IF(D297="Wed", "Non-service", IF(D297="Thu", "", IF(D297="Fri", "Non-service", "")))))</f>
        <v/>
      </c>
      <c r="V299" s="32"/>
      <c r="W299" s="174" t="str">
        <f t="shared" ref="W299" si="2862">IF(D297="Mon", "", IF(D297="Tue", "", IF(D297="Wed", "Non-service", IF(D297="Thu", "Non-Service", IF(D297="Fri", "", "")))))</f>
        <v>Non-Service</v>
      </c>
      <c r="X299" s="17"/>
      <c r="Y299" s="176" t="str">
        <f t="shared" ref="Y299" si="2863">IF(D297="Mon", "", IF(D297="Tue", "Non-service", IF(D297="Wed", "", IF(D297="Thu", "Non-service", IF(D297="Fri", "", "")))))</f>
        <v>Non-service</v>
      </c>
      <c r="Z299" s="17"/>
      <c r="AB299" s="22"/>
      <c r="AD299" s="17"/>
    </row>
    <row r="300" spans="1:30">
      <c r="A300" s="200" t="str">
        <f t="shared" si="2380"/>
        <v>Fri</v>
      </c>
      <c r="B300" s="201">
        <f t="shared" ref="B300" si="2864">C300</f>
        <v>45996</v>
      </c>
      <c r="C300" s="284">
        <f t="shared" si="2833"/>
        <v>45996</v>
      </c>
      <c r="D300" s="287" t="str">
        <f t="shared" si="2382"/>
        <v>Fri</v>
      </c>
      <c r="E300" s="211">
        <f t="shared" ca="1" si="2443"/>
        <v>0</v>
      </c>
      <c r="F300" s="207" t="s">
        <v>47</v>
      </c>
      <c r="G300" s="170" t="str">
        <f t="shared" ref="G300:G363" si="2865">IF(D300="Mon", "", IF(D300="Tue", "Non-service", IF(D300="Wed", "", IF(D300="Thu", "Non-service", IF(D300="Fri", "", "")))))</f>
        <v/>
      </c>
      <c r="H300" s="21"/>
      <c r="I300" s="174" t="str">
        <f t="shared" ref="I300:I363" si="2866">IF(D300="Mon", "", IF(D300="Tue", "", IF(D300="Wed", "", IF(D300="Thu", "", IF(D300="Fri", "Non-service", "")))))</f>
        <v>Non-service</v>
      </c>
      <c r="J300" s="31"/>
      <c r="K300" s="174" t="str">
        <f t="shared" ref="K300:K363" si="2867">IF(D300="Mon", "", IF(D300="Tue", "", IF(D300="Wed", "Non-service", IF(D300="Thu", "Non-Service", IF(D300="Fri", "", "")))))</f>
        <v/>
      </c>
      <c r="L300" s="31"/>
      <c r="M300" s="174" t="str">
        <f t="shared" ref="M300:M363" si="2868">IF(D300="Mon", "", IF(D300="Tue", "Non-service", IF(D300="Wed", "", IF(D300="Thu", "", IF(D300="Fri", "Non-service", "")))))</f>
        <v>Non-service</v>
      </c>
      <c r="N300" s="31"/>
      <c r="O300" s="174" t="str">
        <f t="shared" ref="O300:O363" si="2869">IF(D300="Mon", "", IF(D300="Tue", "", IF(D300="Wed", "Non-service", IF(D300="Thu", "", IF(D300="Fri", "Non-service", "")))))</f>
        <v>Non-service</v>
      </c>
      <c r="P300" s="31"/>
      <c r="Q300" s="174" t="str">
        <f t="shared" ref="Q300:Q363" si="2870">IF(D300="Mon", "", IF(D300="Tue", "Non-service", IF(D300="Wed", "", IF(D300="Thu", "Non-service", IF(D300="Fri", "", "")))))</f>
        <v/>
      </c>
      <c r="R300" s="31"/>
      <c r="S300" s="175" t="str">
        <f t="shared" ref="S300:S363" si="2871">IF(D300="Mon", "Non-service", IF(D300="Tue", "", IF(D300="Wed", "Non-service", IF(D300="Thu", "", IF(D300="Fri", "", "")))))</f>
        <v/>
      </c>
      <c r="T300" s="31"/>
      <c r="U300" s="175" t="str">
        <f t="shared" ref="U300" si="2872">IF(D300="Mon", "", IF(D300="Tue", "", IF(D300="Wed", "Non-service", IF(D300="Thu", "", IF(D300="Fri", "Non-service", "")))))</f>
        <v>Non-service</v>
      </c>
      <c r="V300" s="39"/>
      <c r="W300" s="174" t="str">
        <f t="shared" ref="W300" si="2873">IF(D300="Mon", "", IF(D300="Tue", "", IF(D300="Wed", "Non-service", IF(D300="Thu", "Non-Service", IF(D300="Fri", "", "")))))</f>
        <v/>
      </c>
      <c r="X300" s="15"/>
      <c r="Y300" s="174" t="str">
        <f t="shared" ref="Y300" si="2874">IF(D300="Mon", "", IF(D300="Tue", "Non-service", IF(D300="Wed", "", IF(D300="Thu", "Non-service", IF(D300="Fri", "", "")))))</f>
        <v/>
      </c>
      <c r="Z300" s="23"/>
      <c r="AB300" s="26"/>
      <c r="AD300" s="25"/>
    </row>
    <row r="301" spans="1:30">
      <c r="A301" s="200" t="str">
        <f t="shared" si="2393"/>
        <v>Fri</v>
      </c>
      <c r="B301" s="201">
        <f t="shared" ref="B301" si="2875">C300</f>
        <v>45996</v>
      </c>
      <c r="C301" s="285"/>
      <c r="D301" s="288"/>
      <c r="E301" s="211">
        <f t="shared" ca="1" si="2443"/>
        <v>0</v>
      </c>
      <c r="F301" s="208" t="s">
        <v>51</v>
      </c>
      <c r="G301" s="170" t="str">
        <f t="shared" ref="G301:G364" si="2876">IF(D300="Mon", "", IF(D300="Tue", "Non-service", IF(D300="Wed", "", IF(D300="Thu", "Non-service", IF(D300="Fri", "", "")))))</f>
        <v/>
      </c>
      <c r="H301" s="22"/>
      <c r="I301" s="174" t="str">
        <f t="shared" ref="I301:I364" si="2877">IF(D300="Mon", "", IF(D300="Tue", "", IF(D300="Wed", "", IF(D300="Thu", "", IF(D300="Fri", "Non-service", "")))))</f>
        <v>Non-service</v>
      </c>
      <c r="J301" s="30"/>
      <c r="K301" s="174" t="str">
        <f t="shared" ref="K301:K364" si="2878">IF(D300="Mon", "", IF(D300="Tue", "", IF(D300="Wed", "Non-service", IF(D300="Thu", "Non-Service", IF(D300="Fri", "", "")))))</f>
        <v/>
      </c>
      <c r="L301" s="30"/>
      <c r="M301" s="174" t="str">
        <f t="shared" ref="M301:M364" si="2879">IF(D300="Mon", "", IF(D300="Tue", "Non-service", IF(D300="Wed", "", IF(D300="Thu", "", IF(D300="Fri", "Non-service", "")))))</f>
        <v>Non-service</v>
      </c>
      <c r="N301" s="30"/>
      <c r="O301" s="174" t="str">
        <f t="shared" ref="O301:O364" si="2880">IF(D300="Mon", "", IF(D300="Tue", "", IF(D300="Wed", "Non-service", IF(D300="Thu", "", IF(D300="Fri", "Non-service", "")))))</f>
        <v>Non-service</v>
      </c>
      <c r="P301" s="30"/>
      <c r="Q301" s="174" t="str">
        <f t="shared" ref="Q301:Q364" si="2881">IF(D300="Mon", "", IF(D300="Tue", "Non-service", IF(D300="Wed", "", IF(D300="Thu", "Non-service", IF(D300="Fri", "", "")))))</f>
        <v/>
      </c>
      <c r="R301" s="30"/>
      <c r="S301" s="174" t="str">
        <f t="shared" ref="S301:S364" si="2882">IF(D300="Mon", "Non-service", IF(D300="Tue", "", IF(D300="Wed", "Non-service", IF(D300="Thu", "", IF(D300="Fri", "", "")))))</f>
        <v/>
      </c>
      <c r="T301" s="30"/>
      <c r="U301" s="174" t="str">
        <f t="shared" ref="U301" si="2883">IF(D300="Mon", "", IF(D300="Tue", "", IF(D300="Wed", "Non-service", IF(D300="Thu", "", IF(D300="Fri", "Non-service", "")))))</f>
        <v>Non-service</v>
      </c>
      <c r="V301" s="32"/>
      <c r="W301" s="174" t="str">
        <f t="shared" ref="W301" si="2884">IF(D300="Mon", "", IF(D300="Tue", "", IF(D300="Wed", "Non-service", IF(D300="Thu", "Non-Service", IF(D300="Fri", "", "")))))</f>
        <v/>
      </c>
      <c r="X301" s="17"/>
      <c r="Y301" s="174" t="str">
        <f t="shared" ref="Y301" si="2885">IF(D300="Mon", "", IF(D300="Tue", "Non-service", IF(D300="Wed", "", IF(D300="Thu", "Non-service", IF(D300="Fri", "", "")))))</f>
        <v/>
      </c>
      <c r="Z301" s="25"/>
      <c r="AB301" s="26"/>
      <c r="AD301" s="25"/>
    </row>
    <row r="302" spans="1:30">
      <c r="A302" s="200" t="str">
        <f t="shared" si="2405"/>
        <v>Fri</v>
      </c>
      <c r="B302" s="201">
        <f t="shared" ref="B302" si="2886">C300</f>
        <v>45996</v>
      </c>
      <c r="C302" s="286"/>
      <c r="D302" s="289"/>
      <c r="E302" s="211">
        <f t="shared" ca="1" si="2443"/>
        <v>0</v>
      </c>
      <c r="F302" s="209" t="s">
        <v>53</v>
      </c>
      <c r="G302" s="171" t="str">
        <f t="shared" ref="G302" si="2887">IF(D300="Mon", "", IF(D300="Tue", "Non-service", IF(D300="Wed", "", IF(D300="Thu", "Non-service", IF(D300="Fri", "", "")))))</f>
        <v/>
      </c>
      <c r="H302" s="22"/>
      <c r="I302" s="174" t="str">
        <f t="shared" ref="I302" si="2888">IF(D300="Mon", "", IF(D300="Tue", "", IF(D300="Wed", "", IF(D300="Thu", "", IF(D300="Fri", "Non-service", "")))))</f>
        <v>Non-service</v>
      </c>
      <c r="J302" s="30"/>
      <c r="K302" s="174" t="str">
        <f t="shared" ref="K302" si="2889">IF(D300="Mon", "", IF(D300="Tue", "", IF(D300="Wed", "Non-service", IF(D300="Thu", "Non-Service", IF(D300="Fri", "", "")))))</f>
        <v/>
      </c>
      <c r="L302" s="30"/>
      <c r="M302" s="174" t="str">
        <f t="shared" ref="M302" si="2890">IF(D300="Mon", "", IF(D300="Tue", "Non-service", IF(D300="Wed", "", IF(D300="Thu", "", IF(D300="Fri", "Non-service", "")))))</f>
        <v>Non-service</v>
      </c>
      <c r="N302" s="30"/>
      <c r="O302" s="174" t="str">
        <f t="shared" ref="O302" si="2891">IF(D300="Mon", "", IF(D300="Tue", "", IF(D300="Wed", "Non-service", IF(D300="Thu", "", IF(D300="Fri", "Non-service", "")))))</f>
        <v>Non-service</v>
      </c>
      <c r="P302" s="30"/>
      <c r="Q302" s="174" t="str">
        <f t="shared" ref="Q302" si="2892">IF(D300="Mon", "", IF(D300="Tue", "Non-service", IF(D300="Wed", "", IF(D300="Thu", "Non-service", IF(D300="Fri", "", "")))))</f>
        <v/>
      </c>
      <c r="R302" s="30"/>
      <c r="T302" s="30"/>
      <c r="U302" s="174" t="str">
        <f t="shared" ref="U302" si="2893">IF(D300="Mon", "", IF(D300="Tue", "", IF(D300="Wed", "Non-service", IF(D300="Thu", "", IF(D300="Fri", "Non-service", "")))))</f>
        <v>Non-service</v>
      </c>
      <c r="V302" s="32"/>
      <c r="W302" s="174" t="str">
        <f t="shared" ref="W302" si="2894">IF(D300="Mon", "", IF(D300="Tue", "", IF(D300="Wed", "Non-service", IF(D300="Thu", "Non-Service", IF(D300="Fri", "", "")))))</f>
        <v/>
      </c>
      <c r="X302" s="17"/>
      <c r="Y302" s="176" t="str">
        <f t="shared" ref="Y302" si="2895">IF(D300="Mon", "", IF(D300="Tue", "Non-service", IF(D300="Wed", "", IF(D300="Thu", "Non-service", IF(D300="Fri", "", "")))))</f>
        <v/>
      </c>
      <c r="Z302" s="27"/>
      <c r="AB302" s="26"/>
      <c r="AD302" s="25"/>
    </row>
    <row r="303" spans="1:30">
      <c r="A303" s="200" t="str">
        <f t="shared" ref="A303" si="2896">TEXT(C303, "ddd")</f>
        <v>Mon</v>
      </c>
      <c r="B303" s="201">
        <f t="shared" ref="B303" si="2897">C303</f>
        <v>45999</v>
      </c>
      <c r="C303" s="284">
        <f t="shared" si="2833"/>
        <v>45999</v>
      </c>
      <c r="D303" s="295" t="str">
        <f t="shared" si="2418"/>
        <v>Mon</v>
      </c>
      <c r="E303" s="211">
        <f t="shared" ca="1" si="2443"/>
        <v>0</v>
      </c>
      <c r="F303" s="205" t="s">
        <v>47</v>
      </c>
      <c r="G303" s="170" t="str">
        <f t="shared" ref="G303:G366" si="2898">IF(D303="Mon", "", IF(D303="Tue", "Non-service", IF(D303="Wed", "", IF(D303="Thu", "Non-service", IF(D303="Fri", "", "")))))</f>
        <v/>
      </c>
      <c r="H303" s="30"/>
      <c r="I303" s="174" t="str">
        <f t="shared" ref="I303:I366" si="2899">IF(D303="Mon", "", IF(D303="Tue", "", IF(D303="Wed", "", IF(D303="Thu", "", IF(D303="Fri", "Non-service", "")))))</f>
        <v/>
      </c>
      <c r="J303" s="30"/>
      <c r="K303" s="174" t="str">
        <f t="shared" ref="K303:K366" si="2900">IF(D303="Mon", "", IF(D303="Tue", "", IF(D303="Wed", "Non-service", IF(D303="Thu", "Non-Service", IF(D303="Fri", "", "")))))</f>
        <v/>
      </c>
      <c r="L303" s="30"/>
      <c r="M303" s="174" t="str">
        <f t="shared" ref="M303:M366" si="2901">IF(D303="Mon", "", IF(D303="Tue", "Non-service", IF(D303="Wed", "", IF(D303="Thu", "", IF(D303="Fri", "Non-service", "")))))</f>
        <v/>
      </c>
      <c r="N303" s="30"/>
      <c r="O303" s="174" t="str">
        <f t="shared" ref="O303:O366" si="2902">IF(D303="Mon", "", IF(D303="Tue", "", IF(D303="Wed", "Non-service", IF(D303="Thu", "", IF(D303="Fri", "Non-service", "")))))</f>
        <v/>
      </c>
      <c r="P303" s="30"/>
      <c r="Q303" s="174" t="str">
        <f t="shared" ref="Q303:Q366" si="2903">IF(D303="Mon", "", IF(D303="Tue", "Non-service", IF(D303="Wed", "", IF(D303="Thu", "Non-service", IF(D303="Fri", "", "")))))</f>
        <v/>
      </c>
      <c r="R303" s="30"/>
      <c r="S303" s="175" t="str">
        <f t="shared" ref="S303:S366" si="2904">IF(D303="Mon", "Non-service", IF(D303="Tue", "", IF(D303="Wed", "Non-service", IF(D303="Thu", "", IF(D303="Fri", "", "")))))</f>
        <v>Non-service</v>
      </c>
      <c r="T303" s="30"/>
      <c r="U303" s="175" t="str">
        <f t="shared" ref="U303" si="2905">IF(D303="Mon", "", IF(D303="Tue", "", IF(D303="Wed", "Non-service", IF(D303="Thu", "", IF(D303="Fri", "Non-service", "")))))</f>
        <v/>
      </c>
      <c r="V303" s="39"/>
      <c r="W303" s="174" t="str">
        <f t="shared" ref="W303" si="2906">IF(D303="Mon", "", IF(D303="Tue", "", IF(D303="Wed", "Non-service", IF(D303="Thu", "Non-Service", IF(D303="Fri", "", "")))))</f>
        <v/>
      </c>
      <c r="X303" s="15"/>
      <c r="Y303" s="174" t="str">
        <f t="shared" ref="Y303" si="2907">IF(D303="Mon", "", IF(D303="Tue", "Non-service", IF(D303="Wed", "", IF(D303="Thu", "Non-service", IF(D303="Fri", "", "")))))</f>
        <v/>
      </c>
      <c r="Z303" s="15"/>
      <c r="AB303" s="22"/>
      <c r="AD303" s="17"/>
    </row>
    <row r="304" spans="1:30">
      <c r="A304" s="200" t="str">
        <f t="shared" ref="A304" si="2908">A303</f>
        <v>Mon</v>
      </c>
      <c r="B304" s="201">
        <f t="shared" ref="B304" si="2909">C303</f>
        <v>45999</v>
      </c>
      <c r="C304" s="285"/>
      <c r="D304" s="296"/>
      <c r="E304" s="211">
        <f t="shared" ca="1" si="2443"/>
        <v>0</v>
      </c>
      <c r="F304" s="206" t="s">
        <v>51</v>
      </c>
      <c r="G304" s="170" t="str">
        <f t="shared" ref="G304:G367" si="2910">IF(D303="Mon", "", IF(D303="Tue", "Non-service", IF(D303="Wed", "", IF(D303="Thu", "Non-service", IF(D303="Fri", "", "")))))</f>
        <v/>
      </c>
      <c r="H304" s="30"/>
      <c r="I304" s="174" t="str">
        <f t="shared" ref="I304:I367" si="2911">IF(D303="Mon", "", IF(D303="Tue", "", IF(D303="Wed", "", IF(D303="Thu", "", IF(D303="Fri", "Non-service", "")))))</f>
        <v/>
      </c>
      <c r="J304" s="30"/>
      <c r="K304" s="174" t="str">
        <f t="shared" ref="K304:K367" si="2912">IF(D303="Mon", "", IF(D303="Tue", "", IF(D303="Wed", "Non-service", IF(D303="Thu", "Non-Service", IF(D303="Fri", "", "")))))</f>
        <v/>
      </c>
      <c r="L304" s="30"/>
      <c r="M304" s="174" t="str">
        <f t="shared" ref="M304:M367" si="2913">IF(D303="Mon", "", IF(D303="Tue", "Non-service", IF(D303="Wed", "", IF(D303="Thu", "", IF(D303="Fri", "Non-service", "")))))</f>
        <v/>
      </c>
      <c r="N304" s="30"/>
      <c r="O304" s="174" t="str">
        <f t="shared" ref="O304:O367" si="2914">IF(D303="Mon", "", IF(D303="Tue", "", IF(D303="Wed", "Non-service", IF(D303="Thu", "", IF(D303="Fri", "Non-service", "")))))</f>
        <v/>
      </c>
      <c r="P304" s="30"/>
      <c r="Q304" s="174" t="str">
        <f t="shared" ref="Q304:Q367" si="2915">IF(D303="Mon", "", IF(D303="Tue", "Non-service", IF(D303="Wed", "", IF(D303="Thu", "Non-service", IF(D303="Fri", "", "")))))</f>
        <v/>
      </c>
      <c r="R304" s="30"/>
      <c r="S304" s="174" t="str">
        <f t="shared" ref="S304:S367" si="2916">IF(D303="Mon", "Non-service", IF(D303="Tue", "", IF(D303="Wed", "Non-service", IF(D303="Thu", "", IF(D303="Fri", "", "")))))</f>
        <v>Non-service</v>
      </c>
      <c r="T304" s="30"/>
      <c r="U304" s="174" t="str">
        <f t="shared" ref="U304" si="2917">IF(D303="Mon", "", IF(D303="Tue", "", IF(D303="Wed", "Non-service", IF(D303="Thu", "", IF(D303="Fri", "Non-service", "")))))</f>
        <v/>
      </c>
      <c r="V304" s="32"/>
      <c r="W304" s="174" t="str">
        <f t="shared" ref="W304" si="2918">IF(D303="Mon", "", IF(D303="Tue", "", IF(D303="Wed", "Non-service", IF(D303="Thu", "Non-Service", IF(D303="Fri", "", "")))))</f>
        <v/>
      </c>
      <c r="X304" s="17"/>
      <c r="Y304" s="174" t="str">
        <f t="shared" ref="Y304" si="2919">IF(D303="Mon", "", IF(D303="Tue", "Non-service", IF(D303="Wed", "", IF(D303="Thu", "Non-service", IF(D303="Fri", "", "")))))</f>
        <v/>
      </c>
      <c r="Z304" s="17"/>
      <c r="AB304" s="22"/>
      <c r="AD304" s="17"/>
    </row>
    <row r="305" spans="1:30">
      <c r="A305" s="200" t="str">
        <f t="shared" ref="A305" si="2920">A303</f>
        <v>Mon</v>
      </c>
      <c r="B305" s="201">
        <f t="shared" ref="B305" si="2921">C303</f>
        <v>45999</v>
      </c>
      <c r="C305" s="286"/>
      <c r="D305" s="297"/>
      <c r="E305" s="211">
        <f t="shared" ca="1" si="2443"/>
        <v>0</v>
      </c>
      <c r="F305" s="206" t="s">
        <v>53</v>
      </c>
      <c r="G305" s="171" t="str">
        <f t="shared" ref="G305" si="2922">IF(D303="Mon", "", IF(D303="Tue", "Non-service", IF(D303="Wed", "", IF(D303="Thu", "Non-service", IF(D303="Fri", "", "")))))</f>
        <v/>
      </c>
      <c r="H305" s="30"/>
      <c r="I305" s="174" t="str">
        <f t="shared" ref="I305" si="2923">IF(D303="Mon", "", IF(D303="Tue", "", IF(D303="Wed", "", IF(D303="Thu", "", IF(D303="Fri", "Non-service", "")))))</f>
        <v/>
      </c>
      <c r="J305" s="30"/>
      <c r="K305" s="174" t="str">
        <f t="shared" ref="K305" si="2924">IF(D303="Mon", "", IF(D303="Tue", "", IF(D303="Wed", "Non-service", IF(D303="Thu", "Non-Service", IF(D303="Fri", "", "")))))</f>
        <v/>
      </c>
      <c r="L305" s="30"/>
      <c r="M305" s="174" t="str">
        <f t="shared" ref="M305" si="2925">IF(D303="Mon", "", IF(D303="Tue", "Non-service", IF(D303="Wed", "", IF(D303="Thu", "", IF(D303="Fri", "Non-service", "")))))</f>
        <v/>
      </c>
      <c r="N305" s="30"/>
      <c r="O305" s="174" t="str">
        <f t="shared" ref="O305" si="2926">IF(D303="Mon", "", IF(D303="Tue", "", IF(D303="Wed", "Non-service", IF(D303="Thu", "", IF(D303="Fri", "Non-service", "")))))</f>
        <v/>
      </c>
      <c r="P305" s="30"/>
      <c r="Q305" s="174" t="str">
        <f t="shared" ref="Q305" si="2927">IF(D303="Mon", "", IF(D303="Tue", "Non-service", IF(D303="Wed", "", IF(D303="Thu", "Non-service", IF(D303="Fri", "", "")))))</f>
        <v/>
      </c>
      <c r="R305" s="30"/>
      <c r="S305" s="174" t="str">
        <f t="shared" ref="S305" si="2928">IF(D303="Mon", "Non-service", IF(D303="Tue", "", IF(D303="Wed", "Non-service", IF(D303="Thu", "", IF(D303="Fri", "", "")))))</f>
        <v>Non-service</v>
      </c>
      <c r="T305" s="30"/>
      <c r="U305" s="174" t="str">
        <f t="shared" ref="U305" si="2929">IF(D303="Mon", "", IF(D303="Tue", "", IF(D303="Wed", "Non-service", IF(D303="Thu", "", IF(D303="Fri", "Non-service", "")))))</f>
        <v/>
      </c>
      <c r="V305" s="32"/>
      <c r="W305" s="174" t="str">
        <f t="shared" ref="W305" si="2930">IF(D303="Mon", "", IF(D303="Tue", "", IF(D303="Wed", "Non-service", IF(D303="Thu", "Non-Service", IF(D303="Fri", "", "")))))</f>
        <v/>
      </c>
      <c r="X305" s="17"/>
      <c r="Y305" s="176" t="str">
        <f t="shared" ref="Y305" si="2931">IF(D303="Mon", "", IF(D303="Tue", "Non-service", IF(D303="Wed", "", IF(D303="Thu", "Non-service", IF(D303="Fri", "", "")))))</f>
        <v/>
      </c>
      <c r="Z305" s="17"/>
      <c r="AB305" s="22"/>
      <c r="AD305" s="17"/>
    </row>
    <row r="306" spans="1:30">
      <c r="A306" s="200" t="str">
        <f t="shared" si="2269"/>
        <v>Tue</v>
      </c>
      <c r="B306" s="201">
        <f t="shared" ref="B306:B339" si="2932">C306</f>
        <v>46000</v>
      </c>
      <c r="C306" s="284">
        <f t="shared" si="2833"/>
        <v>46000</v>
      </c>
      <c r="D306" s="287" t="str">
        <f t="shared" ref="D306" si="2933">IF(WEEKDAY(C303, 2) &lt; 5, TEXT(C303 + 1, "ddd"), TEXT(C303 + 3, "ddd"))</f>
        <v>Tue</v>
      </c>
      <c r="E306" s="211">
        <f t="shared" ca="1" si="2443"/>
        <v>0</v>
      </c>
      <c r="F306" s="207" t="s">
        <v>47</v>
      </c>
      <c r="G306" s="170" t="str">
        <f t="shared" ref="G306:G369" si="2934">IF(D306="Mon", "", IF(D306="Tue", "Non-service", IF(D306="Wed", "", IF(D306="Thu", "Non-service", IF(D306="Fri", "", "")))))</f>
        <v>Non-service</v>
      </c>
      <c r="H306" s="22"/>
      <c r="I306" s="174" t="str">
        <f t="shared" ref="I306:I369" si="2935">IF(D306="Mon", "", IF(D306="Tue", "", IF(D306="Wed", "", IF(D306="Thu", "", IF(D306="Fri", "Non-service", "")))))</f>
        <v/>
      </c>
      <c r="J306" s="30"/>
      <c r="K306" s="174" t="str">
        <f t="shared" ref="K306:K369" si="2936">IF(D306="Mon", "", IF(D306="Tue", "", IF(D306="Wed", "Non-service", IF(D306="Thu", "Non-Service", IF(D306="Fri", "", "")))))</f>
        <v/>
      </c>
      <c r="L306" s="33"/>
      <c r="M306" s="174" t="str">
        <f t="shared" ref="M306:M369" si="2937">IF(D306="Mon", "", IF(D306="Tue", "Non-service", IF(D306="Wed", "", IF(D306="Thu", "", IF(D306="Fri", "Non-service", "")))))</f>
        <v>Non-service</v>
      </c>
      <c r="N306" s="30"/>
      <c r="O306" s="174" t="str">
        <f t="shared" ref="O306:O369" si="2938">IF(D306="Mon", "", IF(D306="Tue", "", IF(D306="Wed", "Non-service", IF(D306="Thu", "", IF(D306="Fri", "Non-service", "")))))</f>
        <v/>
      </c>
      <c r="P306" s="33"/>
      <c r="Q306" s="174" t="str">
        <f t="shared" ref="Q306:Q369" si="2939">IF(D306="Mon", "", IF(D306="Tue", "Non-service", IF(D306="Wed", "", IF(D306="Thu", "Non-service", IF(D306="Fri", "", "")))))</f>
        <v>Non-service</v>
      </c>
      <c r="R306" s="33"/>
      <c r="S306" s="175" t="str">
        <f t="shared" ref="S306:S369" si="2940">IF(D306="Mon", "Non-service", IF(D306="Tue", "", IF(D306="Wed", "Non-service", IF(D306="Thu", "", IF(D306="Fri", "", "")))))</f>
        <v/>
      </c>
      <c r="T306" s="33"/>
      <c r="U306" s="175" t="str">
        <f t="shared" ref="U306" si="2941">IF(D306="Mon", "", IF(D306="Tue", "", IF(D306="Wed", "Non-service", IF(D306="Thu", "", IF(D306="Fri", "Non-service", "")))))</f>
        <v/>
      </c>
      <c r="V306" s="39"/>
      <c r="W306" s="174" t="str">
        <f t="shared" ref="W306" si="2942">IF(D306="Mon", "", IF(D306="Tue", "", IF(D306="Wed", "Non-service", IF(D306="Thu", "Non-Service", IF(D306="Fri", "", "")))))</f>
        <v/>
      </c>
      <c r="X306" s="15"/>
      <c r="Y306" s="174" t="str">
        <f t="shared" ref="Y306" si="2943">IF(D306="Mon", "", IF(D306="Tue", "Non-service", IF(D306="Wed", "", IF(D306="Thu", "Non-service", IF(D306="Fri", "", "")))))</f>
        <v>Non-service</v>
      </c>
      <c r="Z306" s="15"/>
      <c r="AB306" s="22"/>
      <c r="AD306" s="17"/>
    </row>
    <row r="307" spans="1:30">
      <c r="A307" s="200" t="str">
        <f t="shared" si="2282"/>
        <v>Tue</v>
      </c>
      <c r="B307" s="201">
        <f t="shared" ref="B307:B340" si="2944">C306</f>
        <v>46000</v>
      </c>
      <c r="C307" s="285"/>
      <c r="D307" s="288"/>
      <c r="E307" s="211">
        <f t="shared" ca="1" si="2443"/>
        <v>0</v>
      </c>
      <c r="F307" s="208" t="s">
        <v>51</v>
      </c>
      <c r="G307" s="170" t="str">
        <f t="shared" ref="G307:G370" si="2945">IF(D306="Mon", "", IF(D306="Tue", "Non-service", IF(D306="Wed", "", IF(D306="Thu", "Non-service", IF(D306="Fri", "", "")))))</f>
        <v>Non-service</v>
      </c>
      <c r="H307" s="22"/>
      <c r="I307" s="174" t="str">
        <f t="shared" ref="I307:I370" si="2946">IF(D306="Mon", "", IF(D306="Tue", "", IF(D306="Wed", "", IF(D306="Thu", "", IF(D306="Fri", "Non-service", "")))))</f>
        <v/>
      </c>
      <c r="J307" s="30"/>
      <c r="K307" s="174" t="str">
        <f t="shared" ref="K307:K370" si="2947">IF(D306="Mon", "", IF(D306="Tue", "", IF(D306="Wed", "Non-service", IF(D306="Thu", "Non-Service", IF(D306="Fri", "", "")))))</f>
        <v/>
      </c>
      <c r="L307" s="35"/>
      <c r="M307" s="174" t="str">
        <f t="shared" ref="M307:M370" si="2948">IF(D306="Mon", "", IF(D306="Tue", "Non-service", IF(D306="Wed", "", IF(D306="Thu", "", IF(D306="Fri", "Non-service", "")))))</f>
        <v>Non-service</v>
      </c>
      <c r="N307" s="30"/>
      <c r="O307" s="174" t="str">
        <f t="shared" ref="O307:O370" si="2949">IF(D306="Mon", "", IF(D306="Tue", "", IF(D306="Wed", "Non-service", IF(D306="Thu", "", IF(D306="Fri", "Non-service", "")))))</f>
        <v/>
      </c>
      <c r="P307" s="35"/>
      <c r="Q307" s="174" t="str">
        <f t="shared" ref="Q307:Q370" si="2950">IF(D306="Mon", "", IF(D306="Tue", "Non-service", IF(D306="Wed", "", IF(D306="Thu", "Non-service", IF(D306="Fri", "", "")))))</f>
        <v>Non-service</v>
      </c>
      <c r="R307" s="35"/>
      <c r="S307" s="174" t="str">
        <f t="shared" ref="S307:S370" si="2951">IF(D306="Mon", "Non-service", IF(D306="Tue", "", IF(D306="Wed", "Non-service", IF(D306="Thu", "", IF(D306="Fri", "", "")))))</f>
        <v/>
      </c>
      <c r="T307" s="35"/>
      <c r="U307" s="174" t="str">
        <f t="shared" ref="U307" si="2952">IF(D306="Mon", "", IF(D306="Tue", "", IF(D306="Wed", "Non-service", IF(D306="Thu", "", IF(D306="Fri", "Non-service", "")))))</f>
        <v/>
      </c>
      <c r="V307" s="32"/>
      <c r="W307" s="174" t="str">
        <f t="shared" ref="W307" si="2953">IF(D306="Mon", "", IF(D306="Tue", "", IF(D306="Wed", "Non-service", IF(D306="Thu", "Non-Service", IF(D306="Fri", "", "")))))</f>
        <v/>
      </c>
      <c r="X307" s="17"/>
      <c r="Y307" s="174" t="str">
        <f t="shared" ref="Y307" si="2954">IF(D306="Mon", "", IF(D306="Tue", "Non-service", IF(D306="Wed", "", IF(D306="Thu", "Non-service", IF(D306="Fri", "", "")))))</f>
        <v>Non-service</v>
      </c>
      <c r="Z307" s="17"/>
      <c r="AB307" s="22"/>
      <c r="AD307" s="17"/>
    </row>
    <row r="308" spans="1:30">
      <c r="A308" s="200" t="str">
        <f t="shared" si="2294"/>
        <v>Tue</v>
      </c>
      <c r="B308" s="201">
        <f t="shared" ref="B308:B341" si="2955">C306</f>
        <v>46000</v>
      </c>
      <c r="C308" s="286"/>
      <c r="D308" s="289"/>
      <c r="E308" s="211">
        <f t="shared" ca="1" si="2443"/>
        <v>0</v>
      </c>
      <c r="F308" s="209" t="s">
        <v>53</v>
      </c>
      <c r="G308" s="171" t="str">
        <f t="shared" ref="G308" si="2956">IF(D306="Mon", "", IF(D306="Tue", "Non-service", IF(D306="Wed", "", IF(D306="Thu", "Non-service", IF(D306="Fri", "", "")))))</f>
        <v>Non-service</v>
      </c>
      <c r="H308" s="22"/>
      <c r="I308" s="174" t="str">
        <f t="shared" ref="I308" si="2957">IF(D306="Mon", "", IF(D306="Tue", "", IF(D306="Wed", "", IF(D306="Thu", "", IF(D306="Fri", "Non-service", "")))))</f>
        <v/>
      </c>
      <c r="J308" s="30"/>
      <c r="K308" s="174" t="str">
        <f t="shared" ref="K308" si="2958">IF(D306="Mon", "", IF(D306="Tue", "", IF(D306="Wed", "Non-service", IF(D306="Thu", "Non-Service", IF(D306="Fri", "", "")))))</f>
        <v/>
      </c>
      <c r="L308" s="37"/>
      <c r="M308" s="174" t="str">
        <f t="shared" ref="M308" si="2959">IF(D306="Mon", "", IF(D306="Tue", "Non-service", IF(D306="Wed", "", IF(D306="Thu", "", IF(D306="Fri", "Non-service", "")))))</f>
        <v>Non-service</v>
      </c>
      <c r="N308" s="30"/>
      <c r="O308" s="174" t="str">
        <f t="shared" ref="O308" si="2960">IF(D306="Mon", "", IF(D306="Tue", "", IF(D306="Wed", "Non-service", IF(D306="Thu", "", IF(D306="Fri", "Non-service", "")))))</f>
        <v/>
      </c>
      <c r="P308" s="37"/>
      <c r="Q308" s="174" t="str">
        <f t="shared" ref="Q308" si="2961">IF(D306="Mon", "", IF(D306="Tue", "Non-service", IF(D306="Wed", "", IF(D306="Thu", "Non-service", IF(D306="Fri", "", "")))))</f>
        <v>Non-service</v>
      </c>
      <c r="R308" s="37"/>
      <c r="S308" s="174" t="str">
        <f t="shared" ref="S308" si="2962">IF(D306="Mon", "Non-service", IF(D306="Tue", "", IF(D306="Wed", "Non-service", IF(D306="Thu", "", IF(D306="Fri", "", "")))))</f>
        <v/>
      </c>
      <c r="T308" s="37"/>
      <c r="U308" s="174" t="str">
        <f t="shared" ref="U308" si="2963">IF(D306="Mon", "", IF(D306="Tue", "", IF(D306="Wed", "Non-service", IF(D306="Thu", "", IF(D306="Fri", "Non-service", "")))))</f>
        <v/>
      </c>
      <c r="V308" s="32"/>
      <c r="W308" s="174" t="str">
        <f t="shared" ref="W308" si="2964">IF(D306="Mon", "", IF(D306="Tue", "", IF(D306="Wed", "Non-service", IF(D306="Thu", "Non-Service", IF(D306="Fri", "", "")))))</f>
        <v/>
      </c>
      <c r="X308" s="17"/>
      <c r="Y308" s="176" t="str">
        <f t="shared" ref="Y308" si="2965">IF(D306="Mon", "", IF(D306="Tue", "Non-service", IF(D306="Wed", "", IF(D306="Thu", "Non-service", IF(D306="Fri", "", "")))))</f>
        <v>Non-service</v>
      </c>
      <c r="Z308" s="17"/>
      <c r="AB308" s="22"/>
      <c r="AD308" s="17"/>
    </row>
    <row r="309" spans="1:30">
      <c r="A309" s="200" t="str">
        <f t="shared" si="2306"/>
        <v>Wed</v>
      </c>
      <c r="B309" s="201">
        <f t="shared" ref="B309:B342" si="2966">C309</f>
        <v>46001</v>
      </c>
      <c r="C309" s="284">
        <f t="shared" si="2833"/>
        <v>46001</v>
      </c>
      <c r="D309" s="295" t="str">
        <f t="shared" si="2308"/>
        <v>Wed</v>
      </c>
      <c r="E309" s="211">
        <f t="shared" ca="1" si="2443"/>
        <v>0</v>
      </c>
      <c r="F309" s="205" t="s">
        <v>47</v>
      </c>
      <c r="G309" s="170" t="str">
        <f t="shared" ref="G309:G372" si="2967">IF(D309="Mon", "", IF(D309="Tue", "Non-service", IF(D309="Wed", "", IF(D309="Thu", "Non-service", IF(D309="Fri", "", "")))))</f>
        <v/>
      </c>
      <c r="H309" s="21"/>
      <c r="I309" s="174" t="str">
        <f t="shared" ref="I309:I372" si="2968">IF(D309="Mon", "", IF(D309="Tue", "", IF(D309="Wed", "", IF(D309="Thu", "", IF(D309="Fri", "Non-service", "")))))</f>
        <v/>
      </c>
      <c r="J309" s="31"/>
      <c r="K309" s="174" t="str">
        <f t="shared" ref="K309:K372" si="2969">IF(D309="Mon", "", IF(D309="Tue", "", IF(D309="Wed", "Non-service", IF(D309="Thu", "Non-Service", IF(D309="Fri", "", "")))))</f>
        <v>Non-service</v>
      </c>
      <c r="L309" s="31"/>
      <c r="M309" s="174" t="str">
        <f t="shared" ref="M309:M372" si="2970">IF(D309="Mon", "", IF(D309="Tue", "Non-service", IF(D309="Wed", "", IF(D309="Thu", "", IF(D309="Fri", "Non-service", "")))))</f>
        <v/>
      </c>
      <c r="N309" s="31"/>
      <c r="O309" s="174" t="str">
        <f t="shared" ref="O309:O372" si="2971">IF(D309="Mon", "", IF(D309="Tue", "", IF(D309="Wed", "Non-service", IF(D309="Thu", "", IF(D309="Fri", "Non-service", "")))))</f>
        <v>Non-service</v>
      </c>
      <c r="P309" s="31"/>
      <c r="Q309" s="174" t="str">
        <f t="shared" ref="Q309:Q372" si="2972">IF(D309="Mon", "", IF(D309="Tue", "Non-service", IF(D309="Wed", "", IF(D309="Thu", "Non-service", IF(D309="Fri", "", "")))))</f>
        <v/>
      </c>
      <c r="R309" s="31"/>
      <c r="S309" s="175" t="str">
        <f t="shared" ref="S309:S372" si="2973">IF(D309="Mon", "Non-service", IF(D309="Tue", "", IF(D309="Wed", "Non-service", IF(D309="Thu", "", IF(D309="Fri", "", "")))))</f>
        <v>Non-service</v>
      </c>
      <c r="T309" s="31"/>
      <c r="U309" s="175" t="str">
        <f t="shared" ref="U309" si="2974">IF(D309="Mon", "", IF(D309="Tue", "", IF(D309="Wed", "Non-service", IF(D309="Thu", "", IF(D309="Fri", "Non-service", "")))))</f>
        <v>Non-service</v>
      </c>
      <c r="V309" s="39"/>
      <c r="W309" s="174" t="str">
        <f t="shared" ref="W309" si="2975">IF(D309="Mon", "", IF(D309="Tue", "", IF(D309="Wed", "Non-service", IF(D309="Thu", "Non-Service", IF(D309="Fri", "", "")))))</f>
        <v>Non-service</v>
      </c>
      <c r="X309" s="15"/>
      <c r="Y309" s="174" t="str">
        <f t="shared" ref="Y309" si="2976">IF(D309="Mon", "", IF(D309="Tue", "Non-service", IF(D309="Wed", "", IF(D309="Thu", "Non-service", IF(D309="Fri", "", "")))))</f>
        <v/>
      </c>
      <c r="Z309" s="23"/>
      <c r="AB309" s="26"/>
      <c r="AD309" s="25"/>
    </row>
    <row r="310" spans="1:30">
      <c r="A310" s="200" t="str">
        <f t="shared" si="2319"/>
        <v>Wed</v>
      </c>
      <c r="B310" s="201">
        <f t="shared" ref="B310:B343" si="2977">C309</f>
        <v>46001</v>
      </c>
      <c r="C310" s="285"/>
      <c r="D310" s="296"/>
      <c r="E310" s="211">
        <f t="shared" ca="1" si="2443"/>
        <v>0</v>
      </c>
      <c r="F310" s="206" t="s">
        <v>51</v>
      </c>
      <c r="G310" s="170" t="str">
        <f t="shared" ref="G310:G373" si="2978">IF(D309="Mon", "", IF(D309="Tue", "Non-service", IF(D309="Wed", "", IF(D309="Thu", "Non-service", IF(D309="Fri", "", "")))))</f>
        <v/>
      </c>
      <c r="H310" s="22"/>
      <c r="I310" s="174" t="str">
        <f t="shared" ref="I310:I373" si="2979">IF(D309="Mon", "", IF(D309="Tue", "", IF(D309="Wed", "", IF(D309="Thu", "", IF(D309="Fri", "Non-service", "")))))</f>
        <v/>
      </c>
      <c r="J310" s="30"/>
      <c r="K310" s="174" t="str">
        <f t="shared" ref="K310:K373" si="2980">IF(D309="Mon", "", IF(D309="Tue", "", IF(D309="Wed", "Non-service", IF(D309="Thu", "Non-Service", IF(D309="Fri", "", "")))))</f>
        <v>Non-service</v>
      </c>
      <c r="L310" s="30"/>
      <c r="M310" s="174" t="str">
        <f t="shared" ref="M310:M373" si="2981">IF(D309="Mon", "", IF(D309="Tue", "Non-service", IF(D309="Wed", "", IF(D309="Thu", "", IF(D309="Fri", "Non-service", "")))))</f>
        <v/>
      </c>
      <c r="N310" s="30"/>
      <c r="O310" s="174" t="str">
        <f t="shared" ref="O310:O373" si="2982">IF(D309="Mon", "", IF(D309="Tue", "", IF(D309="Wed", "Non-service", IF(D309="Thu", "", IF(D309="Fri", "Non-service", "")))))</f>
        <v>Non-service</v>
      </c>
      <c r="P310" s="30"/>
      <c r="Q310" s="174" t="str">
        <f t="shared" ref="Q310:Q373" si="2983">IF(D309="Mon", "", IF(D309="Tue", "Non-service", IF(D309="Wed", "", IF(D309="Thu", "Non-service", IF(D309="Fri", "", "")))))</f>
        <v/>
      </c>
      <c r="R310" s="30"/>
      <c r="S310" s="174" t="str">
        <f t="shared" ref="S310:S373" si="2984">IF(D309="Mon", "Non-service", IF(D309="Tue", "", IF(D309="Wed", "Non-service", IF(D309="Thu", "", IF(D309="Fri", "", "")))))</f>
        <v>Non-service</v>
      </c>
      <c r="T310" s="30"/>
      <c r="U310" s="174" t="str">
        <f t="shared" ref="U310" si="2985">IF(D309="Mon", "", IF(D309="Tue", "", IF(D309="Wed", "Non-service", IF(D309="Thu", "", IF(D309="Fri", "Non-service", "")))))</f>
        <v>Non-service</v>
      </c>
      <c r="V310" s="32"/>
      <c r="W310" s="174" t="str">
        <f t="shared" ref="W310" si="2986">IF(D309="Mon", "", IF(D309="Tue", "", IF(D309="Wed", "Non-service", IF(D309="Thu", "Non-Service", IF(D309="Fri", "", "")))))</f>
        <v>Non-service</v>
      </c>
      <c r="X310" s="17"/>
      <c r="Y310" s="174" t="str">
        <f t="shared" ref="Y310" si="2987">IF(D309="Mon", "", IF(D309="Tue", "Non-service", IF(D309="Wed", "", IF(D309="Thu", "Non-service", IF(D309="Fri", "", "")))))</f>
        <v/>
      </c>
      <c r="Z310" s="25"/>
      <c r="AB310" s="26"/>
      <c r="AD310" s="25"/>
    </row>
    <row r="311" spans="1:30">
      <c r="A311" s="200" t="str">
        <f t="shared" si="2331"/>
        <v>Wed</v>
      </c>
      <c r="B311" s="201">
        <f t="shared" ref="B311:B344" si="2988">C309</f>
        <v>46001</v>
      </c>
      <c r="C311" s="286"/>
      <c r="D311" s="297"/>
      <c r="E311" s="211">
        <f t="shared" ca="1" si="2443"/>
        <v>0</v>
      </c>
      <c r="F311" s="206" t="s">
        <v>53</v>
      </c>
      <c r="G311" s="171" t="str">
        <f t="shared" ref="G311" si="2989">IF(D309="Mon", "", IF(D309="Tue", "Non-service", IF(D309="Wed", "", IF(D309="Thu", "Non-service", IF(D309="Fri", "", "")))))</f>
        <v/>
      </c>
      <c r="H311" s="22"/>
      <c r="I311" s="174" t="str">
        <f t="shared" ref="I311" si="2990">IF(D309="Mon", "", IF(D309="Tue", "", IF(D309="Wed", "", IF(D309="Thu", "", IF(D309="Fri", "Non-service", "")))))</f>
        <v/>
      </c>
      <c r="J311" s="30"/>
      <c r="K311" s="174" t="str">
        <f t="shared" ref="K311" si="2991">IF(D309="Mon", "", IF(D309="Tue", "", IF(D309="Wed", "Non-service", IF(D309="Thu", "Non-Service", IF(D309="Fri", "", "")))))</f>
        <v>Non-service</v>
      </c>
      <c r="L311" s="30"/>
      <c r="M311" s="174" t="str">
        <f t="shared" ref="M311" si="2992">IF(D309="Mon", "", IF(D309="Tue", "Non-service", IF(D309="Wed", "", IF(D309="Thu", "", IF(D309="Fri", "Non-service", "")))))</f>
        <v/>
      </c>
      <c r="N311" s="30"/>
      <c r="O311" s="174" t="str">
        <f t="shared" ref="O311" si="2993">IF(D309="Mon", "", IF(D309="Tue", "", IF(D309="Wed", "Non-service", IF(D309="Thu", "", IF(D309="Fri", "Non-service", "")))))</f>
        <v>Non-service</v>
      </c>
      <c r="P311" s="30"/>
      <c r="Q311" s="174" t="str">
        <f t="shared" ref="Q311" si="2994">IF(D309="Mon", "", IF(D309="Tue", "Non-service", IF(D309="Wed", "", IF(D309="Thu", "Non-service", IF(D309="Fri", "", "")))))</f>
        <v/>
      </c>
      <c r="R311" s="30"/>
      <c r="S311" s="174" t="str">
        <f t="shared" ref="S311" si="2995">IF(D309="Mon", "Non-service", IF(D309="Tue", "", IF(D309="Wed", "Non-service", IF(D309="Thu", "", IF(D309="Fri", "", "")))))</f>
        <v>Non-service</v>
      </c>
      <c r="T311" s="30"/>
      <c r="U311" s="174" t="str">
        <f t="shared" ref="U311" si="2996">IF(D309="Mon", "", IF(D309="Tue", "", IF(D309="Wed", "Non-service", IF(D309="Thu", "", IF(D309="Fri", "Non-service", "")))))</f>
        <v>Non-service</v>
      </c>
      <c r="V311" s="32"/>
      <c r="W311" s="174" t="str">
        <f t="shared" ref="W311" si="2997">IF(D309="Mon", "", IF(D309="Tue", "", IF(D309="Wed", "Non-service", IF(D309="Thu", "Non-Service", IF(D309="Fri", "", "")))))</f>
        <v>Non-service</v>
      </c>
      <c r="X311" s="17"/>
      <c r="Y311" s="176" t="str">
        <f t="shared" ref="Y311" si="2998">IF(D309="Mon", "", IF(D309="Tue", "Non-service", IF(D309="Wed", "", IF(D309="Thu", "Non-service", IF(D309="Fri", "", "")))))</f>
        <v/>
      </c>
      <c r="Z311" s="27"/>
      <c r="AB311" s="26"/>
      <c r="AD311" s="25"/>
    </row>
    <row r="312" spans="1:30">
      <c r="A312" s="200" t="str">
        <f t="shared" si="2343"/>
        <v>Thu</v>
      </c>
      <c r="B312" s="201">
        <f t="shared" ref="B312:B345" si="2999">C312</f>
        <v>46002</v>
      </c>
      <c r="C312" s="284">
        <f t="shared" si="2833"/>
        <v>46002</v>
      </c>
      <c r="D312" s="287" t="str">
        <f t="shared" si="2345"/>
        <v>Thu</v>
      </c>
      <c r="E312" s="211">
        <f t="shared" ca="1" si="2443"/>
        <v>0</v>
      </c>
      <c r="F312" s="207" t="s">
        <v>47</v>
      </c>
      <c r="G312" s="170" t="str">
        <f t="shared" ref="G312:G375" si="3000">IF(D312="Mon", "", IF(D312="Tue", "Non-service", IF(D312="Wed", "", IF(D312="Thu", "Non-service", IF(D312="Fri", "", "")))))</f>
        <v>Non-service</v>
      </c>
      <c r="H312" s="24"/>
      <c r="I312" s="174" t="str">
        <f t="shared" ref="I312:I375" si="3001">IF(D312="Mon", "", IF(D312="Tue", "", IF(D312="Wed", "", IF(D312="Thu", "", IF(D312="Fri", "Non-service", "")))))</f>
        <v/>
      </c>
      <c r="J312" s="33"/>
      <c r="K312" s="174" t="str">
        <f t="shared" ref="K312:K375" si="3002">IF(D312="Mon", "", IF(D312="Tue", "", IF(D312="Wed", "Non-service", IF(D312="Thu", "Non-Service", IF(D312="Fri", "", "")))))</f>
        <v>Non-Service</v>
      </c>
      <c r="L312" s="33"/>
      <c r="M312" s="174" t="str">
        <f t="shared" ref="M312:M375" si="3003">IF(D312="Mon", "", IF(D312="Tue", "Non-service", IF(D312="Wed", "", IF(D312="Thu", "", IF(D312="Fri", "Non-service", "")))))</f>
        <v/>
      </c>
      <c r="N312" s="33"/>
      <c r="O312" s="174" t="str">
        <f t="shared" ref="O312:O375" si="3004">IF(D312="Mon", "", IF(D312="Tue", "", IF(D312="Wed", "Non-service", IF(D312="Thu", "", IF(D312="Fri", "Non-service", "")))))</f>
        <v/>
      </c>
      <c r="P312" s="31"/>
      <c r="Q312" s="174" t="str">
        <f t="shared" ref="Q312:Q375" si="3005">IF(D312="Mon", "", IF(D312="Tue", "Non-service", IF(D312="Wed", "", IF(D312="Thu", "Non-service", IF(D312="Fri", "", "")))))</f>
        <v>Non-service</v>
      </c>
      <c r="R312" s="31"/>
      <c r="S312" s="175" t="str">
        <f t="shared" ref="S312:S375" si="3006">IF(D312="Mon", "Non-service", IF(D312="Tue", "", IF(D312="Wed", "Non-service", IF(D312="Thu", "", IF(D312="Fri", "", "")))))</f>
        <v/>
      </c>
      <c r="T312" s="31"/>
      <c r="U312" s="175" t="str">
        <f t="shared" ref="U312" si="3007">IF(D312="Mon", "", IF(D312="Tue", "", IF(D312="Wed", "Non-service", IF(D312="Thu", "", IF(D312="Fri", "Non-service", "")))))</f>
        <v/>
      </c>
      <c r="V312" s="39"/>
      <c r="W312" s="174" t="str">
        <f t="shared" ref="W312" si="3008">IF(D312="Mon", "", IF(D312="Tue", "", IF(D312="Wed", "Non-service", IF(D312="Thu", "Non-Service", IF(D312="Fri", "", "")))))</f>
        <v>Non-Service</v>
      </c>
      <c r="X312" s="15"/>
      <c r="Y312" s="174" t="str">
        <f t="shared" ref="Y312" si="3009">IF(D312="Mon", "", IF(D312="Tue", "Non-service", IF(D312="Wed", "", IF(D312="Thu", "Non-service", IF(D312="Fri", "", "")))))</f>
        <v>Non-service</v>
      </c>
      <c r="Z312" s="15"/>
      <c r="AB312" s="22"/>
      <c r="AD312" s="17"/>
    </row>
    <row r="313" spans="1:30">
      <c r="A313" s="200" t="str">
        <f t="shared" si="2356"/>
        <v>Thu</v>
      </c>
      <c r="B313" s="201">
        <f t="shared" ref="B313:B346" si="3010">C312</f>
        <v>46002</v>
      </c>
      <c r="C313" s="285"/>
      <c r="D313" s="288"/>
      <c r="E313" s="211">
        <f t="shared" ca="1" si="2443"/>
        <v>0</v>
      </c>
      <c r="F313" s="208" t="s">
        <v>51</v>
      </c>
      <c r="G313" s="170" t="str">
        <f t="shared" ref="G313:G376" si="3011">IF(D312="Mon", "", IF(D312="Tue", "Non-service", IF(D312="Wed", "", IF(D312="Thu", "Non-service", IF(D312="Fri", "", "")))))</f>
        <v>Non-service</v>
      </c>
      <c r="H313" s="26"/>
      <c r="I313" s="174" t="str">
        <f t="shared" ref="I313:I376" si="3012">IF(D312="Mon", "", IF(D312="Tue", "", IF(D312="Wed", "", IF(D312="Thu", "", IF(D312="Fri", "Non-service", "")))))</f>
        <v/>
      </c>
      <c r="J313" s="35"/>
      <c r="K313" s="174" t="str">
        <f t="shared" ref="K313:K376" si="3013">IF(D312="Mon", "", IF(D312="Tue", "", IF(D312="Wed", "Non-service", IF(D312="Thu", "Non-Service", IF(D312="Fri", "", "")))))</f>
        <v>Non-Service</v>
      </c>
      <c r="L313" s="35"/>
      <c r="M313" s="174" t="str">
        <f t="shared" ref="M313:M376" si="3014">IF(D312="Mon", "", IF(D312="Tue", "Non-service", IF(D312="Wed", "", IF(D312="Thu", "", IF(D312="Fri", "Non-service", "")))))</f>
        <v/>
      </c>
      <c r="N313" s="35"/>
      <c r="O313" s="174" t="str">
        <f t="shared" ref="O313:O376" si="3015">IF(D312="Mon", "", IF(D312="Tue", "", IF(D312="Wed", "Non-service", IF(D312="Thu", "", IF(D312="Fri", "Non-service", "")))))</f>
        <v/>
      </c>
      <c r="P313" s="35"/>
      <c r="Q313" s="174" t="str">
        <f t="shared" ref="Q313:Q376" si="3016">IF(D312="Mon", "", IF(D312="Tue", "Non-service", IF(D312="Wed", "", IF(D312="Thu", "Non-service", IF(D312="Fri", "", "")))))</f>
        <v>Non-service</v>
      </c>
      <c r="R313" s="30"/>
      <c r="S313" s="174" t="str">
        <f t="shared" ref="S313:S376" si="3017">IF(D312="Mon", "Non-service", IF(D312="Tue", "", IF(D312="Wed", "Non-service", IF(D312="Thu", "", IF(D312="Fri", "", "")))))</f>
        <v/>
      </c>
      <c r="T313" s="35"/>
      <c r="U313" s="174" t="str">
        <f t="shared" ref="U313" si="3018">IF(D312="Mon", "", IF(D312="Tue", "", IF(D312="Wed", "Non-service", IF(D312="Thu", "", IF(D312="Fri", "Non-service", "")))))</f>
        <v/>
      </c>
      <c r="V313" s="32"/>
      <c r="W313" s="174" t="str">
        <f t="shared" ref="W313" si="3019">IF(D312="Mon", "", IF(D312="Tue", "", IF(D312="Wed", "Non-service", IF(D312="Thu", "Non-Service", IF(D312="Fri", "", "")))))</f>
        <v>Non-Service</v>
      </c>
      <c r="X313" s="17"/>
      <c r="Y313" s="174" t="str">
        <f t="shared" ref="Y313" si="3020">IF(D312="Mon", "", IF(D312="Tue", "Non-service", IF(D312="Wed", "", IF(D312="Thu", "Non-service", IF(D312="Fri", "", "")))))</f>
        <v>Non-service</v>
      </c>
      <c r="Z313" s="17"/>
      <c r="AB313" s="22"/>
      <c r="AD313" s="17"/>
    </row>
    <row r="314" spans="1:30">
      <c r="A314" s="200" t="str">
        <f t="shared" si="2368"/>
        <v>Thu</v>
      </c>
      <c r="B314" s="201">
        <f t="shared" ref="B314:B347" si="3021">C312</f>
        <v>46002</v>
      </c>
      <c r="C314" s="286"/>
      <c r="D314" s="289"/>
      <c r="E314" s="211">
        <f t="shared" ca="1" si="2443"/>
        <v>0</v>
      </c>
      <c r="F314" s="209" t="s">
        <v>53</v>
      </c>
      <c r="G314" s="171" t="str">
        <f t="shared" ref="G314" si="3022">IF(D312="Mon", "", IF(D312="Tue", "Non-service", IF(D312="Wed", "", IF(D312="Thu", "Non-service", IF(D312="Fri", "", "")))))</f>
        <v>Non-service</v>
      </c>
      <c r="H314" s="28"/>
      <c r="I314" s="174" t="str">
        <f t="shared" ref="I314" si="3023">IF(D312="Mon", "", IF(D312="Tue", "", IF(D312="Wed", "", IF(D312="Thu", "", IF(D312="Fri", "Non-service", "")))))</f>
        <v/>
      </c>
      <c r="J314" s="37"/>
      <c r="K314" s="174" t="str">
        <f t="shared" ref="K314" si="3024">IF(D312="Mon", "", IF(D312="Tue", "", IF(D312="Wed", "Non-service", IF(D312="Thu", "Non-Service", IF(D312="Fri", "", "")))))</f>
        <v>Non-Service</v>
      </c>
      <c r="L314" s="37"/>
      <c r="M314" s="174" t="str">
        <f t="shared" ref="M314" si="3025">IF(D312="Mon", "", IF(D312="Tue", "Non-service", IF(D312="Wed", "", IF(D312="Thu", "", IF(D312="Fri", "Non-service", "")))))</f>
        <v/>
      </c>
      <c r="N314" s="37"/>
      <c r="O314" s="174" t="str">
        <f t="shared" ref="O314" si="3026">IF(D312="Mon", "", IF(D312="Tue", "", IF(D312="Wed", "Non-service", IF(D312="Thu", "", IF(D312="Fri", "Non-service", "")))))</f>
        <v/>
      </c>
      <c r="P314" s="37"/>
      <c r="Q314" s="174" t="str">
        <f t="shared" ref="Q314" si="3027">IF(D312="Mon", "", IF(D312="Tue", "Non-service", IF(D312="Wed", "", IF(D312="Thu", "Non-service", IF(D312="Fri", "", "")))))</f>
        <v>Non-service</v>
      </c>
      <c r="R314" s="37"/>
      <c r="S314" s="174" t="str">
        <f t="shared" ref="S314" si="3028">IF(D312="Mon", "Non-service", IF(D312="Tue", "", IF(D312="Wed", "Non-service", IF(D312="Thu", "", IF(D312="Fri", "", "")))))</f>
        <v/>
      </c>
      <c r="T314" s="37"/>
      <c r="U314" s="174" t="str">
        <f t="shared" ref="U314" si="3029">IF(D312="Mon", "", IF(D312="Tue", "", IF(D312="Wed", "Non-service", IF(D312="Thu", "", IF(D312="Fri", "Non-service", "")))))</f>
        <v/>
      </c>
      <c r="V314" s="32"/>
      <c r="W314" s="174" t="str">
        <f t="shared" ref="W314" si="3030">IF(D312="Mon", "", IF(D312="Tue", "", IF(D312="Wed", "Non-service", IF(D312="Thu", "Non-Service", IF(D312="Fri", "", "")))))</f>
        <v>Non-Service</v>
      </c>
      <c r="X314" s="17"/>
      <c r="Y314" s="176" t="str">
        <f t="shared" ref="Y314" si="3031">IF(D312="Mon", "", IF(D312="Tue", "Non-service", IF(D312="Wed", "", IF(D312="Thu", "Non-service", IF(D312="Fri", "", "")))))</f>
        <v>Non-service</v>
      </c>
      <c r="Z314" s="17"/>
      <c r="AB314" s="22"/>
      <c r="AD314" s="17"/>
    </row>
    <row r="315" spans="1:30">
      <c r="A315" s="200" t="str">
        <f t="shared" si="2380"/>
        <v>Fri</v>
      </c>
      <c r="B315" s="201">
        <f t="shared" ref="B315:B348" si="3032">C315</f>
        <v>46003</v>
      </c>
      <c r="C315" s="284">
        <f t="shared" si="2833"/>
        <v>46003</v>
      </c>
      <c r="D315" s="295" t="str">
        <f t="shared" si="2382"/>
        <v>Fri</v>
      </c>
      <c r="E315" s="211">
        <f t="shared" ca="1" si="2443"/>
        <v>0</v>
      </c>
      <c r="F315" s="205" t="s">
        <v>47</v>
      </c>
      <c r="G315" s="170" t="str">
        <f t="shared" ref="G315:G378" si="3033">IF(D315="Mon", "", IF(D315="Tue", "Non-service", IF(D315="Wed", "", IF(D315="Thu", "Non-service", IF(D315="Fri", "", "")))))</f>
        <v/>
      </c>
      <c r="H315" s="21"/>
      <c r="I315" s="174" t="str">
        <f t="shared" ref="I315:I378" si="3034">IF(D315="Mon", "", IF(D315="Tue", "", IF(D315="Wed", "", IF(D315="Thu", "", IF(D315="Fri", "Non-service", "")))))</f>
        <v>Non-service</v>
      </c>
      <c r="J315" s="31"/>
      <c r="K315" s="174" t="str">
        <f t="shared" ref="K315:K378" si="3035">IF(D315="Mon", "", IF(D315="Tue", "", IF(D315="Wed", "Non-service", IF(D315="Thu", "Non-Service", IF(D315="Fri", "", "")))))</f>
        <v/>
      </c>
      <c r="L315" s="31"/>
      <c r="M315" s="174" t="str">
        <f t="shared" ref="M315:M378" si="3036">IF(D315="Mon", "", IF(D315="Tue", "Non-service", IF(D315="Wed", "", IF(D315="Thu", "", IF(D315="Fri", "Non-service", "")))))</f>
        <v>Non-service</v>
      </c>
      <c r="N315" s="31"/>
      <c r="O315" s="174" t="str">
        <f t="shared" ref="O315:O378" si="3037">IF(D315="Mon", "", IF(D315="Tue", "", IF(D315="Wed", "Non-service", IF(D315="Thu", "", IF(D315="Fri", "Non-service", "")))))</f>
        <v>Non-service</v>
      </c>
      <c r="P315" s="31"/>
      <c r="Q315" s="174" t="str">
        <f t="shared" ref="Q315:Q378" si="3038">IF(D315="Mon", "", IF(D315="Tue", "Non-service", IF(D315="Wed", "", IF(D315="Thu", "Non-service", IF(D315="Fri", "", "")))))</f>
        <v/>
      </c>
      <c r="R315" s="31"/>
      <c r="S315" s="175" t="str">
        <f t="shared" ref="S315:S378" si="3039">IF(D315="Mon", "Non-service", IF(D315="Tue", "", IF(D315="Wed", "Non-service", IF(D315="Thu", "", IF(D315="Fri", "", "")))))</f>
        <v/>
      </c>
      <c r="T315" s="31"/>
      <c r="U315" s="175" t="str">
        <f t="shared" ref="U315" si="3040">IF(D315="Mon", "", IF(D315="Tue", "", IF(D315="Wed", "Non-service", IF(D315="Thu", "", IF(D315="Fri", "Non-service", "")))))</f>
        <v>Non-service</v>
      </c>
      <c r="V315" s="39"/>
      <c r="W315" s="174" t="str">
        <f t="shared" ref="W315" si="3041">IF(D315="Mon", "", IF(D315="Tue", "", IF(D315="Wed", "Non-service", IF(D315="Thu", "Non-Service", IF(D315="Fri", "", "")))))</f>
        <v/>
      </c>
      <c r="X315" s="15"/>
      <c r="Y315" s="174" t="str">
        <f t="shared" ref="Y315" si="3042">IF(D315="Mon", "", IF(D315="Tue", "Non-service", IF(D315="Wed", "", IF(D315="Thu", "Non-service", IF(D315="Fri", "", "")))))</f>
        <v/>
      </c>
      <c r="Z315" s="23"/>
      <c r="AB315" s="26"/>
      <c r="AD315" s="25"/>
    </row>
    <row r="316" spans="1:30">
      <c r="A316" s="200" t="str">
        <f t="shared" si="2393"/>
        <v>Fri</v>
      </c>
      <c r="B316" s="201">
        <f t="shared" ref="B316:B349" si="3043">C315</f>
        <v>46003</v>
      </c>
      <c r="C316" s="285"/>
      <c r="D316" s="296"/>
      <c r="E316" s="211">
        <f t="shared" ca="1" si="2443"/>
        <v>0</v>
      </c>
      <c r="F316" s="206" t="s">
        <v>51</v>
      </c>
      <c r="G316" s="170" t="str">
        <f t="shared" ref="G316:G379" si="3044">IF(D315="Mon", "", IF(D315="Tue", "Non-service", IF(D315="Wed", "", IF(D315="Thu", "Non-service", IF(D315="Fri", "", "")))))</f>
        <v/>
      </c>
      <c r="H316" s="22"/>
      <c r="I316" s="174" t="str">
        <f t="shared" ref="I316:I379" si="3045">IF(D315="Mon", "", IF(D315="Tue", "", IF(D315="Wed", "", IF(D315="Thu", "", IF(D315="Fri", "Non-service", "")))))</f>
        <v>Non-service</v>
      </c>
      <c r="J316" s="30"/>
      <c r="K316" s="174" t="str">
        <f t="shared" ref="K316:K379" si="3046">IF(D315="Mon", "", IF(D315="Tue", "", IF(D315="Wed", "Non-service", IF(D315="Thu", "Non-Service", IF(D315="Fri", "", "")))))</f>
        <v/>
      </c>
      <c r="L316" s="30"/>
      <c r="M316" s="174" t="str">
        <f t="shared" ref="M316:M379" si="3047">IF(D315="Mon", "", IF(D315="Tue", "Non-service", IF(D315="Wed", "", IF(D315="Thu", "", IF(D315="Fri", "Non-service", "")))))</f>
        <v>Non-service</v>
      </c>
      <c r="N316" s="30"/>
      <c r="O316" s="174" t="str">
        <f t="shared" ref="O316:O379" si="3048">IF(D315="Mon", "", IF(D315="Tue", "", IF(D315="Wed", "Non-service", IF(D315="Thu", "", IF(D315="Fri", "Non-service", "")))))</f>
        <v>Non-service</v>
      </c>
      <c r="P316" s="30"/>
      <c r="Q316" s="174" t="str">
        <f t="shared" ref="Q316:Q379" si="3049">IF(D315="Mon", "", IF(D315="Tue", "Non-service", IF(D315="Wed", "", IF(D315="Thu", "Non-service", IF(D315="Fri", "", "")))))</f>
        <v/>
      </c>
      <c r="R316" s="30"/>
      <c r="S316" s="174" t="str">
        <f t="shared" ref="S316:S379" si="3050">IF(D315="Mon", "Non-service", IF(D315="Tue", "", IF(D315="Wed", "Non-service", IF(D315="Thu", "", IF(D315="Fri", "", "")))))</f>
        <v/>
      </c>
      <c r="T316" s="30"/>
      <c r="U316" s="174" t="str">
        <f t="shared" ref="U316" si="3051">IF(D315="Mon", "", IF(D315="Tue", "", IF(D315="Wed", "Non-service", IF(D315="Thu", "", IF(D315="Fri", "Non-service", "")))))</f>
        <v>Non-service</v>
      </c>
      <c r="V316" s="32"/>
      <c r="W316" s="174" t="str">
        <f t="shared" ref="W316" si="3052">IF(D315="Mon", "", IF(D315="Tue", "", IF(D315="Wed", "Non-service", IF(D315="Thu", "Non-Service", IF(D315="Fri", "", "")))))</f>
        <v/>
      </c>
      <c r="X316" s="17"/>
      <c r="Y316" s="174" t="str">
        <f t="shared" ref="Y316" si="3053">IF(D315="Mon", "", IF(D315="Tue", "Non-service", IF(D315="Wed", "", IF(D315="Thu", "Non-service", IF(D315="Fri", "", "")))))</f>
        <v/>
      </c>
      <c r="Z316" s="25"/>
      <c r="AB316" s="26"/>
      <c r="AD316" s="25"/>
    </row>
    <row r="317" spans="1:30">
      <c r="A317" s="200" t="str">
        <f t="shared" si="2405"/>
        <v>Fri</v>
      </c>
      <c r="B317" s="201">
        <f t="shared" ref="B317:B350" si="3054">C315</f>
        <v>46003</v>
      </c>
      <c r="C317" s="286"/>
      <c r="D317" s="297"/>
      <c r="E317" s="211">
        <f t="shared" ca="1" si="2443"/>
        <v>0</v>
      </c>
      <c r="F317" s="206" t="s">
        <v>53</v>
      </c>
      <c r="G317" s="171" t="str">
        <f t="shared" ref="G317" si="3055">IF(D315="Mon", "", IF(D315="Tue", "Non-service", IF(D315="Wed", "", IF(D315="Thu", "Non-service", IF(D315="Fri", "", "")))))</f>
        <v/>
      </c>
      <c r="H317" s="22"/>
      <c r="I317" s="174" t="str">
        <f t="shared" ref="I317" si="3056">IF(D315="Mon", "", IF(D315="Tue", "", IF(D315="Wed", "", IF(D315="Thu", "", IF(D315="Fri", "Non-service", "")))))</f>
        <v>Non-service</v>
      </c>
      <c r="J317" s="30"/>
      <c r="K317" s="174" t="str">
        <f t="shared" ref="K317" si="3057">IF(D315="Mon", "", IF(D315="Tue", "", IF(D315="Wed", "Non-service", IF(D315="Thu", "Non-Service", IF(D315="Fri", "", "")))))</f>
        <v/>
      </c>
      <c r="L317" s="30"/>
      <c r="M317" s="174" t="str">
        <f t="shared" ref="M317" si="3058">IF(D315="Mon", "", IF(D315="Tue", "Non-service", IF(D315="Wed", "", IF(D315="Thu", "", IF(D315="Fri", "Non-service", "")))))</f>
        <v>Non-service</v>
      </c>
      <c r="N317" s="30"/>
      <c r="O317" s="174" t="str">
        <f t="shared" ref="O317" si="3059">IF(D315="Mon", "", IF(D315="Tue", "", IF(D315="Wed", "Non-service", IF(D315="Thu", "", IF(D315="Fri", "Non-service", "")))))</f>
        <v>Non-service</v>
      </c>
      <c r="P317" s="30"/>
      <c r="Q317" s="174" t="str">
        <f t="shared" ref="Q317" si="3060">IF(D315="Mon", "", IF(D315="Tue", "Non-service", IF(D315="Wed", "", IF(D315="Thu", "Non-service", IF(D315="Fri", "", "")))))</f>
        <v/>
      </c>
      <c r="R317" s="30"/>
      <c r="T317" s="30"/>
      <c r="U317" s="174" t="str">
        <f t="shared" ref="U317" si="3061">IF(D315="Mon", "", IF(D315="Tue", "", IF(D315="Wed", "Non-service", IF(D315="Thu", "", IF(D315="Fri", "Non-service", "")))))</f>
        <v>Non-service</v>
      </c>
      <c r="V317" s="32"/>
      <c r="W317" s="174" t="str">
        <f t="shared" ref="W317" si="3062">IF(D315="Mon", "", IF(D315="Tue", "", IF(D315="Wed", "Non-service", IF(D315="Thu", "Non-Service", IF(D315="Fri", "", "")))))</f>
        <v/>
      </c>
      <c r="X317" s="17"/>
      <c r="Y317" s="176" t="str">
        <f t="shared" ref="Y317" si="3063">IF(D315="Mon", "", IF(D315="Tue", "Non-service", IF(D315="Wed", "", IF(D315="Thu", "Non-service", IF(D315="Fri", "", "")))))</f>
        <v/>
      </c>
      <c r="Z317" s="27"/>
      <c r="AB317" s="26"/>
      <c r="AD317" s="25"/>
    </row>
    <row r="318" spans="1:30">
      <c r="A318" s="200" t="str">
        <f t="shared" ref="A318" si="3064">TEXT(C318, "ddd")</f>
        <v>Mon</v>
      </c>
      <c r="B318" s="201">
        <f t="shared" ref="B318:B351" si="3065">C318</f>
        <v>46006</v>
      </c>
      <c r="C318" s="284">
        <f t="shared" si="2833"/>
        <v>46006</v>
      </c>
      <c r="D318" s="287" t="str">
        <f t="shared" si="2418"/>
        <v>Mon</v>
      </c>
      <c r="E318" s="211">
        <f t="shared" ca="1" si="2443"/>
        <v>0</v>
      </c>
      <c r="F318" s="207" t="s">
        <v>47</v>
      </c>
      <c r="G318" s="170" t="str">
        <f t="shared" ref="G318:G381" si="3066">IF(D318="Mon", "", IF(D318="Tue", "Non-service", IF(D318="Wed", "", IF(D318="Thu", "Non-service", IF(D318="Fri", "", "")))))</f>
        <v/>
      </c>
      <c r="H318" s="30"/>
      <c r="I318" s="174" t="str">
        <f t="shared" ref="I318:I381" si="3067">IF(D318="Mon", "", IF(D318="Tue", "", IF(D318="Wed", "", IF(D318="Thu", "", IF(D318="Fri", "Non-service", "")))))</f>
        <v/>
      </c>
      <c r="J318" s="30"/>
      <c r="K318" s="174" t="str">
        <f t="shared" ref="K318:K381" si="3068">IF(D318="Mon", "", IF(D318="Tue", "", IF(D318="Wed", "Non-service", IF(D318="Thu", "Non-Service", IF(D318="Fri", "", "")))))</f>
        <v/>
      </c>
      <c r="L318" s="30"/>
      <c r="M318" s="174" t="str">
        <f t="shared" ref="M318:M381" si="3069">IF(D318="Mon", "", IF(D318="Tue", "Non-service", IF(D318="Wed", "", IF(D318="Thu", "", IF(D318="Fri", "Non-service", "")))))</f>
        <v/>
      </c>
      <c r="N318" s="30"/>
      <c r="O318" s="174" t="str">
        <f t="shared" ref="O318:O381" si="3070">IF(D318="Mon", "", IF(D318="Tue", "", IF(D318="Wed", "Non-service", IF(D318="Thu", "", IF(D318="Fri", "Non-service", "")))))</f>
        <v/>
      </c>
      <c r="P318" s="30"/>
      <c r="Q318" s="174" t="str">
        <f t="shared" ref="Q318:Q381" si="3071">IF(D318="Mon", "", IF(D318="Tue", "Non-service", IF(D318="Wed", "", IF(D318="Thu", "Non-service", IF(D318="Fri", "", "")))))</f>
        <v/>
      </c>
      <c r="R318" s="30"/>
      <c r="S318" s="175" t="str">
        <f t="shared" ref="S318:S381" si="3072">IF(D318="Mon", "Non-service", IF(D318="Tue", "", IF(D318="Wed", "Non-service", IF(D318="Thu", "", IF(D318="Fri", "", "")))))</f>
        <v>Non-service</v>
      </c>
      <c r="T318" s="30"/>
      <c r="U318" s="175" t="str">
        <f t="shared" ref="U318" si="3073">IF(D318="Mon", "", IF(D318="Tue", "", IF(D318="Wed", "Non-service", IF(D318="Thu", "", IF(D318="Fri", "Non-service", "")))))</f>
        <v/>
      </c>
      <c r="V318" s="39"/>
      <c r="W318" s="174" t="str">
        <f t="shared" ref="W318" si="3074">IF(D318="Mon", "", IF(D318="Tue", "", IF(D318="Wed", "Non-service", IF(D318="Thu", "Non-Service", IF(D318="Fri", "", "")))))</f>
        <v/>
      </c>
      <c r="X318" s="15"/>
      <c r="Y318" s="174" t="str">
        <f t="shared" ref="Y318" si="3075">IF(D318="Mon", "", IF(D318="Tue", "Non-service", IF(D318="Wed", "", IF(D318="Thu", "Non-service", IF(D318="Fri", "", "")))))</f>
        <v/>
      </c>
      <c r="Z318" s="15"/>
      <c r="AB318" s="22"/>
      <c r="AD318" s="17"/>
    </row>
    <row r="319" spans="1:30">
      <c r="A319" s="200" t="str">
        <f t="shared" ref="A319" si="3076">A318</f>
        <v>Mon</v>
      </c>
      <c r="B319" s="201">
        <f t="shared" ref="B319:B352" si="3077">C318</f>
        <v>46006</v>
      </c>
      <c r="C319" s="285"/>
      <c r="D319" s="288"/>
      <c r="E319" s="211">
        <f t="shared" ca="1" si="2443"/>
        <v>0</v>
      </c>
      <c r="F319" s="208" t="s">
        <v>51</v>
      </c>
      <c r="G319" s="170" t="str">
        <f t="shared" ref="G319:G382" si="3078">IF(D318="Mon", "", IF(D318="Tue", "Non-service", IF(D318="Wed", "", IF(D318="Thu", "Non-service", IF(D318="Fri", "", "")))))</f>
        <v/>
      </c>
      <c r="H319" s="30"/>
      <c r="I319" s="174" t="str">
        <f t="shared" ref="I319:I382" si="3079">IF(D318="Mon", "", IF(D318="Tue", "", IF(D318="Wed", "", IF(D318="Thu", "", IF(D318="Fri", "Non-service", "")))))</f>
        <v/>
      </c>
      <c r="J319" s="30"/>
      <c r="K319" s="174" t="str">
        <f t="shared" ref="K319:K382" si="3080">IF(D318="Mon", "", IF(D318="Tue", "", IF(D318="Wed", "Non-service", IF(D318="Thu", "Non-Service", IF(D318="Fri", "", "")))))</f>
        <v/>
      </c>
      <c r="L319" s="30"/>
      <c r="M319" s="174" t="str">
        <f t="shared" ref="M319:M382" si="3081">IF(D318="Mon", "", IF(D318="Tue", "Non-service", IF(D318="Wed", "", IF(D318="Thu", "", IF(D318="Fri", "Non-service", "")))))</f>
        <v/>
      </c>
      <c r="N319" s="30"/>
      <c r="O319" s="174" t="str">
        <f t="shared" ref="O319:O382" si="3082">IF(D318="Mon", "", IF(D318="Tue", "", IF(D318="Wed", "Non-service", IF(D318="Thu", "", IF(D318="Fri", "Non-service", "")))))</f>
        <v/>
      </c>
      <c r="P319" s="30"/>
      <c r="Q319" s="174" t="str">
        <f t="shared" ref="Q319:Q382" si="3083">IF(D318="Mon", "", IF(D318="Tue", "Non-service", IF(D318="Wed", "", IF(D318="Thu", "Non-service", IF(D318="Fri", "", "")))))</f>
        <v/>
      </c>
      <c r="R319" s="30"/>
      <c r="S319" s="174" t="str">
        <f t="shared" ref="S319:S382" si="3084">IF(D318="Mon", "Non-service", IF(D318="Tue", "", IF(D318="Wed", "Non-service", IF(D318="Thu", "", IF(D318="Fri", "", "")))))</f>
        <v>Non-service</v>
      </c>
      <c r="T319" s="30"/>
      <c r="U319" s="174" t="str">
        <f t="shared" ref="U319" si="3085">IF(D318="Mon", "", IF(D318="Tue", "", IF(D318="Wed", "Non-service", IF(D318="Thu", "", IF(D318="Fri", "Non-service", "")))))</f>
        <v/>
      </c>
      <c r="V319" s="32"/>
      <c r="W319" s="174" t="str">
        <f t="shared" ref="W319" si="3086">IF(D318="Mon", "", IF(D318="Tue", "", IF(D318="Wed", "Non-service", IF(D318="Thu", "Non-Service", IF(D318="Fri", "", "")))))</f>
        <v/>
      </c>
      <c r="X319" s="17"/>
      <c r="Y319" s="174" t="str">
        <f t="shared" ref="Y319" si="3087">IF(D318="Mon", "", IF(D318="Tue", "Non-service", IF(D318="Wed", "", IF(D318="Thu", "Non-service", IF(D318="Fri", "", "")))))</f>
        <v/>
      </c>
      <c r="Z319" s="17"/>
      <c r="AB319" s="22"/>
      <c r="AD319" s="17"/>
    </row>
    <row r="320" spans="1:30">
      <c r="A320" s="200" t="str">
        <f t="shared" ref="A320" si="3088">A318</f>
        <v>Mon</v>
      </c>
      <c r="B320" s="201">
        <f t="shared" ref="B320:B353" si="3089">C318</f>
        <v>46006</v>
      </c>
      <c r="C320" s="286"/>
      <c r="D320" s="289"/>
      <c r="E320" s="211">
        <f t="shared" ca="1" si="2443"/>
        <v>0</v>
      </c>
      <c r="F320" s="209" t="s">
        <v>53</v>
      </c>
      <c r="G320" s="171" t="str">
        <f t="shared" ref="G320" si="3090">IF(D318="Mon", "", IF(D318="Tue", "Non-service", IF(D318="Wed", "", IF(D318="Thu", "Non-service", IF(D318="Fri", "", "")))))</f>
        <v/>
      </c>
      <c r="H320" s="30"/>
      <c r="I320" s="174" t="str">
        <f t="shared" ref="I320" si="3091">IF(D318="Mon", "", IF(D318="Tue", "", IF(D318="Wed", "", IF(D318="Thu", "", IF(D318="Fri", "Non-service", "")))))</f>
        <v/>
      </c>
      <c r="J320" s="30"/>
      <c r="K320" s="174" t="str">
        <f t="shared" ref="K320" si="3092">IF(D318="Mon", "", IF(D318="Tue", "", IF(D318="Wed", "Non-service", IF(D318="Thu", "Non-Service", IF(D318="Fri", "", "")))))</f>
        <v/>
      </c>
      <c r="L320" s="30"/>
      <c r="M320" s="174" t="str">
        <f t="shared" ref="M320" si="3093">IF(D318="Mon", "", IF(D318="Tue", "Non-service", IF(D318="Wed", "", IF(D318="Thu", "", IF(D318="Fri", "Non-service", "")))))</f>
        <v/>
      </c>
      <c r="N320" s="30"/>
      <c r="O320" s="174" t="str">
        <f t="shared" ref="O320" si="3094">IF(D318="Mon", "", IF(D318="Tue", "", IF(D318="Wed", "Non-service", IF(D318="Thu", "", IF(D318="Fri", "Non-service", "")))))</f>
        <v/>
      </c>
      <c r="P320" s="30"/>
      <c r="Q320" s="174" t="str">
        <f t="shared" ref="Q320" si="3095">IF(D318="Mon", "", IF(D318="Tue", "Non-service", IF(D318="Wed", "", IF(D318="Thu", "Non-service", IF(D318="Fri", "", "")))))</f>
        <v/>
      </c>
      <c r="R320" s="30"/>
      <c r="S320" s="174" t="str">
        <f t="shared" ref="S320" si="3096">IF(D318="Mon", "Non-service", IF(D318="Tue", "", IF(D318="Wed", "Non-service", IF(D318="Thu", "", IF(D318="Fri", "", "")))))</f>
        <v>Non-service</v>
      </c>
      <c r="T320" s="30"/>
      <c r="U320" s="174" t="str">
        <f t="shared" ref="U320" si="3097">IF(D318="Mon", "", IF(D318="Tue", "", IF(D318="Wed", "Non-service", IF(D318="Thu", "", IF(D318="Fri", "Non-service", "")))))</f>
        <v/>
      </c>
      <c r="V320" s="32"/>
      <c r="W320" s="174" t="str">
        <f t="shared" ref="W320" si="3098">IF(D318="Mon", "", IF(D318="Tue", "", IF(D318="Wed", "Non-service", IF(D318="Thu", "Non-Service", IF(D318="Fri", "", "")))))</f>
        <v/>
      </c>
      <c r="X320" s="17"/>
      <c r="Y320" s="176" t="str">
        <f t="shared" ref="Y320" si="3099">IF(D318="Mon", "", IF(D318="Tue", "Non-service", IF(D318="Wed", "", IF(D318="Thu", "Non-service", IF(D318="Fri", "", "")))))</f>
        <v/>
      </c>
      <c r="Z320" s="17"/>
      <c r="AB320" s="22"/>
      <c r="AD320" s="17"/>
    </row>
    <row r="321" spans="1:30">
      <c r="A321" s="200" t="str">
        <f t="shared" ref="A321:A381" si="3100">TEXT(C321, "ddd")</f>
        <v>Tue</v>
      </c>
      <c r="B321" s="201">
        <f t="shared" ref="B321:B354" si="3101">C321</f>
        <v>46007</v>
      </c>
      <c r="C321" s="284">
        <f t="shared" si="2833"/>
        <v>46007</v>
      </c>
      <c r="D321" s="295" t="str">
        <f t="shared" ref="D321" si="3102">IF(WEEKDAY(C318, 2) &lt; 5, TEXT(C318 + 1, "ddd"), TEXT(C318 + 3, "ddd"))</f>
        <v>Tue</v>
      </c>
      <c r="E321" s="211">
        <f t="shared" ca="1" si="2443"/>
        <v>0</v>
      </c>
      <c r="F321" s="205" t="s">
        <v>47</v>
      </c>
      <c r="G321" s="170" t="str">
        <f t="shared" ref="G321:G384" si="3103">IF(D321="Mon", "", IF(D321="Tue", "Non-service", IF(D321="Wed", "", IF(D321="Thu", "Non-service", IF(D321="Fri", "", "")))))</f>
        <v>Non-service</v>
      </c>
      <c r="H321" s="22"/>
      <c r="I321" s="174" t="str">
        <f t="shared" ref="I321:I384" si="3104">IF(D321="Mon", "", IF(D321="Tue", "", IF(D321="Wed", "", IF(D321="Thu", "", IF(D321="Fri", "Non-service", "")))))</f>
        <v/>
      </c>
      <c r="J321" s="30"/>
      <c r="K321" s="174" t="str">
        <f t="shared" ref="K321:K384" si="3105">IF(D321="Mon", "", IF(D321="Tue", "", IF(D321="Wed", "Non-service", IF(D321="Thu", "Non-Service", IF(D321="Fri", "", "")))))</f>
        <v/>
      </c>
      <c r="L321" s="33"/>
      <c r="M321" s="174" t="str">
        <f t="shared" ref="M321:M384" si="3106">IF(D321="Mon", "", IF(D321="Tue", "Non-service", IF(D321="Wed", "", IF(D321="Thu", "", IF(D321="Fri", "Non-service", "")))))</f>
        <v>Non-service</v>
      </c>
      <c r="N321" s="30"/>
      <c r="O321" s="174" t="str">
        <f t="shared" ref="O321:O384" si="3107">IF(D321="Mon", "", IF(D321="Tue", "", IF(D321="Wed", "Non-service", IF(D321="Thu", "", IF(D321="Fri", "Non-service", "")))))</f>
        <v/>
      </c>
      <c r="P321" s="33"/>
      <c r="Q321" s="174" t="str">
        <f t="shared" ref="Q321:Q384" si="3108">IF(D321="Mon", "", IF(D321="Tue", "Non-service", IF(D321="Wed", "", IF(D321="Thu", "Non-service", IF(D321="Fri", "", "")))))</f>
        <v>Non-service</v>
      </c>
      <c r="R321" s="33"/>
      <c r="S321" s="175" t="str">
        <f t="shared" ref="S321:S384" si="3109">IF(D321="Mon", "Non-service", IF(D321="Tue", "", IF(D321="Wed", "Non-service", IF(D321="Thu", "", IF(D321="Fri", "", "")))))</f>
        <v/>
      </c>
      <c r="T321" s="33"/>
      <c r="U321" s="175" t="str">
        <f t="shared" ref="U321" si="3110">IF(D321="Mon", "", IF(D321="Tue", "", IF(D321="Wed", "Non-service", IF(D321="Thu", "", IF(D321="Fri", "Non-service", "")))))</f>
        <v/>
      </c>
      <c r="V321" s="39"/>
      <c r="W321" s="174" t="str">
        <f t="shared" ref="W321" si="3111">IF(D321="Mon", "", IF(D321="Tue", "", IF(D321="Wed", "Non-service", IF(D321="Thu", "Non-Service", IF(D321="Fri", "", "")))))</f>
        <v/>
      </c>
      <c r="X321" s="15"/>
      <c r="Y321" s="174" t="str">
        <f t="shared" ref="Y321" si="3112">IF(D321="Mon", "", IF(D321="Tue", "Non-service", IF(D321="Wed", "", IF(D321="Thu", "Non-service", IF(D321="Fri", "", "")))))</f>
        <v>Non-service</v>
      </c>
      <c r="Z321" s="15"/>
      <c r="AB321" s="22"/>
      <c r="AD321" s="17"/>
    </row>
    <row r="322" spans="1:30">
      <c r="A322" s="200" t="str">
        <f t="shared" ref="A322:A382" si="3113">A321</f>
        <v>Tue</v>
      </c>
      <c r="B322" s="201">
        <f t="shared" ref="B322:B355" si="3114">C321</f>
        <v>46007</v>
      </c>
      <c r="C322" s="285"/>
      <c r="D322" s="296"/>
      <c r="E322" s="211">
        <f t="shared" ca="1" si="2443"/>
        <v>0</v>
      </c>
      <c r="F322" s="206" t="s">
        <v>51</v>
      </c>
      <c r="G322" s="170" t="str">
        <f t="shared" ref="G322:G385" si="3115">IF(D321="Mon", "", IF(D321="Tue", "Non-service", IF(D321="Wed", "", IF(D321="Thu", "Non-service", IF(D321="Fri", "", "")))))</f>
        <v>Non-service</v>
      </c>
      <c r="H322" s="22"/>
      <c r="I322" s="174" t="str">
        <f t="shared" ref="I322:I385" si="3116">IF(D321="Mon", "", IF(D321="Tue", "", IF(D321="Wed", "", IF(D321="Thu", "", IF(D321="Fri", "Non-service", "")))))</f>
        <v/>
      </c>
      <c r="J322" s="30"/>
      <c r="K322" s="174" t="str">
        <f t="shared" ref="K322:K385" si="3117">IF(D321="Mon", "", IF(D321="Tue", "", IF(D321="Wed", "Non-service", IF(D321="Thu", "Non-Service", IF(D321="Fri", "", "")))))</f>
        <v/>
      </c>
      <c r="L322" s="35"/>
      <c r="M322" s="174" t="str">
        <f t="shared" ref="M322:M385" si="3118">IF(D321="Mon", "", IF(D321="Tue", "Non-service", IF(D321="Wed", "", IF(D321="Thu", "", IF(D321="Fri", "Non-service", "")))))</f>
        <v>Non-service</v>
      </c>
      <c r="N322" s="30"/>
      <c r="O322" s="174" t="str">
        <f t="shared" ref="O322:O385" si="3119">IF(D321="Mon", "", IF(D321="Tue", "", IF(D321="Wed", "Non-service", IF(D321="Thu", "", IF(D321="Fri", "Non-service", "")))))</f>
        <v/>
      </c>
      <c r="P322" s="35"/>
      <c r="Q322" s="174" t="str">
        <f t="shared" ref="Q322:Q385" si="3120">IF(D321="Mon", "", IF(D321="Tue", "Non-service", IF(D321="Wed", "", IF(D321="Thu", "Non-service", IF(D321="Fri", "", "")))))</f>
        <v>Non-service</v>
      </c>
      <c r="R322" s="35"/>
      <c r="S322" s="174" t="str">
        <f t="shared" ref="S322:S385" si="3121">IF(D321="Mon", "Non-service", IF(D321="Tue", "", IF(D321="Wed", "Non-service", IF(D321="Thu", "", IF(D321="Fri", "", "")))))</f>
        <v/>
      </c>
      <c r="T322" s="35"/>
      <c r="U322" s="174" t="str">
        <f t="shared" ref="U322" si="3122">IF(D321="Mon", "", IF(D321="Tue", "", IF(D321="Wed", "Non-service", IF(D321="Thu", "", IF(D321="Fri", "Non-service", "")))))</f>
        <v/>
      </c>
      <c r="V322" s="32"/>
      <c r="W322" s="174" t="str">
        <f t="shared" ref="W322" si="3123">IF(D321="Mon", "", IF(D321="Tue", "", IF(D321="Wed", "Non-service", IF(D321="Thu", "Non-Service", IF(D321="Fri", "", "")))))</f>
        <v/>
      </c>
      <c r="X322" s="17"/>
      <c r="Y322" s="174" t="str">
        <f t="shared" ref="Y322" si="3124">IF(D321="Mon", "", IF(D321="Tue", "Non-service", IF(D321="Wed", "", IF(D321="Thu", "Non-service", IF(D321="Fri", "", "")))))</f>
        <v>Non-service</v>
      </c>
      <c r="Z322" s="17"/>
      <c r="AB322" s="22"/>
      <c r="AD322" s="17"/>
    </row>
    <row r="323" spans="1:30">
      <c r="A323" s="200" t="str">
        <f t="shared" ref="A323:A383" si="3125">A321</f>
        <v>Tue</v>
      </c>
      <c r="B323" s="201">
        <f t="shared" ref="B323:B356" si="3126">C321</f>
        <v>46007</v>
      </c>
      <c r="C323" s="286"/>
      <c r="D323" s="297"/>
      <c r="E323" s="211">
        <f t="shared" ca="1" si="2443"/>
        <v>0</v>
      </c>
      <c r="F323" s="206" t="s">
        <v>53</v>
      </c>
      <c r="G323" s="171" t="str">
        <f t="shared" ref="G323" si="3127">IF(D321="Mon", "", IF(D321="Tue", "Non-service", IF(D321="Wed", "", IF(D321="Thu", "Non-service", IF(D321="Fri", "", "")))))</f>
        <v>Non-service</v>
      </c>
      <c r="H323" s="22"/>
      <c r="I323" s="174" t="str">
        <f t="shared" ref="I323" si="3128">IF(D321="Mon", "", IF(D321="Tue", "", IF(D321="Wed", "", IF(D321="Thu", "", IF(D321="Fri", "Non-service", "")))))</f>
        <v/>
      </c>
      <c r="J323" s="30"/>
      <c r="K323" s="174" t="str">
        <f t="shared" ref="K323" si="3129">IF(D321="Mon", "", IF(D321="Tue", "", IF(D321="Wed", "Non-service", IF(D321="Thu", "Non-Service", IF(D321="Fri", "", "")))))</f>
        <v/>
      </c>
      <c r="L323" s="37"/>
      <c r="M323" s="174" t="str">
        <f t="shared" ref="M323" si="3130">IF(D321="Mon", "", IF(D321="Tue", "Non-service", IF(D321="Wed", "", IF(D321="Thu", "", IF(D321="Fri", "Non-service", "")))))</f>
        <v>Non-service</v>
      </c>
      <c r="N323" s="30"/>
      <c r="O323" s="174" t="str">
        <f t="shared" ref="O323" si="3131">IF(D321="Mon", "", IF(D321="Tue", "", IF(D321="Wed", "Non-service", IF(D321="Thu", "", IF(D321="Fri", "Non-service", "")))))</f>
        <v/>
      </c>
      <c r="P323" s="37"/>
      <c r="Q323" s="174" t="str">
        <f t="shared" ref="Q323" si="3132">IF(D321="Mon", "", IF(D321="Tue", "Non-service", IF(D321="Wed", "", IF(D321="Thu", "Non-service", IF(D321="Fri", "", "")))))</f>
        <v>Non-service</v>
      </c>
      <c r="R323" s="37"/>
      <c r="S323" s="174" t="str">
        <f t="shared" ref="S323" si="3133">IF(D321="Mon", "Non-service", IF(D321="Tue", "", IF(D321="Wed", "Non-service", IF(D321="Thu", "", IF(D321="Fri", "", "")))))</f>
        <v/>
      </c>
      <c r="T323" s="37"/>
      <c r="U323" s="174" t="str">
        <f t="shared" ref="U323" si="3134">IF(D321="Mon", "", IF(D321="Tue", "", IF(D321="Wed", "Non-service", IF(D321="Thu", "", IF(D321="Fri", "Non-service", "")))))</f>
        <v/>
      </c>
      <c r="V323" s="32"/>
      <c r="W323" s="174" t="str">
        <f t="shared" ref="W323" si="3135">IF(D321="Mon", "", IF(D321="Tue", "", IF(D321="Wed", "Non-service", IF(D321="Thu", "Non-Service", IF(D321="Fri", "", "")))))</f>
        <v/>
      </c>
      <c r="X323" s="17"/>
      <c r="Y323" s="176" t="str">
        <f t="shared" ref="Y323" si="3136">IF(D321="Mon", "", IF(D321="Tue", "Non-service", IF(D321="Wed", "", IF(D321="Thu", "Non-service", IF(D321="Fri", "", "")))))</f>
        <v>Non-service</v>
      </c>
      <c r="Z323" s="17"/>
      <c r="AB323" s="22"/>
      <c r="AD323" s="17"/>
    </row>
    <row r="324" spans="1:30">
      <c r="A324" s="200" t="str">
        <f t="shared" ref="A324:A384" si="3137">TEXT(C324, "ddd")</f>
        <v>Wed</v>
      </c>
      <c r="B324" s="201">
        <f t="shared" ref="B324:B357" si="3138">C324</f>
        <v>46008</v>
      </c>
      <c r="C324" s="284">
        <f t="shared" si="2833"/>
        <v>46008</v>
      </c>
      <c r="D324" s="287" t="str">
        <f t="shared" ref="D324:D384" si="3139">IF(WEEKDAY(C321, 2) &lt; 5, TEXT(C321 + 1, "ddd"), TEXT(C321 + 3, "ddd"))</f>
        <v>Wed</v>
      </c>
      <c r="E324" s="211">
        <f t="shared" ref="E324:E387" ca="1" si="3140">IF(AND(WEEKDAY(B327, 2) &lt;= 5, B327 &lt;= TODAY(), COUNTIF(AF$37:AF$49, B324) = 0), 1, IF(AND(WEEKDAY(TODAY(), 2) &gt; 5, B327 = TODAY() - WEEKDAY(TODAY(), 2) + 5, COUNTIF(AF$37:AF$49, B324) = 0), 1, 0))</f>
        <v>0</v>
      </c>
      <c r="F324" s="207" t="s">
        <v>47</v>
      </c>
      <c r="G324" s="170" t="str">
        <f t="shared" ref="G324:G387" si="3141">IF(D324="Mon", "", IF(D324="Tue", "Non-service", IF(D324="Wed", "", IF(D324="Thu", "Non-service", IF(D324="Fri", "", "")))))</f>
        <v/>
      </c>
      <c r="H324" s="21"/>
      <c r="I324" s="174" t="str">
        <f t="shared" ref="I324:I387" si="3142">IF(D324="Mon", "", IF(D324="Tue", "", IF(D324="Wed", "", IF(D324="Thu", "", IF(D324="Fri", "Non-service", "")))))</f>
        <v/>
      </c>
      <c r="J324" s="31"/>
      <c r="K324" s="174" t="str">
        <f t="shared" ref="K324:K387" si="3143">IF(D324="Mon", "", IF(D324="Tue", "", IF(D324="Wed", "Non-service", IF(D324="Thu", "Non-Service", IF(D324="Fri", "", "")))))</f>
        <v>Non-service</v>
      </c>
      <c r="L324" s="31"/>
      <c r="M324" s="174" t="str">
        <f t="shared" ref="M324:M387" si="3144">IF(D324="Mon", "", IF(D324="Tue", "Non-service", IF(D324="Wed", "", IF(D324="Thu", "", IF(D324="Fri", "Non-service", "")))))</f>
        <v/>
      </c>
      <c r="N324" s="31"/>
      <c r="O324" s="174" t="str">
        <f t="shared" ref="O324:O387" si="3145">IF(D324="Mon", "", IF(D324="Tue", "", IF(D324="Wed", "Non-service", IF(D324="Thu", "", IF(D324="Fri", "Non-service", "")))))</f>
        <v>Non-service</v>
      </c>
      <c r="P324" s="31"/>
      <c r="Q324" s="174" t="str">
        <f t="shared" ref="Q324:Q387" si="3146">IF(D324="Mon", "", IF(D324="Tue", "Non-service", IF(D324="Wed", "", IF(D324="Thu", "Non-service", IF(D324="Fri", "", "")))))</f>
        <v/>
      </c>
      <c r="R324" s="31"/>
      <c r="S324" s="175" t="str">
        <f t="shared" ref="S324:S387" si="3147">IF(D324="Mon", "Non-service", IF(D324="Tue", "", IF(D324="Wed", "Non-service", IF(D324="Thu", "", IF(D324="Fri", "", "")))))</f>
        <v>Non-service</v>
      </c>
      <c r="T324" s="31"/>
      <c r="U324" s="175" t="str">
        <f t="shared" ref="U324" si="3148">IF(D324="Mon", "", IF(D324="Tue", "", IF(D324="Wed", "Non-service", IF(D324="Thu", "", IF(D324="Fri", "Non-service", "")))))</f>
        <v>Non-service</v>
      </c>
      <c r="V324" s="39"/>
      <c r="W324" s="174" t="str">
        <f t="shared" ref="W324" si="3149">IF(D324="Mon", "", IF(D324="Tue", "", IF(D324="Wed", "Non-service", IF(D324="Thu", "Non-Service", IF(D324="Fri", "", "")))))</f>
        <v>Non-service</v>
      </c>
      <c r="X324" s="15"/>
      <c r="Y324" s="174" t="str">
        <f t="shared" ref="Y324" si="3150">IF(D324="Mon", "", IF(D324="Tue", "Non-service", IF(D324="Wed", "", IF(D324="Thu", "Non-service", IF(D324="Fri", "", "")))))</f>
        <v/>
      </c>
      <c r="Z324" s="23"/>
      <c r="AB324" s="26"/>
      <c r="AD324" s="25"/>
    </row>
    <row r="325" spans="1:30">
      <c r="A325" s="200" t="str">
        <f t="shared" ref="A325:A385" si="3151">A324</f>
        <v>Wed</v>
      </c>
      <c r="B325" s="201">
        <f t="shared" ref="B325:B358" si="3152">C324</f>
        <v>46008</v>
      </c>
      <c r="C325" s="285"/>
      <c r="D325" s="288"/>
      <c r="E325" s="211">
        <f t="shared" ca="1" si="3140"/>
        <v>0</v>
      </c>
      <c r="F325" s="208" t="s">
        <v>51</v>
      </c>
      <c r="G325" s="170" t="str">
        <f t="shared" ref="G325:G388" si="3153">IF(D324="Mon", "", IF(D324="Tue", "Non-service", IF(D324="Wed", "", IF(D324="Thu", "Non-service", IF(D324="Fri", "", "")))))</f>
        <v/>
      </c>
      <c r="H325" s="22"/>
      <c r="I325" s="174" t="str">
        <f t="shared" ref="I325:I388" si="3154">IF(D324="Mon", "", IF(D324="Tue", "", IF(D324="Wed", "", IF(D324="Thu", "", IF(D324="Fri", "Non-service", "")))))</f>
        <v/>
      </c>
      <c r="J325" s="30"/>
      <c r="K325" s="174" t="str">
        <f t="shared" ref="K325:K388" si="3155">IF(D324="Mon", "", IF(D324="Tue", "", IF(D324="Wed", "Non-service", IF(D324="Thu", "Non-Service", IF(D324="Fri", "", "")))))</f>
        <v>Non-service</v>
      </c>
      <c r="L325" s="30"/>
      <c r="M325" s="174" t="str">
        <f t="shared" ref="M325:M388" si="3156">IF(D324="Mon", "", IF(D324="Tue", "Non-service", IF(D324="Wed", "", IF(D324="Thu", "", IF(D324="Fri", "Non-service", "")))))</f>
        <v/>
      </c>
      <c r="N325" s="30"/>
      <c r="O325" s="174" t="str">
        <f t="shared" ref="O325:O388" si="3157">IF(D324="Mon", "", IF(D324="Tue", "", IF(D324="Wed", "Non-service", IF(D324="Thu", "", IF(D324="Fri", "Non-service", "")))))</f>
        <v>Non-service</v>
      </c>
      <c r="P325" s="30"/>
      <c r="Q325" s="174" t="str">
        <f t="shared" ref="Q325:Q388" si="3158">IF(D324="Mon", "", IF(D324="Tue", "Non-service", IF(D324="Wed", "", IF(D324="Thu", "Non-service", IF(D324="Fri", "", "")))))</f>
        <v/>
      </c>
      <c r="R325" s="30"/>
      <c r="S325" s="174" t="str">
        <f t="shared" ref="S325:S388" si="3159">IF(D324="Mon", "Non-service", IF(D324="Tue", "", IF(D324="Wed", "Non-service", IF(D324="Thu", "", IF(D324="Fri", "", "")))))</f>
        <v>Non-service</v>
      </c>
      <c r="T325" s="30"/>
      <c r="U325" s="174" t="str">
        <f t="shared" ref="U325" si="3160">IF(D324="Mon", "", IF(D324="Tue", "", IF(D324="Wed", "Non-service", IF(D324="Thu", "", IF(D324="Fri", "Non-service", "")))))</f>
        <v>Non-service</v>
      </c>
      <c r="V325" s="32"/>
      <c r="W325" s="174" t="str">
        <f t="shared" ref="W325" si="3161">IF(D324="Mon", "", IF(D324="Tue", "", IF(D324="Wed", "Non-service", IF(D324="Thu", "Non-Service", IF(D324="Fri", "", "")))))</f>
        <v>Non-service</v>
      </c>
      <c r="X325" s="17"/>
      <c r="Y325" s="174" t="str">
        <f t="shared" ref="Y325" si="3162">IF(D324="Mon", "", IF(D324="Tue", "Non-service", IF(D324="Wed", "", IF(D324="Thu", "Non-service", IF(D324="Fri", "", "")))))</f>
        <v/>
      </c>
      <c r="Z325" s="25"/>
      <c r="AB325" s="26"/>
      <c r="AD325" s="25"/>
    </row>
    <row r="326" spans="1:30">
      <c r="A326" s="200" t="str">
        <f t="shared" ref="A326:A386" si="3163">A324</f>
        <v>Wed</v>
      </c>
      <c r="B326" s="201">
        <f t="shared" ref="B326:B359" si="3164">C324</f>
        <v>46008</v>
      </c>
      <c r="C326" s="286"/>
      <c r="D326" s="289"/>
      <c r="E326" s="211">
        <f t="shared" ca="1" si="3140"/>
        <v>0</v>
      </c>
      <c r="F326" s="209" t="s">
        <v>53</v>
      </c>
      <c r="G326" s="171" t="str">
        <f t="shared" ref="G326" si="3165">IF(D324="Mon", "", IF(D324="Tue", "Non-service", IF(D324="Wed", "", IF(D324="Thu", "Non-service", IF(D324="Fri", "", "")))))</f>
        <v/>
      </c>
      <c r="H326" s="22"/>
      <c r="I326" s="174" t="str">
        <f t="shared" ref="I326" si="3166">IF(D324="Mon", "", IF(D324="Tue", "", IF(D324="Wed", "", IF(D324="Thu", "", IF(D324="Fri", "Non-service", "")))))</f>
        <v/>
      </c>
      <c r="J326" s="30"/>
      <c r="K326" s="174" t="str">
        <f t="shared" ref="K326" si="3167">IF(D324="Mon", "", IF(D324="Tue", "", IF(D324="Wed", "Non-service", IF(D324="Thu", "Non-Service", IF(D324="Fri", "", "")))))</f>
        <v>Non-service</v>
      </c>
      <c r="L326" s="30"/>
      <c r="M326" s="174" t="str">
        <f t="shared" ref="M326" si="3168">IF(D324="Mon", "", IF(D324="Tue", "Non-service", IF(D324="Wed", "", IF(D324="Thu", "", IF(D324="Fri", "Non-service", "")))))</f>
        <v/>
      </c>
      <c r="N326" s="30"/>
      <c r="O326" s="174" t="str">
        <f t="shared" ref="O326" si="3169">IF(D324="Mon", "", IF(D324="Tue", "", IF(D324="Wed", "Non-service", IF(D324="Thu", "", IF(D324="Fri", "Non-service", "")))))</f>
        <v>Non-service</v>
      </c>
      <c r="P326" s="30"/>
      <c r="Q326" s="174" t="str">
        <f t="shared" ref="Q326" si="3170">IF(D324="Mon", "", IF(D324="Tue", "Non-service", IF(D324="Wed", "", IF(D324="Thu", "Non-service", IF(D324="Fri", "", "")))))</f>
        <v/>
      </c>
      <c r="R326" s="30"/>
      <c r="S326" s="174" t="str">
        <f t="shared" ref="S326" si="3171">IF(D324="Mon", "Non-service", IF(D324="Tue", "", IF(D324="Wed", "Non-service", IF(D324="Thu", "", IF(D324="Fri", "", "")))))</f>
        <v>Non-service</v>
      </c>
      <c r="T326" s="30"/>
      <c r="U326" s="174" t="str">
        <f t="shared" ref="U326" si="3172">IF(D324="Mon", "", IF(D324="Tue", "", IF(D324="Wed", "Non-service", IF(D324="Thu", "", IF(D324="Fri", "Non-service", "")))))</f>
        <v>Non-service</v>
      </c>
      <c r="V326" s="32"/>
      <c r="W326" s="174" t="str">
        <f t="shared" ref="W326" si="3173">IF(D324="Mon", "", IF(D324="Tue", "", IF(D324="Wed", "Non-service", IF(D324="Thu", "Non-Service", IF(D324="Fri", "", "")))))</f>
        <v>Non-service</v>
      </c>
      <c r="X326" s="17"/>
      <c r="Y326" s="176" t="str">
        <f t="shared" ref="Y326" si="3174">IF(D324="Mon", "", IF(D324="Tue", "Non-service", IF(D324="Wed", "", IF(D324="Thu", "Non-service", IF(D324="Fri", "", "")))))</f>
        <v/>
      </c>
      <c r="Z326" s="27"/>
      <c r="AB326" s="26"/>
      <c r="AD326" s="25"/>
    </row>
    <row r="327" spans="1:30">
      <c r="A327" s="200" t="str">
        <f t="shared" ref="A327:A387" si="3175">TEXT(C327, "ddd")</f>
        <v>Thu</v>
      </c>
      <c r="B327" s="201">
        <f t="shared" ref="B327:B360" si="3176">C327</f>
        <v>46009</v>
      </c>
      <c r="C327" s="284">
        <f t="shared" si="2833"/>
        <v>46009</v>
      </c>
      <c r="D327" s="295" t="str">
        <f t="shared" ref="D327:D387" si="3177">IF(WEEKDAY(C324, 2) &lt; 5, TEXT(C324 + 1, "ddd"), TEXT(C324 + 3, "ddd"))</f>
        <v>Thu</v>
      </c>
      <c r="E327" s="211">
        <f t="shared" ca="1" si="3140"/>
        <v>0</v>
      </c>
      <c r="F327" s="205" t="s">
        <v>47</v>
      </c>
      <c r="G327" s="170" t="str">
        <f t="shared" ref="G327:G390" si="3178">IF(D327="Mon", "", IF(D327="Tue", "Non-service", IF(D327="Wed", "", IF(D327="Thu", "Non-service", IF(D327="Fri", "", "")))))</f>
        <v>Non-service</v>
      </c>
      <c r="H327" s="24"/>
      <c r="I327" s="174" t="str">
        <f t="shared" ref="I327:I390" si="3179">IF(D327="Mon", "", IF(D327="Tue", "", IF(D327="Wed", "", IF(D327="Thu", "", IF(D327="Fri", "Non-service", "")))))</f>
        <v/>
      </c>
      <c r="J327" s="33"/>
      <c r="K327" s="174" t="str">
        <f t="shared" ref="K327:K390" si="3180">IF(D327="Mon", "", IF(D327="Tue", "", IF(D327="Wed", "Non-service", IF(D327="Thu", "Non-Service", IF(D327="Fri", "", "")))))</f>
        <v>Non-Service</v>
      </c>
      <c r="L327" s="33"/>
      <c r="M327" s="174" t="str">
        <f t="shared" ref="M327:M390" si="3181">IF(D327="Mon", "", IF(D327="Tue", "Non-service", IF(D327="Wed", "", IF(D327="Thu", "", IF(D327="Fri", "Non-service", "")))))</f>
        <v/>
      </c>
      <c r="N327" s="33"/>
      <c r="O327" s="174" t="str">
        <f t="shared" ref="O327:O390" si="3182">IF(D327="Mon", "", IF(D327="Tue", "", IF(D327="Wed", "Non-service", IF(D327="Thu", "", IF(D327="Fri", "Non-service", "")))))</f>
        <v/>
      </c>
      <c r="P327" s="31"/>
      <c r="Q327" s="174" t="str">
        <f t="shared" ref="Q327:Q390" si="3183">IF(D327="Mon", "", IF(D327="Tue", "Non-service", IF(D327="Wed", "", IF(D327="Thu", "Non-service", IF(D327="Fri", "", "")))))</f>
        <v>Non-service</v>
      </c>
      <c r="R327" s="31"/>
      <c r="S327" s="175" t="str">
        <f t="shared" ref="S327:S390" si="3184">IF(D327="Mon", "Non-service", IF(D327="Tue", "", IF(D327="Wed", "Non-service", IF(D327="Thu", "", IF(D327="Fri", "", "")))))</f>
        <v/>
      </c>
      <c r="T327" s="31"/>
      <c r="U327" s="175" t="str">
        <f t="shared" ref="U327" si="3185">IF(D327="Mon", "", IF(D327="Tue", "", IF(D327="Wed", "Non-service", IF(D327="Thu", "", IF(D327="Fri", "Non-service", "")))))</f>
        <v/>
      </c>
      <c r="V327" s="39"/>
      <c r="W327" s="174" t="str">
        <f t="shared" ref="W327" si="3186">IF(D327="Mon", "", IF(D327="Tue", "", IF(D327="Wed", "Non-service", IF(D327="Thu", "Non-Service", IF(D327="Fri", "", "")))))</f>
        <v>Non-Service</v>
      </c>
      <c r="X327" s="15"/>
      <c r="Y327" s="174" t="str">
        <f t="shared" ref="Y327" si="3187">IF(D327="Mon", "", IF(D327="Tue", "Non-service", IF(D327="Wed", "", IF(D327="Thu", "Non-service", IF(D327="Fri", "", "")))))</f>
        <v>Non-service</v>
      </c>
      <c r="Z327" s="15"/>
      <c r="AB327" s="22"/>
      <c r="AD327" s="17"/>
    </row>
    <row r="328" spans="1:30">
      <c r="A328" s="200" t="str">
        <f t="shared" ref="A328:A388" si="3188">A327</f>
        <v>Thu</v>
      </c>
      <c r="B328" s="201">
        <f t="shared" ref="B328:B361" si="3189">C327</f>
        <v>46009</v>
      </c>
      <c r="C328" s="285"/>
      <c r="D328" s="296"/>
      <c r="E328" s="211">
        <f t="shared" ca="1" si="3140"/>
        <v>0</v>
      </c>
      <c r="F328" s="206" t="s">
        <v>51</v>
      </c>
      <c r="G328" s="170" t="str">
        <f t="shared" ref="G328:G391" si="3190">IF(D327="Mon", "", IF(D327="Tue", "Non-service", IF(D327="Wed", "", IF(D327="Thu", "Non-service", IF(D327="Fri", "", "")))))</f>
        <v>Non-service</v>
      </c>
      <c r="H328" s="26"/>
      <c r="I328" s="174" t="str">
        <f t="shared" ref="I328:I391" si="3191">IF(D327="Mon", "", IF(D327="Tue", "", IF(D327="Wed", "", IF(D327="Thu", "", IF(D327="Fri", "Non-service", "")))))</f>
        <v/>
      </c>
      <c r="J328" s="35"/>
      <c r="K328" s="174" t="str">
        <f t="shared" ref="K328:K391" si="3192">IF(D327="Mon", "", IF(D327="Tue", "", IF(D327="Wed", "Non-service", IF(D327="Thu", "Non-Service", IF(D327="Fri", "", "")))))</f>
        <v>Non-Service</v>
      </c>
      <c r="L328" s="35"/>
      <c r="M328" s="174" t="str">
        <f t="shared" ref="M328:M391" si="3193">IF(D327="Mon", "", IF(D327="Tue", "Non-service", IF(D327="Wed", "", IF(D327="Thu", "", IF(D327="Fri", "Non-service", "")))))</f>
        <v/>
      </c>
      <c r="N328" s="35"/>
      <c r="O328" s="174" t="str">
        <f t="shared" ref="O328:O391" si="3194">IF(D327="Mon", "", IF(D327="Tue", "", IF(D327="Wed", "Non-service", IF(D327="Thu", "", IF(D327="Fri", "Non-service", "")))))</f>
        <v/>
      </c>
      <c r="P328" s="35"/>
      <c r="Q328" s="174" t="str">
        <f t="shared" ref="Q328:Q391" si="3195">IF(D327="Mon", "", IF(D327="Tue", "Non-service", IF(D327="Wed", "", IF(D327="Thu", "Non-service", IF(D327="Fri", "", "")))))</f>
        <v>Non-service</v>
      </c>
      <c r="R328" s="30"/>
      <c r="S328" s="174" t="str">
        <f t="shared" ref="S328:S391" si="3196">IF(D327="Mon", "Non-service", IF(D327="Tue", "", IF(D327="Wed", "Non-service", IF(D327="Thu", "", IF(D327="Fri", "", "")))))</f>
        <v/>
      </c>
      <c r="T328" s="35"/>
      <c r="U328" s="174" t="str">
        <f t="shared" ref="U328" si="3197">IF(D327="Mon", "", IF(D327="Tue", "", IF(D327="Wed", "Non-service", IF(D327="Thu", "", IF(D327="Fri", "Non-service", "")))))</f>
        <v/>
      </c>
      <c r="V328" s="32"/>
      <c r="W328" s="174" t="str">
        <f t="shared" ref="W328" si="3198">IF(D327="Mon", "", IF(D327="Tue", "", IF(D327="Wed", "Non-service", IF(D327="Thu", "Non-Service", IF(D327="Fri", "", "")))))</f>
        <v>Non-Service</v>
      </c>
      <c r="X328" s="17"/>
      <c r="Y328" s="174" t="str">
        <f t="shared" ref="Y328" si="3199">IF(D327="Mon", "", IF(D327="Tue", "Non-service", IF(D327="Wed", "", IF(D327="Thu", "Non-service", IF(D327="Fri", "", "")))))</f>
        <v>Non-service</v>
      </c>
      <c r="Z328" s="17"/>
      <c r="AB328" s="22"/>
      <c r="AD328" s="17"/>
    </row>
    <row r="329" spans="1:30">
      <c r="A329" s="200" t="str">
        <f t="shared" ref="A329:A389" si="3200">A327</f>
        <v>Thu</v>
      </c>
      <c r="B329" s="201">
        <f t="shared" ref="B329:B362" si="3201">C327</f>
        <v>46009</v>
      </c>
      <c r="C329" s="286"/>
      <c r="D329" s="297"/>
      <c r="E329" s="211">
        <f t="shared" ca="1" si="3140"/>
        <v>0</v>
      </c>
      <c r="F329" s="206" t="s">
        <v>53</v>
      </c>
      <c r="G329" s="171" t="str">
        <f t="shared" ref="G329" si="3202">IF(D327="Mon", "", IF(D327="Tue", "Non-service", IF(D327="Wed", "", IF(D327="Thu", "Non-service", IF(D327="Fri", "", "")))))</f>
        <v>Non-service</v>
      </c>
      <c r="H329" s="28"/>
      <c r="I329" s="174" t="str">
        <f t="shared" ref="I329" si="3203">IF(D327="Mon", "", IF(D327="Tue", "", IF(D327="Wed", "", IF(D327="Thu", "", IF(D327="Fri", "Non-service", "")))))</f>
        <v/>
      </c>
      <c r="J329" s="37"/>
      <c r="K329" s="174" t="str">
        <f t="shared" ref="K329" si="3204">IF(D327="Mon", "", IF(D327="Tue", "", IF(D327="Wed", "Non-service", IF(D327="Thu", "Non-Service", IF(D327="Fri", "", "")))))</f>
        <v>Non-Service</v>
      </c>
      <c r="L329" s="37"/>
      <c r="M329" s="174" t="str">
        <f t="shared" ref="M329" si="3205">IF(D327="Mon", "", IF(D327="Tue", "Non-service", IF(D327="Wed", "", IF(D327="Thu", "", IF(D327="Fri", "Non-service", "")))))</f>
        <v/>
      </c>
      <c r="N329" s="37"/>
      <c r="O329" s="174" t="str">
        <f t="shared" ref="O329" si="3206">IF(D327="Mon", "", IF(D327="Tue", "", IF(D327="Wed", "Non-service", IF(D327="Thu", "", IF(D327="Fri", "Non-service", "")))))</f>
        <v/>
      </c>
      <c r="P329" s="37"/>
      <c r="Q329" s="174" t="str">
        <f t="shared" ref="Q329" si="3207">IF(D327="Mon", "", IF(D327="Tue", "Non-service", IF(D327="Wed", "", IF(D327="Thu", "Non-service", IF(D327="Fri", "", "")))))</f>
        <v>Non-service</v>
      </c>
      <c r="R329" s="37"/>
      <c r="S329" s="174" t="str">
        <f t="shared" ref="S329" si="3208">IF(D327="Mon", "Non-service", IF(D327="Tue", "", IF(D327="Wed", "Non-service", IF(D327="Thu", "", IF(D327="Fri", "", "")))))</f>
        <v/>
      </c>
      <c r="T329" s="37"/>
      <c r="U329" s="174" t="str">
        <f t="shared" ref="U329" si="3209">IF(D327="Mon", "", IF(D327="Tue", "", IF(D327="Wed", "Non-service", IF(D327="Thu", "", IF(D327="Fri", "Non-service", "")))))</f>
        <v/>
      </c>
      <c r="V329" s="32"/>
      <c r="W329" s="174" t="str">
        <f t="shared" ref="W329" si="3210">IF(D327="Mon", "", IF(D327="Tue", "", IF(D327="Wed", "Non-service", IF(D327="Thu", "Non-Service", IF(D327="Fri", "", "")))))</f>
        <v>Non-Service</v>
      </c>
      <c r="X329" s="17"/>
      <c r="Y329" s="176" t="str">
        <f t="shared" ref="Y329" si="3211">IF(D327="Mon", "", IF(D327="Tue", "Non-service", IF(D327="Wed", "", IF(D327="Thu", "Non-service", IF(D327="Fri", "", "")))))</f>
        <v>Non-service</v>
      </c>
      <c r="Z329" s="17"/>
      <c r="AB329" s="22"/>
      <c r="AD329" s="17"/>
    </row>
    <row r="330" spans="1:30">
      <c r="A330" s="200" t="str">
        <f t="shared" ref="A330:A390" si="3212">TEXT(C330, "ddd")</f>
        <v>Fri</v>
      </c>
      <c r="B330" s="201">
        <f t="shared" ref="B330:B363" si="3213">C330</f>
        <v>46010</v>
      </c>
      <c r="C330" s="284">
        <f t="shared" si="2833"/>
        <v>46010</v>
      </c>
      <c r="D330" s="287" t="str">
        <f t="shared" ref="D330:D390" si="3214">IF(WEEKDAY(C327, 2) &lt; 5, TEXT(C327 + 1, "ddd"), TEXT(C327 + 3, "ddd"))</f>
        <v>Fri</v>
      </c>
      <c r="E330" s="211">
        <f t="shared" ca="1" si="3140"/>
        <v>0</v>
      </c>
      <c r="F330" s="207" t="s">
        <v>47</v>
      </c>
      <c r="G330" s="170" t="str">
        <f t="shared" ref="G330:G393" si="3215">IF(D330="Mon", "", IF(D330="Tue", "Non-service", IF(D330="Wed", "", IF(D330="Thu", "Non-service", IF(D330="Fri", "", "")))))</f>
        <v/>
      </c>
      <c r="H330" s="21"/>
      <c r="I330" s="174" t="str">
        <f t="shared" ref="I330:I393" si="3216">IF(D330="Mon", "", IF(D330="Tue", "", IF(D330="Wed", "", IF(D330="Thu", "", IF(D330="Fri", "Non-service", "")))))</f>
        <v>Non-service</v>
      </c>
      <c r="J330" s="31"/>
      <c r="K330" s="174" t="str">
        <f t="shared" ref="K330:K393" si="3217">IF(D330="Mon", "", IF(D330="Tue", "", IF(D330="Wed", "Non-service", IF(D330="Thu", "Non-Service", IF(D330="Fri", "", "")))))</f>
        <v/>
      </c>
      <c r="L330" s="31"/>
      <c r="M330" s="174" t="str">
        <f t="shared" ref="M330:M393" si="3218">IF(D330="Mon", "", IF(D330="Tue", "Non-service", IF(D330="Wed", "", IF(D330="Thu", "", IF(D330="Fri", "Non-service", "")))))</f>
        <v>Non-service</v>
      </c>
      <c r="N330" s="31"/>
      <c r="O330" s="174" t="str">
        <f t="shared" ref="O330:O393" si="3219">IF(D330="Mon", "", IF(D330="Tue", "", IF(D330="Wed", "Non-service", IF(D330="Thu", "", IF(D330="Fri", "Non-service", "")))))</f>
        <v>Non-service</v>
      </c>
      <c r="P330" s="31"/>
      <c r="Q330" s="174" t="str">
        <f t="shared" ref="Q330:Q393" si="3220">IF(D330="Mon", "", IF(D330="Tue", "Non-service", IF(D330="Wed", "", IF(D330="Thu", "Non-service", IF(D330="Fri", "", "")))))</f>
        <v/>
      </c>
      <c r="R330" s="31"/>
      <c r="S330" s="175" t="str">
        <f t="shared" ref="S330:S393" si="3221">IF(D330="Mon", "Non-service", IF(D330="Tue", "", IF(D330="Wed", "Non-service", IF(D330="Thu", "", IF(D330="Fri", "", "")))))</f>
        <v/>
      </c>
      <c r="T330" s="31"/>
      <c r="U330" s="175" t="str">
        <f t="shared" ref="U330" si="3222">IF(D330="Mon", "", IF(D330="Tue", "", IF(D330="Wed", "Non-service", IF(D330="Thu", "", IF(D330="Fri", "Non-service", "")))))</f>
        <v>Non-service</v>
      </c>
      <c r="V330" s="39"/>
      <c r="W330" s="174" t="str">
        <f t="shared" ref="W330" si="3223">IF(D330="Mon", "", IF(D330="Tue", "", IF(D330="Wed", "Non-service", IF(D330="Thu", "Non-Service", IF(D330="Fri", "", "")))))</f>
        <v/>
      </c>
      <c r="X330" s="15"/>
      <c r="Y330" s="174" t="str">
        <f t="shared" ref="Y330" si="3224">IF(D330="Mon", "", IF(D330="Tue", "Non-service", IF(D330="Wed", "", IF(D330="Thu", "Non-service", IF(D330="Fri", "", "")))))</f>
        <v/>
      </c>
      <c r="Z330" s="23"/>
      <c r="AB330" s="26"/>
      <c r="AD330" s="25"/>
    </row>
    <row r="331" spans="1:30">
      <c r="A331" s="200" t="str">
        <f t="shared" ref="A331:A391" si="3225">A330</f>
        <v>Fri</v>
      </c>
      <c r="B331" s="201">
        <f t="shared" ref="B331:B364" si="3226">C330</f>
        <v>46010</v>
      </c>
      <c r="C331" s="285"/>
      <c r="D331" s="288"/>
      <c r="E331" s="211">
        <f t="shared" ca="1" si="3140"/>
        <v>0</v>
      </c>
      <c r="F331" s="208" t="s">
        <v>51</v>
      </c>
      <c r="G331" s="170" t="str">
        <f t="shared" ref="G331:G394" si="3227">IF(D330="Mon", "", IF(D330="Tue", "Non-service", IF(D330="Wed", "", IF(D330="Thu", "Non-service", IF(D330="Fri", "", "")))))</f>
        <v/>
      </c>
      <c r="H331" s="22"/>
      <c r="I331" s="174" t="str">
        <f t="shared" ref="I331:I394" si="3228">IF(D330="Mon", "", IF(D330="Tue", "", IF(D330="Wed", "", IF(D330="Thu", "", IF(D330="Fri", "Non-service", "")))))</f>
        <v>Non-service</v>
      </c>
      <c r="J331" s="30"/>
      <c r="K331" s="174" t="str">
        <f t="shared" ref="K331:K394" si="3229">IF(D330="Mon", "", IF(D330="Tue", "", IF(D330="Wed", "Non-service", IF(D330="Thu", "Non-Service", IF(D330="Fri", "", "")))))</f>
        <v/>
      </c>
      <c r="L331" s="30"/>
      <c r="M331" s="174" t="str">
        <f t="shared" ref="M331:M394" si="3230">IF(D330="Mon", "", IF(D330="Tue", "Non-service", IF(D330="Wed", "", IF(D330="Thu", "", IF(D330="Fri", "Non-service", "")))))</f>
        <v>Non-service</v>
      </c>
      <c r="N331" s="30"/>
      <c r="O331" s="174" t="str">
        <f t="shared" ref="O331:O394" si="3231">IF(D330="Mon", "", IF(D330="Tue", "", IF(D330="Wed", "Non-service", IF(D330="Thu", "", IF(D330="Fri", "Non-service", "")))))</f>
        <v>Non-service</v>
      </c>
      <c r="P331" s="30"/>
      <c r="Q331" s="174" t="str">
        <f t="shared" ref="Q331:Q394" si="3232">IF(D330="Mon", "", IF(D330="Tue", "Non-service", IF(D330="Wed", "", IF(D330="Thu", "Non-service", IF(D330="Fri", "", "")))))</f>
        <v/>
      </c>
      <c r="R331" s="30"/>
      <c r="S331" s="174" t="str">
        <f t="shared" ref="S331:S394" si="3233">IF(D330="Mon", "Non-service", IF(D330="Tue", "", IF(D330="Wed", "Non-service", IF(D330="Thu", "", IF(D330="Fri", "", "")))))</f>
        <v/>
      </c>
      <c r="T331" s="30"/>
      <c r="U331" s="174" t="str">
        <f t="shared" ref="U331" si="3234">IF(D330="Mon", "", IF(D330="Tue", "", IF(D330="Wed", "Non-service", IF(D330="Thu", "", IF(D330="Fri", "Non-service", "")))))</f>
        <v>Non-service</v>
      </c>
      <c r="V331" s="32"/>
      <c r="W331" s="174" t="str">
        <f t="shared" ref="W331" si="3235">IF(D330="Mon", "", IF(D330="Tue", "", IF(D330="Wed", "Non-service", IF(D330="Thu", "Non-Service", IF(D330="Fri", "", "")))))</f>
        <v/>
      </c>
      <c r="X331" s="17"/>
      <c r="Y331" s="174" t="str">
        <f t="shared" ref="Y331" si="3236">IF(D330="Mon", "", IF(D330="Tue", "Non-service", IF(D330="Wed", "", IF(D330="Thu", "Non-service", IF(D330="Fri", "", "")))))</f>
        <v/>
      </c>
      <c r="Z331" s="25"/>
      <c r="AB331" s="26"/>
      <c r="AD331" s="25"/>
    </row>
    <row r="332" spans="1:30">
      <c r="A332" s="200" t="str">
        <f t="shared" ref="A332:A392" si="3237">A330</f>
        <v>Fri</v>
      </c>
      <c r="B332" s="201">
        <f t="shared" ref="B332:B365" si="3238">C330</f>
        <v>46010</v>
      </c>
      <c r="C332" s="286"/>
      <c r="D332" s="289"/>
      <c r="E332" s="211">
        <f t="shared" ca="1" si="3140"/>
        <v>0</v>
      </c>
      <c r="F332" s="209" t="s">
        <v>53</v>
      </c>
      <c r="G332" s="171" t="str">
        <f t="shared" ref="G332" si="3239">IF(D330="Mon", "", IF(D330="Tue", "Non-service", IF(D330="Wed", "", IF(D330="Thu", "Non-service", IF(D330="Fri", "", "")))))</f>
        <v/>
      </c>
      <c r="H332" s="22"/>
      <c r="I332" s="174" t="str">
        <f t="shared" ref="I332" si="3240">IF(D330="Mon", "", IF(D330="Tue", "", IF(D330="Wed", "", IF(D330="Thu", "", IF(D330="Fri", "Non-service", "")))))</f>
        <v>Non-service</v>
      </c>
      <c r="J332" s="30"/>
      <c r="K332" s="174" t="str">
        <f t="shared" ref="K332" si="3241">IF(D330="Mon", "", IF(D330="Tue", "", IF(D330="Wed", "Non-service", IF(D330="Thu", "Non-Service", IF(D330="Fri", "", "")))))</f>
        <v/>
      </c>
      <c r="L332" s="30"/>
      <c r="M332" s="174" t="str">
        <f t="shared" ref="M332" si="3242">IF(D330="Mon", "", IF(D330="Tue", "Non-service", IF(D330="Wed", "", IF(D330="Thu", "", IF(D330="Fri", "Non-service", "")))))</f>
        <v>Non-service</v>
      </c>
      <c r="N332" s="30"/>
      <c r="O332" s="174" t="str">
        <f t="shared" ref="O332" si="3243">IF(D330="Mon", "", IF(D330="Tue", "", IF(D330="Wed", "Non-service", IF(D330="Thu", "", IF(D330="Fri", "Non-service", "")))))</f>
        <v>Non-service</v>
      </c>
      <c r="P332" s="30"/>
      <c r="Q332" s="174" t="str">
        <f t="shared" ref="Q332" si="3244">IF(D330="Mon", "", IF(D330="Tue", "Non-service", IF(D330="Wed", "", IF(D330="Thu", "Non-service", IF(D330="Fri", "", "")))))</f>
        <v/>
      </c>
      <c r="R332" s="30"/>
      <c r="T332" s="30"/>
      <c r="U332" s="174" t="str">
        <f t="shared" ref="U332" si="3245">IF(D330="Mon", "", IF(D330="Tue", "", IF(D330="Wed", "Non-service", IF(D330="Thu", "", IF(D330="Fri", "Non-service", "")))))</f>
        <v>Non-service</v>
      </c>
      <c r="V332" s="32"/>
      <c r="W332" s="174" t="str">
        <f t="shared" ref="W332" si="3246">IF(D330="Mon", "", IF(D330="Tue", "", IF(D330="Wed", "Non-service", IF(D330="Thu", "Non-Service", IF(D330="Fri", "", "")))))</f>
        <v/>
      </c>
      <c r="X332" s="17"/>
      <c r="Y332" s="176" t="str">
        <f t="shared" ref="Y332" si="3247">IF(D330="Mon", "", IF(D330="Tue", "Non-service", IF(D330="Wed", "", IF(D330="Thu", "Non-service", IF(D330="Fri", "", "")))))</f>
        <v/>
      </c>
      <c r="Z332" s="27"/>
      <c r="AB332" s="26"/>
      <c r="AD332" s="25"/>
    </row>
    <row r="333" spans="1:30">
      <c r="A333" s="200" t="str">
        <f t="shared" ref="A333" si="3248">TEXT(C333, "ddd")</f>
        <v>Mon</v>
      </c>
      <c r="B333" s="201">
        <f t="shared" ref="B333" si="3249">C333</f>
        <v>46013</v>
      </c>
      <c r="C333" s="284">
        <f t="shared" si="2833"/>
        <v>46013</v>
      </c>
      <c r="D333" s="295" t="str">
        <f t="shared" ref="D333:D393" si="3250">IF(WEEKDAY(C330, 2) &lt; 5, TEXT(C330 + 1, "ddd"), TEXT(C330 + 3, "ddd"))</f>
        <v>Mon</v>
      </c>
      <c r="E333" s="211">
        <f t="shared" ca="1" si="3140"/>
        <v>0</v>
      </c>
      <c r="F333" s="205" t="s">
        <v>47</v>
      </c>
      <c r="G333" s="170" t="str">
        <f t="shared" ref="G333:G396" si="3251">IF(D333="Mon", "", IF(D333="Tue", "Non-service", IF(D333="Wed", "", IF(D333="Thu", "Non-service", IF(D333="Fri", "", "")))))</f>
        <v/>
      </c>
      <c r="H333" s="30"/>
      <c r="I333" s="174" t="str">
        <f t="shared" ref="I333:I396" si="3252">IF(D333="Mon", "", IF(D333="Tue", "", IF(D333="Wed", "", IF(D333="Thu", "", IF(D333="Fri", "Non-service", "")))))</f>
        <v/>
      </c>
      <c r="J333" s="30"/>
      <c r="K333" s="174" t="str">
        <f t="shared" ref="K333:K396" si="3253">IF(D333="Mon", "", IF(D333="Tue", "", IF(D333="Wed", "Non-service", IF(D333="Thu", "Non-Service", IF(D333="Fri", "", "")))))</f>
        <v/>
      </c>
      <c r="L333" s="30"/>
      <c r="M333" s="174" t="str">
        <f t="shared" ref="M333:M396" si="3254">IF(D333="Mon", "", IF(D333="Tue", "Non-service", IF(D333="Wed", "", IF(D333="Thu", "", IF(D333="Fri", "Non-service", "")))))</f>
        <v/>
      </c>
      <c r="N333" s="30"/>
      <c r="O333" s="174" t="str">
        <f t="shared" ref="O333:O396" si="3255">IF(D333="Mon", "", IF(D333="Tue", "", IF(D333="Wed", "Non-service", IF(D333="Thu", "", IF(D333="Fri", "Non-service", "")))))</f>
        <v/>
      </c>
      <c r="P333" s="30"/>
      <c r="Q333" s="174" t="str">
        <f t="shared" ref="Q333:Q396" si="3256">IF(D333="Mon", "", IF(D333="Tue", "Non-service", IF(D333="Wed", "", IF(D333="Thu", "Non-service", IF(D333="Fri", "", "")))))</f>
        <v/>
      </c>
      <c r="R333" s="30"/>
      <c r="S333" s="175" t="str">
        <f t="shared" ref="S333:S396" si="3257">IF(D333="Mon", "Non-service", IF(D333="Tue", "", IF(D333="Wed", "Non-service", IF(D333="Thu", "", IF(D333="Fri", "", "")))))</f>
        <v>Non-service</v>
      </c>
      <c r="T333" s="30"/>
      <c r="U333" s="175" t="str">
        <f t="shared" ref="U333" si="3258">IF(D333="Mon", "", IF(D333="Tue", "", IF(D333="Wed", "Non-service", IF(D333="Thu", "", IF(D333="Fri", "Non-service", "")))))</f>
        <v/>
      </c>
      <c r="V333" s="39"/>
      <c r="W333" s="174" t="str">
        <f t="shared" ref="W333" si="3259">IF(D333="Mon", "", IF(D333="Tue", "", IF(D333="Wed", "Non-service", IF(D333="Thu", "Non-Service", IF(D333="Fri", "", "")))))</f>
        <v/>
      </c>
      <c r="X333" s="15"/>
      <c r="Y333" s="174" t="str">
        <f t="shared" ref="Y333" si="3260">IF(D333="Mon", "", IF(D333="Tue", "Non-service", IF(D333="Wed", "", IF(D333="Thu", "Non-service", IF(D333="Fri", "", "")))))</f>
        <v/>
      </c>
      <c r="Z333" s="15"/>
      <c r="AB333" s="22"/>
      <c r="AD333" s="17"/>
    </row>
    <row r="334" spans="1:30">
      <c r="A334" s="200" t="str">
        <f t="shared" ref="A334" si="3261">A333</f>
        <v>Mon</v>
      </c>
      <c r="B334" s="201">
        <f t="shared" ref="B334" si="3262">C333</f>
        <v>46013</v>
      </c>
      <c r="C334" s="285"/>
      <c r="D334" s="296"/>
      <c r="E334" s="211">
        <f t="shared" ca="1" si="3140"/>
        <v>0</v>
      </c>
      <c r="F334" s="206" t="s">
        <v>51</v>
      </c>
      <c r="G334" s="170" t="str">
        <f t="shared" ref="G334:G397" si="3263">IF(D333="Mon", "", IF(D333="Tue", "Non-service", IF(D333="Wed", "", IF(D333="Thu", "Non-service", IF(D333="Fri", "", "")))))</f>
        <v/>
      </c>
      <c r="H334" s="30"/>
      <c r="I334" s="174" t="str">
        <f t="shared" ref="I334:I397" si="3264">IF(D333="Mon", "", IF(D333="Tue", "", IF(D333="Wed", "", IF(D333="Thu", "", IF(D333="Fri", "Non-service", "")))))</f>
        <v/>
      </c>
      <c r="J334" s="30"/>
      <c r="K334" s="174" t="str">
        <f t="shared" ref="K334:K397" si="3265">IF(D333="Mon", "", IF(D333="Tue", "", IF(D333="Wed", "Non-service", IF(D333="Thu", "Non-Service", IF(D333="Fri", "", "")))))</f>
        <v/>
      </c>
      <c r="L334" s="30"/>
      <c r="M334" s="174" t="str">
        <f t="shared" ref="M334:M397" si="3266">IF(D333="Mon", "", IF(D333="Tue", "Non-service", IF(D333="Wed", "", IF(D333="Thu", "", IF(D333="Fri", "Non-service", "")))))</f>
        <v/>
      </c>
      <c r="N334" s="30"/>
      <c r="O334" s="174" t="str">
        <f t="shared" ref="O334:O397" si="3267">IF(D333="Mon", "", IF(D333="Tue", "", IF(D333="Wed", "Non-service", IF(D333="Thu", "", IF(D333="Fri", "Non-service", "")))))</f>
        <v/>
      </c>
      <c r="P334" s="30"/>
      <c r="Q334" s="174" t="str">
        <f t="shared" ref="Q334:Q397" si="3268">IF(D333="Mon", "", IF(D333="Tue", "Non-service", IF(D333="Wed", "", IF(D333="Thu", "Non-service", IF(D333="Fri", "", "")))))</f>
        <v/>
      </c>
      <c r="R334" s="30"/>
      <c r="S334" s="174" t="str">
        <f t="shared" ref="S334:S397" si="3269">IF(D333="Mon", "Non-service", IF(D333="Tue", "", IF(D333="Wed", "Non-service", IF(D333="Thu", "", IF(D333="Fri", "", "")))))</f>
        <v>Non-service</v>
      </c>
      <c r="T334" s="30"/>
      <c r="U334" s="174" t="str">
        <f t="shared" ref="U334" si="3270">IF(D333="Mon", "", IF(D333="Tue", "", IF(D333="Wed", "Non-service", IF(D333="Thu", "", IF(D333="Fri", "Non-service", "")))))</f>
        <v/>
      </c>
      <c r="V334" s="32"/>
      <c r="W334" s="174" t="str">
        <f t="shared" ref="W334" si="3271">IF(D333="Mon", "", IF(D333="Tue", "", IF(D333="Wed", "Non-service", IF(D333="Thu", "Non-Service", IF(D333="Fri", "", "")))))</f>
        <v/>
      </c>
      <c r="X334" s="17"/>
      <c r="Y334" s="174" t="str">
        <f t="shared" ref="Y334" si="3272">IF(D333="Mon", "", IF(D333="Tue", "Non-service", IF(D333="Wed", "", IF(D333="Thu", "Non-service", IF(D333="Fri", "", "")))))</f>
        <v/>
      </c>
      <c r="Z334" s="17"/>
      <c r="AB334" s="22"/>
      <c r="AD334" s="17"/>
    </row>
    <row r="335" spans="1:30">
      <c r="A335" s="200" t="str">
        <f t="shared" ref="A335" si="3273">A333</f>
        <v>Mon</v>
      </c>
      <c r="B335" s="201">
        <f t="shared" ref="B335" si="3274">C333</f>
        <v>46013</v>
      </c>
      <c r="C335" s="286"/>
      <c r="D335" s="297"/>
      <c r="E335" s="211">
        <f t="shared" ca="1" si="3140"/>
        <v>0</v>
      </c>
      <c r="F335" s="206" t="s">
        <v>53</v>
      </c>
      <c r="G335" s="171" t="str">
        <f t="shared" ref="G335" si="3275">IF(D333="Mon", "", IF(D333="Tue", "Non-service", IF(D333="Wed", "", IF(D333="Thu", "Non-service", IF(D333="Fri", "", "")))))</f>
        <v/>
      </c>
      <c r="H335" s="30"/>
      <c r="I335" s="174" t="str">
        <f t="shared" ref="I335" si="3276">IF(D333="Mon", "", IF(D333="Tue", "", IF(D333="Wed", "", IF(D333="Thu", "", IF(D333="Fri", "Non-service", "")))))</f>
        <v/>
      </c>
      <c r="J335" s="30"/>
      <c r="K335" s="174" t="str">
        <f t="shared" ref="K335" si="3277">IF(D333="Mon", "", IF(D333="Tue", "", IF(D333="Wed", "Non-service", IF(D333="Thu", "Non-Service", IF(D333="Fri", "", "")))))</f>
        <v/>
      </c>
      <c r="L335" s="30"/>
      <c r="M335" s="174" t="str">
        <f t="shared" ref="M335" si="3278">IF(D333="Mon", "", IF(D333="Tue", "Non-service", IF(D333="Wed", "", IF(D333="Thu", "", IF(D333="Fri", "Non-service", "")))))</f>
        <v/>
      </c>
      <c r="N335" s="30"/>
      <c r="O335" s="174" t="str">
        <f t="shared" ref="O335" si="3279">IF(D333="Mon", "", IF(D333="Tue", "", IF(D333="Wed", "Non-service", IF(D333="Thu", "", IF(D333="Fri", "Non-service", "")))))</f>
        <v/>
      </c>
      <c r="P335" s="30"/>
      <c r="Q335" s="174" t="str">
        <f t="shared" ref="Q335" si="3280">IF(D333="Mon", "", IF(D333="Tue", "Non-service", IF(D333="Wed", "", IF(D333="Thu", "Non-service", IF(D333="Fri", "", "")))))</f>
        <v/>
      </c>
      <c r="R335" s="30"/>
      <c r="S335" s="174" t="str">
        <f t="shared" ref="S335" si="3281">IF(D333="Mon", "Non-service", IF(D333="Tue", "", IF(D333="Wed", "Non-service", IF(D333="Thu", "", IF(D333="Fri", "", "")))))</f>
        <v>Non-service</v>
      </c>
      <c r="T335" s="30"/>
      <c r="U335" s="174" t="str">
        <f t="shared" ref="U335" si="3282">IF(D333="Mon", "", IF(D333="Tue", "", IF(D333="Wed", "Non-service", IF(D333="Thu", "", IF(D333="Fri", "Non-service", "")))))</f>
        <v/>
      </c>
      <c r="V335" s="32"/>
      <c r="W335" s="174" t="str">
        <f t="shared" ref="W335" si="3283">IF(D333="Mon", "", IF(D333="Tue", "", IF(D333="Wed", "Non-service", IF(D333="Thu", "Non-Service", IF(D333="Fri", "", "")))))</f>
        <v/>
      </c>
      <c r="X335" s="17"/>
      <c r="Y335" s="176" t="str">
        <f t="shared" ref="Y335" si="3284">IF(D333="Mon", "", IF(D333="Tue", "Non-service", IF(D333="Wed", "", IF(D333="Thu", "Non-service", IF(D333="Fri", "", "")))))</f>
        <v/>
      </c>
      <c r="Z335" s="17"/>
      <c r="AB335" s="22"/>
      <c r="AD335" s="17"/>
    </row>
    <row r="336" spans="1:30">
      <c r="A336" s="200" t="str">
        <f t="shared" si="3100"/>
        <v>Tue</v>
      </c>
      <c r="B336" s="201">
        <f t="shared" ref="B336" si="3285">C336</f>
        <v>46014</v>
      </c>
      <c r="C336" s="284">
        <f t="shared" si="2833"/>
        <v>46014</v>
      </c>
      <c r="D336" s="287" t="str">
        <f t="shared" ref="D336" si="3286">IF(WEEKDAY(C333, 2) &lt; 5, TEXT(C333 + 1, "ddd"), TEXT(C333 + 3, "ddd"))</f>
        <v>Tue</v>
      </c>
      <c r="E336" s="211">
        <f t="shared" ca="1" si="3140"/>
        <v>0</v>
      </c>
      <c r="F336" s="207" t="s">
        <v>47</v>
      </c>
      <c r="G336" s="170" t="str">
        <f t="shared" ref="G336:G399" si="3287">IF(D336="Mon", "", IF(D336="Tue", "Non-service", IF(D336="Wed", "", IF(D336="Thu", "Non-service", IF(D336="Fri", "", "")))))</f>
        <v>Non-service</v>
      </c>
      <c r="H336" s="22"/>
      <c r="I336" s="174" t="str">
        <f t="shared" ref="I336:I399" si="3288">IF(D336="Mon", "", IF(D336="Tue", "", IF(D336="Wed", "", IF(D336="Thu", "", IF(D336="Fri", "Non-service", "")))))</f>
        <v/>
      </c>
      <c r="J336" s="30"/>
      <c r="K336" s="174" t="str">
        <f t="shared" ref="K336:K399" si="3289">IF(D336="Mon", "", IF(D336="Tue", "", IF(D336="Wed", "Non-service", IF(D336="Thu", "Non-Service", IF(D336="Fri", "", "")))))</f>
        <v/>
      </c>
      <c r="L336" s="33"/>
      <c r="M336" s="174" t="str">
        <f t="shared" ref="M336:M399" si="3290">IF(D336="Mon", "", IF(D336="Tue", "Non-service", IF(D336="Wed", "", IF(D336="Thu", "", IF(D336="Fri", "Non-service", "")))))</f>
        <v>Non-service</v>
      </c>
      <c r="N336" s="30"/>
      <c r="O336" s="174" t="str">
        <f t="shared" ref="O336:O399" si="3291">IF(D336="Mon", "", IF(D336="Tue", "", IF(D336="Wed", "Non-service", IF(D336="Thu", "", IF(D336="Fri", "Non-service", "")))))</f>
        <v/>
      </c>
      <c r="P336" s="33"/>
      <c r="Q336" s="174" t="str">
        <f t="shared" ref="Q336:Q399" si="3292">IF(D336="Mon", "", IF(D336="Tue", "Non-service", IF(D336="Wed", "", IF(D336="Thu", "Non-service", IF(D336="Fri", "", "")))))</f>
        <v>Non-service</v>
      </c>
      <c r="R336" s="33"/>
      <c r="S336" s="175" t="str">
        <f t="shared" ref="S336:S399" si="3293">IF(D336="Mon", "Non-service", IF(D336="Tue", "", IF(D336="Wed", "Non-service", IF(D336="Thu", "", IF(D336="Fri", "", "")))))</f>
        <v/>
      </c>
      <c r="T336" s="33"/>
      <c r="U336" s="175" t="str">
        <f t="shared" ref="U336" si="3294">IF(D336="Mon", "", IF(D336="Tue", "", IF(D336="Wed", "Non-service", IF(D336="Thu", "", IF(D336="Fri", "Non-service", "")))))</f>
        <v/>
      </c>
      <c r="V336" s="39"/>
      <c r="W336" s="174" t="str">
        <f t="shared" ref="W336" si="3295">IF(D336="Mon", "", IF(D336="Tue", "", IF(D336="Wed", "Non-service", IF(D336="Thu", "Non-Service", IF(D336="Fri", "", "")))))</f>
        <v/>
      </c>
      <c r="X336" s="15"/>
      <c r="Y336" s="174" t="str">
        <f t="shared" ref="Y336" si="3296">IF(D336="Mon", "", IF(D336="Tue", "Non-service", IF(D336="Wed", "", IF(D336="Thu", "Non-service", IF(D336="Fri", "", "")))))</f>
        <v>Non-service</v>
      </c>
      <c r="Z336" s="15"/>
      <c r="AB336" s="22"/>
      <c r="AD336" s="17"/>
    </row>
    <row r="337" spans="1:30">
      <c r="A337" s="200" t="str">
        <f t="shared" si="3113"/>
        <v>Tue</v>
      </c>
      <c r="B337" s="201">
        <f t="shared" ref="B337" si="3297">C336</f>
        <v>46014</v>
      </c>
      <c r="C337" s="285"/>
      <c r="D337" s="288"/>
      <c r="E337" s="211">
        <f t="shared" ca="1" si="3140"/>
        <v>0</v>
      </c>
      <c r="F337" s="208" t="s">
        <v>51</v>
      </c>
      <c r="G337" s="170" t="str">
        <f t="shared" ref="G337:G400" si="3298">IF(D336="Mon", "", IF(D336="Tue", "Non-service", IF(D336="Wed", "", IF(D336="Thu", "Non-service", IF(D336="Fri", "", "")))))</f>
        <v>Non-service</v>
      </c>
      <c r="H337" s="22"/>
      <c r="I337" s="174" t="str">
        <f t="shared" ref="I337:I400" si="3299">IF(D336="Mon", "", IF(D336="Tue", "", IF(D336="Wed", "", IF(D336="Thu", "", IF(D336="Fri", "Non-service", "")))))</f>
        <v/>
      </c>
      <c r="J337" s="30"/>
      <c r="K337" s="174" t="str">
        <f t="shared" ref="K337:K400" si="3300">IF(D336="Mon", "", IF(D336="Tue", "", IF(D336="Wed", "Non-service", IF(D336="Thu", "Non-Service", IF(D336="Fri", "", "")))))</f>
        <v/>
      </c>
      <c r="L337" s="35"/>
      <c r="M337" s="174" t="str">
        <f t="shared" ref="M337:M400" si="3301">IF(D336="Mon", "", IF(D336="Tue", "Non-service", IF(D336="Wed", "", IF(D336="Thu", "", IF(D336="Fri", "Non-service", "")))))</f>
        <v>Non-service</v>
      </c>
      <c r="N337" s="30"/>
      <c r="O337" s="174" t="str">
        <f t="shared" ref="O337:O400" si="3302">IF(D336="Mon", "", IF(D336="Tue", "", IF(D336="Wed", "Non-service", IF(D336="Thu", "", IF(D336="Fri", "Non-service", "")))))</f>
        <v/>
      </c>
      <c r="P337" s="35"/>
      <c r="Q337" s="174" t="str">
        <f t="shared" ref="Q337:Q400" si="3303">IF(D336="Mon", "", IF(D336="Tue", "Non-service", IF(D336="Wed", "", IF(D336="Thu", "Non-service", IF(D336="Fri", "", "")))))</f>
        <v>Non-service</v>
      </c>
      <c r="R337" s="35"/>
      <c r="S337" s="174" t="str">
        <f t="shared" ref="S337:S400" si="3304">IF(D336="Mon", "Non-service", IF(D336="Tue", "", IF(D336="Wed", "Non-service", IF(D336="Thu", "", IF(D336="Fri", "", "")))))</f>
        <v/>
      </c>
      <c r="T337" s="35"/>
      <c r="U337" s="174" t="str">
        <f t="shared" ref="U337" si="3305">IF(D336="Mon", "", IF(D336="Tue", "", IF(D336="Wed", "Non-service", IF(D336="Thu", "", IF(D336="Fri", "Non-service", "")))))</f>
        <v/>
      </c>
      <c r="V337" s="32"/>
      <c r="W337" s="174" t="str">
        <f t="shared" ref="W337" si="3306">IF(D336="Mon", "", IF(D336="Tue", "", IF(D336="Wed", "Non-service", IF(D336="Thu", "Non-Service", IF(D336="Fri", "", "")))))</f>
        <v/>
      </c>
      <c r="X337" s="17"/>
      <c r="Y337" s="174" t="str">
        <f t="shared" ref="Y337" si="3307">IF(D336="Mon", "", IF(D336="Tue", "Non-service", IF(D336="Wed", "", IF(D336="Thu", "Non-service", IF(D336="Fri", "", "")))))</f>
        <v>Non-service</v>
      </c>
      <c r="Z337" s="17"/>
      <c r="AB337" s="22"/>
      <c r="AD337" s="17"/>
    </row>
    <row r="338" spans="1:30">
      <c r="A338" s="200" t="str">
        <f t="shared" si="3125"/>
        <v>Tue</v>
      </c>
      <c r="B338" s="201">
        <f t="shared" ref="B338" si="3308">C336</f>
        <v>46014</v>
      </c>
      <c r="C338" s="286"/>
      <c r="D338" s="289"/>
      <c r="E338" s="211">
        <f t="shared" ca="1" si="3140"/>
        <v>0</v>
      </c>
      <c r="F338" s="209" t="s">
        <v>53</v>
      </c>
      <c r="G338" s="171" t="str">
        <f t="shared" ref="G338" si="3309">IF(D336="Mon", "", IF(D336="Tue", "Non-service", IF(D336="Wed", "", IF(D336="Thu", "Non-service", IF(D336="Fri", "", "")))))</f>
        <v>Non-service</v>
      </c>
      <c r="H338" s="22"/>
      <c r="I338" s="174" t="str">
        <f t="shared" ref="I338" si="3310">IF(D336="Mon", "", IF(D336="Tue", "", IF(D336="Wed", "", IF(D336="Thu", "", IF(D336="Fri", "Non-service", "")))))</f>
        <v/>
      </c>
      <c r="J338" s="30"/>
      <c r="K338" s="174" t="str">
        <f t="shared" ref="K338" si="3311">IF(D336="Mon", "", IF(D336="Tue", "", IF(D336="Wed", "Non-service", IF(D336="Thu", "Non-Service", IF(D336="Fri", "", "")))))</f>
        <v/>
      </c>
      <c r="L338" s="37"/>
      <c r="M338" s="174" t="str">
        <f t="shared" ref="M338" si="3312">IF(D336="Mon", "", IF(D336="Tue", "Non-service", IF(D336="Wed", "", IF(D336="Thu", "", IF(D336="Fri", "Non-service", "")))))</f>
        <v>Non-service</v>
      </c>
      <c r="N338" s="30"/>
      <c r="O338" s="174" t="str">
        <f t="shared" ref="O338" si="3313">IF(D336="Mon", "", IF(D336="Tue", "", IF(D336="Wed", "Non-service", IF(D336="Thu", "", IF(D336="Fri", "Non-service", "")))))</f>
        <v/>
      </c>
      <c r="P338" s="37"/>
      <c r="Q338" s="174" t="str">
        <f t="shared" ref="Q338" si="3314">IF(D336="Mon", "", IF(D336="Tue", "Non-service", IF(D336="Wed", "", IF(D336="Thu", "Non-service", IF(D336="Fri", "", "")))))</f>
        <v>Non-service</v>
      </c>
      <c r="R338" s="37"/>
      <c r="S338" s="174" t="str">
        <f t="shared" ref="S338" si="3315">IF(D336="Mon", "Non-service", IF(D336="Tue", "", IF(D336="Wed", "Non-service", IF(D336="Thu", "", IF(D336="Fri", "", "")))))</f>
        <v/>
      </c>
      <c r="T338" s="37"/>
      <c r="U338" s="174" t="str">
        <f t="shared" ref="U338" si="3316">IF(D336="Mon", "", IF(D336="Tue", "", IF(D336="Wed", "Non-service", IF(D336="Thu", "", IF(D336="Fri", "Non-service", "")))))</f>
        <v/>
      </c>
      <c r="V338" s="32"/>
      <c r="W338" s="174" t="str">
        <f t="shared" ref="W338" si="3317">IF(D336="Mon", "", IF(D336="Tue", "", IF(D336="Wed", "Non-service", IF(D336="Thu", "Non-Service", IF(D336="Fri", "", "")))))</f>
        <v/>
      </c>
      <c r="X338" s="17"/>
      <c r="Y338" s="176" t="str">
        <f t="shared" ref="Y338" si="3318">IF(D336="Mon", "", IF(D336="Tue", "Non-service", IF(D336="Wed", "", IF(D336="Thu", "Non-service", IF(D336="Fri", "", "")))))</f>
        <v>Non-service</v>
      </c>
      <c r="Z338" s="17"/>
      <c r="AB338" s="22"/>
      <c r="AD338" s="17"/>
    </row>
    <row r="339" spans="1:30">
      <c r="A339" s="200" t="str">
        <f t="shared" si="3137"/>
        <v>Wed</v>
      </c>
      <c r="B339" s="201">
        <f t="shared" si="2932"/>
        <v>46015</v>
      </c>
      <c r="C339" s="284">
        <f t="shared" si="2833"/>
        <v>46015</v>
      </c>
      <c r="D339" s="295" t="str">
        <f t="shared" si="3139"/>
        <v>Wed</v>
      </c>
      <c r="E339" s="211">
        <f t="shared" ca="1" si="3140"/>
        <v>0</v>
      </c>
      <c r="F339" s="205" t="s">
        <v>47</v>
      </c>
      <c r="G339" s="170" t="str">
        <f t="shared" ref="G339:G402" si="3319">IF(D339="Mon", "", IF(D339="Tue", "Non-service", IF(D339="Wed", "", IF(D339="Thu", "Non-service", IF(D339="Fri", "", "")))))</f>
        <v/>
      </c>
      <c r="H339" s="21"/>
      <c r="I339" s="174" t="str">
        <f t="shared" ref="I339:I402" si="3320">IF(D339="Mon", "", IF(D339="Tue", "", IF(D339="Wed", "", IF(D339="Thu", "", IF(D339="Fri", "Non-service", "")))))</f>
        <v/>
      </c>
      <c r="J339" s="31"/>
      <c r="K339" s="174" t="str">
        <f t="shared" ref="K339:K402" si="3321">IF(D339="Mon", "", IF(D339="Tue", "", IF(D339="Wed", "Non-service", IF(D339="Thu", "Non-Service", IF(D339="Fri", "", "")))))</f>
        <v>Non-service</v>
      </c>
      <c r="L339" s="31"/>
      <c r="M339" s="174" t="str">
        <f t="shared" ref="M339:M402" si="3322">IF(D339="Mon", "", IF(D339="Tue", "Non-service", IF(D339="Wed", "", IF(D339="Thu", "", IF(D339="Fri", "Non-service", "")))))</f>
        <v/>
      </c>
      <c r="N339" s="31"/>
      <c r="O339" s="174" t="str">
        <f t="shared" ref="O339:O402" si="3323">IF(D339="Mon", "", IF(D339="Tue", "", IF(D339="Wed", "Non-service", IF(D339="Thu", "", IF(D339="Fri", "Non-service", "")))))</f>
        <v>Non-service</v>
      </c>
      <c r="P339" s="31"/>
      <c r="Q339" s="174" t="str">
        <f t="shared" ref="Q339:Q402" si="3324">IF(D339="Mon", "", IF(D339="Tue", "Non-service", IF(D339="Wed", "", IF(D339="Thu", "Non-service", IF(D339="Fri", "", "")))))</f>
        <v/>
      </c>
      <c r="R339" s="31"/>
      <c r="S339" s="175" t="str">
        <f t="shared" ref="S339:S402" si="3325">IF(D339="Mon", "Non-service", IF(D339="Tue", "", IF(D339="Wed", "Non-service", IF(D339="Thu", "", IF(D339="Fri", "", "")))))</f>
        <v>Non-service</v>
      </c>
      <c r="T339" s="31"/>
      <c r="U339" s="175" t="str">
        <f t="shared" ref="U339" si="3326">IF(D339="Mon", "", IF(D339="Tue", "", IF(D339="Wed", "Non-service", IF(D339="Thu", "", IF(D339="Fri", "Non-service", "")))))</f>
        <v>Non-service</v>
      </c>
      <c r="V339" s="39"/>
      <c r="W339" s="174" t="str">
        <f t="shared" ref="W339" si="3327">IF(D339="Mon", "", IF(D339="Tue", "", IF(D339="Wed", "Non-service", IF(D339="Thu", "Non-Service", IF(D339="Fri", "", "")))))</f>
        <v>Non-service</v>
      </c>
      <c r="X339" s="15"/>
      <c r="Y339" s="174" t="str">
        <f t="shared" ref="Y339" si="3328">IF(D339="Mon", "", IF(D339="Tue", "Non-service", IF(D339="Wed", "", IF(D339="Thu", "Non-service", IF(D339="Fri", "", "")))))</f>
        <v/>
      </c>
      <c r="Z339" s="23"/>
      <c r="AB339" s="26"/>
      <c r="AD339" s="25"/>
    </row>
    <row r="340" spans="1:30">
      <c r="A340" s="200" t="str">
        <f t="shared" si="3151"/>
        <v>Wed</v>
      </c>
      <c r="B340" s="201">
        <f t="shared" si="2944"/>
        <v>46015</v>
      </c>
      <c r="C340" s="285"/>
      <c r="D340" s="296"/>
      <c r="E340" s="211">
        <f t="shared" ca="1" si="3140"/>
        <v>0</v>
      </c>
      <c r="F340" s="206" t="s">
        <v>51</v>
      </c>
      <c r="G340" s="170" t="str">
        <f t="shared" ref="G340:G403" si="3329">IF(D339="Mon", "", IF(D339="Tue", "Non-service", IF(D339="Wed", "", IF(D339="Thu", "Non-service", IF(D339="Fri", "", "")))))</f>
        <v/>
      </c>
      <c r="H340" s="22"/>
      <c r="I340" s="174" t="str">
        <f t="shared" ref="I340:I403" si="3330">IF(D339="Mon", "", IF(D339="Tue", "", IF(D339="Wed", "", IF(D339="Thu", "", IF(D339="Fri", "Non-service", "")))))</f>
        <v/>
      </c>
      <c r="J340" s="30"/>
      <c r="K340" s="174" t="str">
        <f t="shared" ref="K340:K403" si="3331">IF(D339="Mon", "", IF(D339="Tue", "", IF(D339="Wed", "Non-service", IF(D339="Thu", "Non-Service", IF(D339="Fri", "", "")))))</f>
        <v>Non-service</v>
      </c>
      <c r="L340" s="30"/>
      <c r="M340" s="174" t="str">
        <f t="shared" ref="M340:M403" si="3332">IF(D339="Mon", "", IF(D339="Tue", "Non-service", IF(D339="Wed", "", IF(D339="Thu", "", IF(D339="Fri", "Non-service", "")))))</f>
        <v/>
      </c>
      <c r="N340" s="30"/>
      <c r="O340" s="174" t="str">
        <f t="shared" ref="O340:O403" si="3333">IF(D339="Mon", "", IF(D339="Tue", "", IF(D339="Wed", "Non-service", IF(D339="Thu", "", IF(D339="Fri", "Non-service", "")))))</f>
        <v>Non-service</v>
      </c>
      <c r="P340" s="30"/>
      <c r="Q340" s="174" t="str">
        <f t="shared" ref="Q340:Q403" si="3334">IF(D339="Mon", "", IF(D339="Tue", "Non-service", IF(D339="Wed", "", IF(D339="Thu", "Non-service", IF(D339="Fri", "", "")))))</f>
        <v/>
      </c>
      <c r="R340" s="30"/>
      <c r="S340" s="174" t="str">
        <f t="shared" ref="S340:S403" si="3335">IF(D339="Mon", "Non-service", IF(D339="Tue", "", IF(D339="Wed", "Non-service", IF(D339="Thu", "", IF(D339="Fri", "", "")))))</f>
        <v>Non-service</v>
      </c>
      <c r="T340" s="30"/>
      <c r="U340" s="174" t="str">
        <f t="shared" ref="U340" si="3336">IF(D339="Mon", "", IF(D339="Tue", "", IF(D339="Wed", "Non-service", IF(D339="Thu", "", IF(D339="Fri", "Non-service", "")))))</f>
        <v>Non-service</v>
      </c>
      <c r="V340" s="32"/>
      <c r="W340" s="174" t="str">
        <f t="shared" ref="W340" si="3337">IF(D339="Mon", "", IF(D339="Tue", "", IF(D339="Wed", "Non-service", IF(D339="Thu", "Non-Service", IF(D339="Fri", "", "")))))</f>
        <v>Non-service</v>
      </c>
      <c r="X340" s="17"/>
      <c r="Y340" s="174" t="str">
        <f t="shared" ref="Y340" si="3338">IF(D339="Mon", "", IF(D339="Tue", "Non-service", IF(D339="Wed", "", IF(D339="Thu", "Non-service", IF(D339="Fri", "", "")))))</f>
        <v/>
      </c>
      <c r="Z340" s="25"/>
      <c r="AB340" s="26"/>
      <c r="AD340" s="25"/>
    </row>
    <row r="341" spans="1:30">
      <c r="A341" s="200" t="str">
        <f t="shared" si="3163"/>
        <v>Wed</v>
      </c>
      <c r="B341" s="201">
        <f t="shared" si="2955"/>
        <v>46015</v>
      </c>
      <c r="C341" s="286"/>
      <c r="D341" s="297"/>
      <c r="E341" s="211">
        <f t="shared" ca="1" si="3140"/>
        <v>0</v>
      </c>
      <c r="F341" s="206" t="s">
        <v>53</v>
      </c>
      <c r="G341" s="171" t="str">
        <f t="shared" ref="G341" si="3339">IF(D339="Mon", "", IF(D339="Tue", "Non-service", IF(D339="Wed", "", IF(D339="Thu", "Non-service", IF(D339="Fri", "", "")))))</f>
        <v/>
      </c>
      <c r="H341" s="22"/>
      <c r="I341" s="174" t="str">
        <f t="shared" ref="I341" si="3340">IF(D339="Mon", "", IF(D339="Tue", "", IF(D339="Wed", "", IF(D339="Thu", "", IF(D339="Fri", "Non-service", "")))))</f>
        <v/>
      </c>
      <c r="J341" s="30"/>
      <c r="K341" s="174" t="str">
        <f t="shared" ref="K341" si="3341">IF(D339="Mon", "", IF(D339="Tue", "", IF(D339="Wed", "Non-service", IF(D339="Thu", "Non-Service", IF(D339="Fri", "", "")))))</f>
        <v>Non-service</v>
      </c>
      <c r="L341" s="30"/>
      <c r="M341" s="174" t="str">
        <f t="shared" ref="M341" si="3342">IF(D339="Mon", "", IF(D339="Tue", "Non-service", IF(D339="Wed", "", IF(D339="Thu", "", IF(D339="Fri", "Non-service", "")))))</f>
        <v/>
      </c>
      <c r="N341" s="30"/>
      <c r="O341" s="174" t="str">
        <f t="shared" ref="O341" si="3343">IF(D339="Mon", "", IF(D339="Tue", "", IF(D339="Wed", "Non-service", IF(D339="Thu", "", IF(D339="Fri", "Non-service", "")))))</f>
        <v>Non-service</v>
      </c>
      <c r="P341" s="30"/>
      <c r="Q341" s="174" t="str">
        <f t="shared" ref="Q341" si="3344">IF(D339="Mon", "", IF(D339="Tue", "Non-service", IF(D339="Wed", "", IF(D339="Thu", "Non-service", IF(D339="Fri", "", "")))))</f>
        <v/>
      </c>
      <c r="R341" s="30"/>
      <c r="S341" s="174" t="str">
        <f t="shared" ref="S341" si="3345">IF(D339="Mon", "Non-service", IF(D339="Tue", "", IF(D339="Wed", "Non-service", IF(D339="Thu", "", IF(D339="Fri", "", "")))))</f>
        <v>Non-service</v>
      </c>
      <c r="T341" s="30"/>
      <c r="U341" s="174" t="str">
        <f t="shared" ref="U341" si="3346">IF(D339="Mon", "", IF(D339="Tue", "", IF(D339="Wed", "Non-service", IF(D339="Thu", "", IF(D339="Fri", "Non-service", "")))))</f>
        <v>Non-service</v>
      </c>
      <c r="V341" s="32"/>
      <c r="W341" s="174" t="str">
        <f t="shared" ref="W341" si="3347">IF(D339="Mon", "", IF(D339="Tue", "", IF(D339="Wed", "Non-service", IF(D339="Thu", "Non-Service", IF(D339="Fri", "", "")))))</f>
        <v>Non-service</v>
      </c>
      <c r="X341" s="17"/>
      <c r="Y341" s="176" t="str">
        <f t="shared" ref="Y341" si="3348">IF(D339="Mon", "", IF(D339="Tue", "Non-service", IF(D339="Wed", "", IF(D339="Thu", "Non-service", IF(D339="Fri", "", "")))))</f>
        <v/>
      </c>
      <c r="Z341" s="27"/>
      <c r="AB341" s="26"/>
      <c r="AD341" s="25"/>
    </row>
    <row r="342" spans="1:30">
      <c r="A342" s="200" t="str">
        <f t="shared" si="3175"/>
        <v>Thu</v>
      </c>
      <c r="B342" s="201">
        <f t="shared" si="2966"/>
        <v>46016</v>
      </c>
      <c r="C342" s="284">
        <f t="shared" si="2833"/>
        <v>46016</v>
      </c>
      <c r="D342" s="287" t="str">
        <f t="shared" si="3177"/>
        <v>Thu</v>
      </c>
      <c r="E342" s="211">
        <f t="shared" ca="1" si="3140"/>
        <v>0</v>
      </c>
      <c r="F342" s="207" t="s">
        <v>47</v>
      </c>
      <c r="G342" s="170" t="str">
        <f t="shared" ref="G342:G405" si="3349">IF(D342="Mon", "", IF(D342="Tue", "Non-service", IF(D342="Wed", "", IF(D342="Thu", "Non-service", IF(D342="Fri", "", "")))))</f>
        <v>Non-service</v>
      </c>
      <c r="H342" s="24"/>
      <c r="I342" s="174" t="str">
        <f t="shared" ref="I342:I405" si="3350">IF(D342="Mon", "", IF(D342="Tue", "", IF(D342="Wed", "", IF(D342="Thu", "", IF(D342="Fri", "Non-service", "")))))</f>
        <v/>
      </c>
      <c r="J342" s="33"/>
      <c r="K342" s="174" t="str">
        <f t="shared" ref="K342:K405" si="3351">IF(D342="Mon", "", IF(D342="Tue", "", IF(D342="Wed", "Non-service", IF(D342="Thu", "Non-Service", IF(D342="Fri", "", "")))))</f>
        <v>Non-Service</v>
      </c>
      <c r="L342" s="33"/>
      <c r="M342" s="174" t="str">
        <f t="shared" ref="M342:M405" si="3352">IF(D342="Mon", "", IF(D342="Tue", "Non-service", IF(D342="Wed", "", IF(D342="Thu", "", IF(D342="Fri", "Non-service", "")))))</f>
        <v/>
      </c>
      <c r="N342" s="33"/>
      <c r="O342" s="174" t="str">
        <f t="shared" ref="O342:O405" si="3353">IF(D342="Mon", "", IF(D342="Tue", "", IF(D342="Wed", "Non-service", IF(D342="Thu", "", IF(D342="Fri", "Non-service", "")))))</f>
        <v/>
      </c>
      <c r="P342" s="31"/>
      <c r="Q342" s="174" t="str">
        <f t="shared" ref="Q342:Q405" si="3354">IF(D342="Mon", "", IF(D342="Tue", "Non-service", IF(D342="Wed", "", IF(D342="Thu", "Non-service", IF(D342="Fri", "", "")))))</f>
        <v>Non-service</v>
      </c>
      <c r="R342" s="31"/>
      <c r="S342" s="175" t="str">
        <f t="shared" ref="S342:S405" si="3355">IF(D342="Mon", "Non-service", IF(D342="Tue", "", IF(D342="Wed", "Non-service", IF(D342="Thu", "", IF(D342="Fri", "", "")))))</f>
        <v/>
      </c>
      <c r="T342" s="31"/>
      <c r="U342" s="175" t="str">
        <f t="shared" ref="U342" si="3356">IF(D342="Mon", "", IF(D342="Tue", "", IF(D342="Wed", "Non-service", IF(D342="Thu", "", IF(D342="Fri", "Non-service", "")))))</f>
        <v/>
      </c>
      <c r="V342" s="39"/>
      <c r="W342" s="174" t="str">
        <f t="shared" ref="W342" si="3357">IF(D342="Mon", "", IF(D342="Tue", "", IF(D342="Wed", "Non-service", IF(D342="Thu", "Non-Service", IF(D342="Fri", "", "")))))</f>
        <v>Non-Service</v>
      </c>
      <c r="X342" s="15"/>
      <c r="Y342" s="174" t="str">
        <f t="shared" ref="Y342" si="3358">IF(D342="Mon", "", IF(D342="Tue", "Non-service", IF(D342="Wed", "", IF(D342="Thu", "Non-service", IF(D342="Fri", "", "")))))</f>
        <v>Non-service</v>
      </c>
      <c r="Z342" s="15"/>
      <c r="AB342" s="22"/>
      <c r="AD342" s="17"/>
    </row>
    <row r="343" spans="1:30">
      <c r="A343" s="200" t="str">
        <f t="shared" si="3188"/>
        <v>Thu</v>
      </c>
      <c r="B343" s="201">
        <f t="shared" si="2977"/>
        <v>46016</v>
      </c>
      <c r="C343" s="285"/>
      <c r="D343" s="288"/>
      <c r="E343" s="211">
        <f t="shared" ca="1" si="3140"/>
        <v>0</v>
      </c>
      <c r="F343" s="208" t="s">
        <v>51</v>
      </c>
      <c r="G343" s="170" t="str">
        <f t="shared" ref="G343:G406" si="3359">IF(D342="Mon", "", IF(D342="Tue", "Non-service", IF(D342="Wed", "", IF(D342="Thu", "Non-service", IF(D342="Fri", "", "")))))</f>
        <v>Non-service</v>
      </c>
      <c r="H343" s="26"/>
      <c r="I343" s="174" t="str">
        <f t="shared" ref="I343:I406" si="3360">IF(D342="Mon", "", IF(D342="Tue", "", IF(D342="Wed", "", IF(D342="Thu", "", IF(D342="Fri", "Non-service", "")))))</f>
        <v/>
      </c>
      <c r="J343" s="35"/>
      <c r="K343" s="174" t="str">
        <f t="shared" ref="K343:K406" si="3361">IF(D342="Mon", "", IF(D342="Tue", "", IF(D342="Wed", "Non-service", IF(D342="Thu", "Non-Service", IF(D342="Fri", "", "")))))</f>
        <v>Non-Service</v>
      </c>
      <c r="L343" s="35"/>
      <c r="M343" s="174" t="str">
        <f t="shared" ref="M343:M406" si="3362">IF(D342="Mon", "", IF(D342="Tue", "Non-service", IF(D342="Wed", "", IF(D342="Thu", "", IF(D342="Fri", "Non-service", "")))))</f>
        <v/>
      </c>
      <c r="N343" s="35"/>
      <c r="O343" s="174" t="str">
        <f t="shared" ref="O343:O406" si="3363">IF(D342="Mon", "", IF(D342="Tue", "", IF(D342="Wed", "Non-service", IF(D342="Thu", "", IF(D342="Fri", "Non-service", "")))))</f>
        <v/>
      </c>
      <c r="P343" s="35"/>
      <c r="Q343" s="174" t="str">
        <f t="shared" ref="Q343:Q406" si="3364">IF(D342="Mon", "", IF(D342="Tue", "Non-service", IF(D342="Wed", "", IF(D342="Thu", "Non-service", IF(D342="Fri", "", "")))))</f>
        <v>Non-service</v>
      </c>
      <c r="R343" s="30"/>
      <c r="S343" s="174" t="str">
        <f t="shared" ref="S343:S406" si="3365">IF(D342="Mon", "Non-service", IF(D342="Tue", "", IF(D342="Wed", "Non-service", IF(D342="Thu", "", IF(D342="Fri", "", "")))))</f>
        <v/>
      </c>
      <c r="T343" s="35"/>
      <c r="U343" s="174" t="str">
        <f t="shared" ref="U343" si="3366">IF(D342="Mon", "", IF(D342="Tue", "", IF(D342="Wed", "Non-service", IF(D342="Thu", "", IF(D342="Fri", "Non-service", "")))))</f>
        <v/>
      </c>
      <c r="V343" s="32"/>
      <c r="W343" s="174" t="str">
        <f t="shared" ref="W343" si="3367">IF(D342="Mon", "", IF(D342="Tue", "", IF(D342="Wed", "Non-service", IF(D342="Thu", "Non-Service", IF(D342="Fri", "", "")))))</f>
        <v>Non-Service</v>
      </c>
      <c r="X343" s="17"/>
      <c r="Y343" s="174" t="str">
        <f t="shared" ref="Y343" si="3368">IF(D342="Mon", "", IF(D342="Tue", "Non-service", IF(D342="Wed", "", IF(D342="Thu", "Non-service", IF(D342="Fri", "", "")))))</f>
        <v>Non-service</v>
      </c>
      <c r="Z343" s="17"/>
      <c r="AB343" s="22"/>
      <c r="AD343" s="17"/>
    </row>
    <row r="344" spans="1:30">
      <c r="A344" s="200" t="str">
        <f t="shared" si="3200"/>
        <v>Thu</v>
      </c>
      <c r="B344" s="201">
        <f t="shared" si="2988"/>
        <v>46016</v>
      </c>
      <c r="C344" s="286"/>
      <c r="D344" s="289"/>
      <c r="E344" s="211">
        <f t="shared" ca="1" si="3140"/>
        <v>0</v>
      </c>
      <c r="F344" s="209" t="s">
        <v>53</v>
      </c>
      <c r="G344" s="171" t="str">
        <f t="shared" ref="G344" si="3369">IF(D342="Mon", "", IF(D342="Tue", "Non-service", IF(D342="Wed", "", IF(D342="Thu", "Non-service", IF(D342="Fri", "", "")))))</f>
        <v>Non-service</v>
      </c>
      <c r="H344" s="28"/>
      <c r="I344" s="174" t="str">
        <f t="shared" ref="I344" si="3370">IF(D342="Mon", "", IF(D342="Tue", "", IF(D342="Wed", "", IF(D342="Thu", "", IF(D342="Fri", "Non-service", "")))))</f>
        <v/>
      </c>
      <c r="J344" s="37"/>
      <c r="K344" s="174" t="str">
        <f t="shared" ref="K344" si="3371">IF(D342="Mon", "", IF(D342="Tue", "", IF(D342="Wed", "Non-service", IF(D342="Thu", "Non-Service", IF(D342="Fri", "", "")))))</f>
        <v>Non-Service</v>
      </c>
      <c r="L344" s="37"/>
      <c r="M344" s="174" t="str">
        <f t="shared" ref="M344" si="3372">IF(D342="Mon", "", IF(D342="Tue", "Non-service", IF(D342="Wed", "", IF(D342="Thu", "", IF(D342="Fri", "Non-service", "")))))</f>
        <v/>
      </c>
      <c r="N344" s="37"/>
      <c r="O344" s="174" t="str">
        <f t="shared" ref="O344" si="3373">IF(D342="Mon", "", IF(D342="Tue", "", IF(D342="Wed", "Non-service", IF(D342="Thu", "", IF(D342="Fri", "Non-service", "")))))</f>
        <v/>
      </c>
      <c r="P344" s="37"/>
      <c r="Q344" s="174" t="str">
        <f t="shared" ref="Q344" si="3374">IF(D342="Mon", "", IF(D342="Tue", "Non-service", IF(D342="Wed", "", IF(D342="Thu", "Non-service", IF(D342="Fri", "", "")))))</f>
        <v>Non-service</v>
      </c>
      <c r="R344" s="37"/>
      <c r="S344" s="174" t="str">
        <f t="shared" ref="S344" si="3375">IF(D342="Mon", "Non-service", IF(D342="Tue", "", IF(D342="Wed", "Non-service", IF(D342="Thu", "", IF(D342="Fri", "", "")))))</f>
        <v/>
      </c>
      <c r="T344" s="37"/>
      <c r="U344" s="174" t="str">
        <f t="shared" ref="U344" si="3376">IF(D342="Mon", "", IF(D342="Tue", "", IF(D342="Wed", "Non-service", IF(D342="Thu", "", IF(D342="Fri", "Non-service", "")))))</f>
        <v/>
      </c>
      <c r="V344" s="32"/>
      <c r="W344" s="174" t="str">
        <f t="shared" ref="W344" si="3377">IF(D342="Mon", "", IF(D342="Tue", "", IF(D342="Wed", "Non-service", IF(D342="Thu", "Non-Service", IF(D342="Fri", "", "")))))</f>
        <v>Non-Service</v>
      </c>
      <c r="X344" s="17"/>
      <c r="Y344" s="176" t="str">
        <f t="shared" ref="Y344" si="3378">IF(D342="Mon", "", IF(D342="Tue", "Non-service", IF(D342="Wed", "", IF(D342="Thu", "Non-service", IF(D342="Fri", "", "")))))</f>
        <v>Non-service</v>
      </c>
      <c r="Z344" s="17"/>
      <c r="AB344" s="22"/>
      <c r="AD344" s="17"/>
    </row>
    <row r="345" spans="1:30">
      <c r="A345" s="200" t="str">
        <f t="shared" si="3212"/>
        <v>Fri</v>
      </c>
      <c r="B345" s="201">
        <f t="shared" si="2999"/>
        <v>46017</v>
      </c>
      <c r="C345" s="284">
        <f t="shared" si="2833"/>
        <v>46017</v>
      </c>
      <c r="D345" s="295" t="str">
        <f t="shared" si="3214"/>
        <v>Fri</v>
      </c>
      <c r="E345" s="211">
        <f t="shared" ca="1" si="3140"/>
        <v>0</v>
      </c>
      <c r="F345" s="205" t="s">
        <v>47</v>
      </c>
      <c r="G345" s="170" t="str">
        <f t="shared" ref="G345:G408" si="3379">IF(D345="Mon", "", IF(D345="Tue", "Non-service", IF(D345="Wed", "", IF(D345="Thu", "Non-service", IF(D345="Fri", "", "")))))</f>
        <v/>
      </c>
      <c r="H345" s="21"/>
      <c r="I345" s="174" t="str">
        <f t="shared" ref="I345:I408" si="3380">IF(D345="Mon", "", IF(D345="Tue", "", IF(D345="Wed", "", IF(D345="Thu", "", IF(D345="Fri", "Non-service", "")))))</f>
        <v>Non-service</v>
      </c>
      <c r="J345" s="31"/>
      <c r="K345" s="174" t="str">
        <f t="shared" ref="K345:K408" si="3381">IF(D345="Mon", "", IF(D345="Tue", "", IF(D345="Wed", "Non-service", IF(D345="Thu", "Non-Service", IF(D345="Fri", "", "")))))</f>
        <v/>
      </c>
      <c r="L345" s="31"/>
      <c r="M345" s="174" t="str">
        <f t="shared" ref="M345:M408" si="3382">IF(D345="Mon", "", IF(D345="Tue", "Non-service", IF(D345="Wed", "", IF(D345="Thu", "", IF(D345="Fri", "Non-service", "")))))</f>
        <v>Non-service</v>
      </c>
      <c r="N345" s="31"/>
      <c r="O345" s="174" t="str">
        <f t="shared" ref="O345:O408" si="3383">IF(D345="Mon", "", IF(D345="Tue", "", IF(D345="Wed", "Non-service", IF(D345="Thu", "", IF(D345="Fri", "Non-service", "")))))</f>
        <v>Non-service</v>
      </c>
      <c r="P345" s="31"/>
      <c r="Q345" s="174" t="str">
        <f t="shared" ref="Q345:Q408" si="3384">IF(D345="Mon", "", IF(D345="Tue", "Non-service", IF(D345="Wed", "", IF(D345="Thu", "Non-service", IF(D345="Fri", "", "")))))</f>
        <v/>
      </c>
      <c r="R345" s="31"/>
      <c r="S345" s="175" t="str">
        <f t="shared" ref="S345:S408" si="3385">IF(D345="Mon", "Non-service", IF(D345="Tue", "", IF(D345="Wed", "Non-service", IF(D345="Thu", "", IF(D345="Fri", "", "")))))</f>
        <v/>
      </c>
      <c r="T345" s="31"/>
      <c r="U345" s="175" t="str">
        <f t="shared" ref="U345" si="3386">IF(D345="Mon", "", IF(D345="Tue", "", IF(D345="Wed", "Non-service", IF(D345="Thu", "", IF(D345="Fri", "Non-service", "")))))</f>
        <v>Non-service</v>
      </c>
      <c r="V345" s="39"/>
      <c r="W345" s="174" t="str">
        <f t="shared" ref="W345" si="3387">IF(D345="Mon", "", IF(D345="Tue", "", IF(D345="Wed", "Non-service", IF(D345="Thu", "Non-Service", IF(D345="Fri", "", "")))))</f>
        <v/>
      </c>
      <c r="X345" s="15"/>
      <c r="Y345" s="174" t="str">
        <f t="shared" ref="Y345" si="3388">IF(D345="Mon", "", IF(D345="Tue", "Non-service", IF(D345="Wed", "", IF(D345="Thu", "Non-service", IF(D345="Fri", "", "")))))</f>
        <v/>
      </c>
      <c r="Z345" s="23"/>
      <c r="AB345" s="26"/>
      <c r="AD345" s="25"/>
    </row>
    <row r="346" spans="1:30">
      <c r="A346" s="200" t="str">
        <f t="shared" si="3225"/>
        <v>Fri</v>
      </c>
      <c r="B346" s="201">
        <f t="shared" si="3010"/>
        <v>46017</v>
      </c>
      <c r="C346" s="285"/>
      <c r="D346" s="296"/>
      <c r="E346" s="211">
        <f t="shared" ca="1" si="3140"/>
        <v>0</v>
      </c>
      <c r="F346" s="206" t="s">
        <v>51</v>
      </c>
      <c r="G346" s="170" t="str">
        <f t="shared" ref="G346:G409" si="3389">IF(D345="Mon", "", IF(D345="Tue", "Non-service", IF(D345="Wed", "", IF(D345="Thu", "Non-service", IF(D345="Fri", "", "")))))</f>
        <v/>
      </c>
      <c r="H346" s="22"/>
      <c r="I346" s="174" t="str">
        <f t="shared" ref="I346:I409" si="3390">IF(D345="Mon", "", IF(D345="Tue", "", IF(D345="Wed", "", IF(D345="Thu", "", IF(D345="Fri", "Non-service", "")))))</f>
        <v>Non-service</v>
      </c>
      <c r="J346" s="30"/>
      <c r="K346" s="174" t="str">
        <f t="shared" ref="K346:K409" si="3391">IF(D345="Mon", "", IF(D345="Tue", "", IF(D345="Wed", "Non-service", IF(D345="Thu", "Non-Service", IF(D345="Fri", "", "")))))</f>
        <v/>
      </c>
      <c r="L346" s="30"/>
      <c r="M346" s="174" t="str">
        <f t="shared" ref="M346:M409" si="3392">IF(D345="Mon", "", IF(D345="Tue", "Non-service", IF(D345="Wed", "", IF(D345="Thu", "", IF(D345="Fri", "Non-service", "")))))</f>
        <v>Non-service</v>
      </c>
      <c r="N346" s="30"/>
      <c r="O346" s="174" t="str">
        <f t="shared" ref="O346:O409" si="3393">IF(D345="Mon", "", IF(D345="Tue", "", IF(D345="Wed", "Non-service", IF(D345="Thu", "", IF(D345="Fri", "Non-service", "")))))</f>
        <v>Non-service</v>
      </c>
      <c r="P346" s="30"/>
      <c r="Q346" s="174" t="str">
        <f t="shared" ref="Q346:Q409" si="3394">IF(D345="Mon", "", IF(D345="Tue", "Non-service", IF(D345="Wed", "", IF(D345="Thu", "Non-service", IF(D345="Fri", "", "")))))</f>
        <v/>
      </c>
      <c r="R346" s="30"/>
      <c r="S346" s="174" t="str">
        <f t="shared" ref="S346:S409" si="3395">IF(D345="Mon", "Non-service", IF(D345="Tue", "", IF(D345="Wed", "Non-service", IF(D345="Thu", "", IF(D345="Fri", "", "")))))</f>
        <v/>
      </c>
      <c r="T346" s="30"/>
      <c r="U346" s="174" t="str">
        <f t="shared" ref="U346" si="3396">IF(D345="Mon", "", IF(D345="Tue", "", IF(D345="Wed", "Non-service", IF(D345="Thu", "", IF(D345="Fri", "Non-service", "")))))</f>
        <v>Non-service</v>
      </c>
      <c r="V346" s="32"/>
      <c r="W346" s="174" t="str">
        <f t="shared" ref="W346" si="3397">IF(D345="Mon", "", IF(D345="Tue", "", IF(D345="Wed", "Non-service", IF(D345="Thu", "Non-Service", IF(D345="Fri", "", "")))))</f>
        <v/>
      </c>
      <c r="X346" s="17"/>
      <c r="Y346" s="174" t="str">
        <f t="shared" ref="Y346" si="3398">IF(D345="Mon", "", IF(D345="Tue", "Non-service", IF(D345="Wed", "", IF(D345="Thu", "Non-service", IF(D345="Fri", "", "")))))</f>
        <v/>
      </c>
      <c r="Z346" s="25"/>
      <c r="AB346" s="26"/>
      <c r="AD346" s="25"/>
    </row>
    <row r="347" spans="1:30">
      <c r="A347" s="200" t="str">
        <f t="shared" si="3237"/>
        <v>Fri</v>
      </c>
      <c r="B347" s="201">
        <f t="shared" si="3021"/>
        <v>46017</v>
      </c>
      <c r="C347" s="286"/>
      <c r="D347" s="297"/>
      <c r="E347" s="211">
        <f t="shared" ca="1" si="3140"/>
        <v>0</v>
      </c>
      <c r="F347" s="206" t="s">
        <v>53</v>
      </c>
      <c r="G347" s="171" t="str">
        <f t="shared" ref="G347" si="3399">IF(D345="Mon", "", IF(D345="Tue", "Non-service", IF(D345="Wed", "", IF(D345="Thu", "Non-service", IF(D345="Fri", "", "")))))</f>
        <v/>
      </c>
      <c r="H347" s="22"/>
      <c r="I347" s="174" t="str">
        <f t="shared" ref="I347" si="3400">IF(D345="Mon", "", IF(D345="Tue", "", IF(D345="Wed", "", IF(D345="Thu", "", IF(D345="Fri", "Non-service", "")))))</f>
        <v>Non-service</v>
      </c>
      <c r="J347" s="30"/>
      <c r="K347" s="174" t="str">
        <f t="shared" ref="K347" si="3401">IF(D345="Mon", "", IF(D345="Tue", "", IF(D345="Wed", "Non-service", IF(D345="Thu", "Non-Service", IF(D345="Fri", "", "")))))</f>
        <v/>
      </c>
      <c r="L347" s="30"/>
      <c r="M347" s="174" t="str">
        <f t="shared" ref="M347" si="3402">IF(D345="Mon", "", IF(D345="Tue", "Non-service", IF(D345="Wed", "", IF(D345="Thu", "", IF(D345="Fri", "Non-service", "")))))</f>
        <v>Non-service</v>
      </c>
      <c r="N347" s="30"/>
      <c r="O347" s="174" t="str">
        <f t="shared" ref="O347" si="3403">IF(D345="Mon", "", IF(D345="Tue", "", IF(D345="Wed", "Non-service", IF(D345="Thu", "", IF(D345="Fri", "Non-service", "")))))</f>
        <v>Non-service</v>
      </c>
      <c r="P347" s="30"/>
      <c r="Q347" s="174" t="str">
        <f t="shared" ref="Q347" si="3404">IF(D345="Mon", "", IF(D345="Tue", "Non-service", IF(D345="Wed", "", IF(D345="Thu", "Non-service", IF(D345="Fri", "", "")))))</f>
        <v/>
      </c>
      <c r="R347" s="30"/>
      <c r="T347" s="30"/>
      <c r="U347" s="174" t="str">
        <f t="shared" ref="U347" si="3405">IF(D345="Mon", "", IF(D345="Tue", "", IF(D345="Wed", "Non-service", IF(D345="Thu", "", IF(D345="Fri", "Non-service", "")))))</f>
        <v>Non-service</v>
      </c>
      <c r="V347" s="32"/>
      <c r="W347" s="174" t="str">
        <f t="shared" ref="W347" si="3406">IF(D345="Mon", "", IF(D345="Tue", "", IF(D345="Wed", "Non-service", IF(D345="Thu", "Non-Service", IF(D345="Fri", "", "")))))</f>
        <v/>
      </c>
      <c r="X347" s="17"/>
      <c r="Y347" s="176" t="str">
        <f t="shared" ref="Y347" si="3407">IF(D345="Mon", "", IF(D345="Tue", "Non-service", IF(D345="Wed", "", IF(D345="Thu", "Non-service", IF(D345="Fri", "", "")))))</f>
        <v/>
      </c>
      <c r="Z347" s="27"/>
      <c r="AB347" s="26"/>
      <c r="AD347" s="25"/>
    </row>
    <row r="348" spans="1:30">
      <c r="A348" s="200" t="str">
        <f t="shared" ref="A348" si="3408">TEXT(C348, "ddd")</f>
        <v>Mon</v>
      </c>
      <c r="B348" s="201">
        <f t="shared" si="3032"/>
        <v>46020</v>
      </c>
      <c r="C348" s="284">
        <f t="shared" si="2833"/>
        <v>46020</v>
      </c>
      <c r="D348" s="287" t="str">
        <f t="shared" si="3250"/>
        <v>Mon</v>
      </c>
      <c r="E348" s="211">
        <f t="shared" ca="1" si="3140"/>
        <v>0</v>
      </c>
      <c r="F348" s="207" t="s">
        <v>47</v>
      </c>
      <c r="G348" s="170" t="str">
        <f t="shared" ref="G348:G411" si="3409">IF(D348="Mon", "", IF(D348="Tue", "Non-service", IF(D348="Wed", "", IF(D348="Thu", "Non-service", IF(D348="Fri", "", "")))))</f>
        <v/>
      </c>
      <c r="H348" s="30"/>
      <c r="I348" s="174" t="str">
        <f t="shared" ref="I348:I411" si="3410">IF(D348="Mon", "", IF(D348="Tue", "", IF(D348="Wed", "", IF(D348="Thu", "", IF(D348="Fri", "Non-service", "")))))</f>
        <v/>
      </c>
      <c r="J348" s="30"/>
      <c r="K348" s="174" t="str">
        <f t="shared" ref="K348:K411" si="3411">IF(D348="Mon", "", IF(D348="Tue", "", IF(D348="Wed", "Non-service", IF(D348="Thu", "Non-Service", IF(D348="Fri", "", "")))))</f>
        <v/>
      </c>
      <c r="L348" s="30"/>
      <c r="M348" s="174" t="str">
        <f t="shared" ref="M348:M411" si="3412">IF(D348="Mon", "", IF(D348="Tue", "Non-service", IF(D348="Wed", "", IF(D348="Thu", "", IF(D348="Fri", "Non-service", "")))))</f>
        <v/>
      </c>
      <c r="N348" s="30"/>
      <c r="O348" s="174" t="str">
        <f t="shared" ref="O348:O411" si="3413">IF(D348="Mon", "", IF(D348="Tue", "", IF(D348="Wed", "Non-service", IF(D348="Thu", "", IF(D348="Fri", "Non-service", "")))))</f>
        <v/>
      </c>
      <c r="P348" s="30"/>
      <c r="Q348" s="174" t="str">
        <f t="shared" ref="Q348:Q411" si="3414">IF(D348="Mon", "", IF(D348="Tue", "Non-service", IF(D348="Wed", "", IF(D348="Thu", "Non-service", IF(D348="Fri", "", "")))))</f>
        <v/>
      </c>
      <c r="R348" s="30"/>
      <c r="S348" s="175" t="str">
        <f t="shared" ref="S348:S411" si="3415">IF(D348="Mon", "Non-service", IF(D348="Tue", "", IF(D348="Wed", "Non-service", IF(D348="Thu", "", IF(D348="Fri", "", "")))))</f>
        <v>Non-service</v>
      </c>
      <c r="T348" s="30"/>
      <c r="U348" s="175" t="str">
        <f t="shared" ref="U348" si="3416">IF(D348="Mon", "", IF(D348="Tue", "", IF(D348="Wed", "Non-service", IF(D348="Thu", "", IF(D348="Fri", "Non-service", "")))))</f>
        <v/>
      </c>
      <c r="V348" s="39"/>
      <c r="W348" s="174" t="str">
        <f t="shared" ref="W348" si="3417">IF(D348="Mon", "", IF(D348="Tue", "", IF(D348="Wed", "Non-service", IF(D348="Thu", "Non-Service", IF(D348="Fri", "", "")))))</f>
        <v/>
      </c>
      <c r="X348" s="15"/>
      <c r="Y348" s="174" t="str">
        <f t="shared" ref="Y348" si="3418">IF(D348="Mon", "", IF(D348="Tue", "Non-service", IF(D348="Wed", "", IF(D348="Thu", "Non-service", IF(D348="Fri", "", "")))))</f>
        <v/>
      </c>
      <c r="Z348" s="15"/>
      <c r="AB348" s="22"/>
      <c r="AD348" s="17"/>
    </row>
    <row r="349" spans="1:30">
      <c r="A349" s="200" t="str">
        <f t="shared" ref="A349" si="3419">A348</f>
        <v>Mon</v>
      </c>
      <c r="B349" s="201">
        <f t="shared" si="3043"/>
        <v>46020</v>
      </c>
      <c r="C349" s="285"/>
      <c r="D349" s="288"/>
      <c r="E349" s="211">
        <f t="shared" ca="1" si="3140"/>
        <v>0</v>
      </c>
      <c r="F349" s="208" t="s">
        <v>51</v>
      </c>
      <c r="G349" s="170" t="str">
        <f t="shared" ref="G349:G412" si="3420">IF(D348="Mon", "", IF(D348="Tue", "Non-service", IF(D348="Wed", "", IF(D348="Thu", "Non-service", IF(D348="Fri", "", "")))))</f>
        <v/>
      </c>
      <c r="H349" s="30"/>
      <c r="I349" s="174" t="str">
        <f t="shared" ref="I349:I412" si="3421">IF(D348="Mon", "", IF(D348="Tue", "", IF(D348="Wed", "", IF(D348="Thu", "", IF(D348="Fri", "Non-service", "")))))</f>
        <v/>
      </c>
      <c r="J349" s="30"/>
      <c r="K349" s="174" t="str">
        <f t="shared" ref="K349:K412" si="3422">IF(D348="Mon", "", IF(D348="Tue", "", IF(D348="Wed", "Non-service", IF(D348="Thu", "Non-Service", IF(D348="Fri", "", "")))))</f>
        <v/>
      </c>
      <c r="L349" s="30"/>
      <c r="M349" s="174" t="str">
        <f t="shared" ref="M349:M412" si="3423">IF(D348="Mon", "", IF(D348="Tue", "Non-service", IF(D348="Wed", "", IF(D348="Thu", "", IF(D348="Fri", "Non-service", "")))))</f>
        <v/>
      </c>
      <c r="N349" s="30"/>
      <c r="O349" s="174" t="str">
        <f t="shared" ref="O349:O412" si="3424">IF(D348="Mon", "", IF(D348="Tue", "", IF(D348="Wed", "Non-service", IF(D348="Thu", "", IF(D348="Fri", "Non-service", "")))))</f>
        <v/>
      </c>
      <c r="P349" s="30"/>
      <c r="Q349" s="174" t="str">
        <f t="shared" ref="Q349:Q412" si="3425">IF(D348="Mon", "", IF(D348="Tue", "Non-service", IF(D348="Wed", "", IF(D348="Thu", "Non-service", IF(D348="Fri", "", "")))))</f>
        <v/>
      </c>
      <c r="R349" s="30"/>
      <c r="S349" s="174" t="str">
        <f t="shared" ref="S349:S412" si="3426">IF(D348="Mon", "Non-service", IF(D348="Tue", "", IF(D348="Wed", "Non-service", IF(D348="Thu", "", IF(D348="Fri", "", "")))))</f>
        <v>Non-service</v>
      </c>
      <c r="T349" s="30"/>
      <c r="U349" s="174" t="str">
        <f t="shared" ref="U349" si="3427">IF(D348="Mon", "", IF(D348="Tue", "", IF(D348="Wed", "Non-service", IF(D348="Thu", "", IF(D348="Fri", "Non-service", "")))))</f>
        <v/>
      </c>
      <c r="V349" s="32"/>
      <c r="W349" s="174" t="str">
        <f t="shared" ref="W349" si="3428">IF(D348="Mon", "", IF(D348="Tue", "", IF(D348="Wed", "Non-service", IF(D348="Thu", "Non-Service", IF(D348="Fri", "", "")))))</f>
        <v/>
      </c>
      <c r="X349" s="17"/>
      <c r="Y349" s="174" t="str">
        <f t="shared" ref="Y349" si="3429">IF(D348="Mon", "", IF(D348="Tue", "Non-service", IF(D348="Wed", "", IF(D348="Thu", "Non-service", IF(D348="Fri", "", "")))))</f>
        <v/>
      </c>
      <c r="Z349" s="17"/>
      <c r="AB349" s="22"/>
      <c r="AD349" s="17"/>
    </row>
    <row r="350" spans="1:30">
      <c r="A350" s="200" t="str">
        <f t="shared" ref="A350" si="3430">A348</f>
        <v>Mon</v>
      </c>
      <c r="B350" s="201">
        <f t="shared" si="3054"/>
        <v>46020</v>
      </c>
      <c r="C350" s="286"/>
      <c r="D350" s="289"/>
      <c r="E350" s="211">
        <f t="shared" ca="1" si="3140"/>
        <v>0</v>
      </c>
      <c r="F350" s="209" t="s">
        <v>53</v>
      </c>
      <c r="G350" s="171" t="str">
        <f t="shared" ref="G350" si="3431">IF(D348="Mon", "", IF(D348="Tue", "Non-service", IF(D348="Wed", "", IF(D348="Thu", "Non-service", IF(D348="Fri", "", "")))))</f>
        <v/>
      </c>
      <c r="H350" s="30"/>
      <c r="I350" s="174" t="str">
        <f t="shared" ref="I350" si="3432">IF(D348="Mon", "", IF(D348="Tue", "", IF(D348="Wed", "", IF(D348="Thu", "", IF(D348="Fri", "Non-service", "")))))</f>
        <v/>
      </c>
      <c r="J350" s="30"/>
      <c r="K350" s="174" t="str">
        <f t="shared" ref="K350" si="3433">IF(D348="Mon", "", IF(D348="Tue", "", IF(D348="Wed", "Non-service", IF(D348="Thu", "Non-Service", IF(D348="Fri", "", "")))))</f>
        <v/>
      </c>
      <c r="L350" s="30"/>
      <c r="M350" s="174" t="str">
        <f t="shared" ref="M350" si="3434">IF(D348="Mon", "", IF(D348="Tue", "Non-service", IF(D348="Wed", "", IF(D348="Thu", "", IF(D348="Fri", "Non-service", "")))))</f>
        <v/>
      </c>
      <c r="N350" s="30"/>
      <c r="O350" s="174" t="str">
        <f t="shared" ref="O350" si="3435">IF(D348="Mon", "", IF(D348="Tue", "", IF(D348="Wed", "Non-service", IF(D348="Thu", "", IF(D348="Fri", "Non-service", "")))))</f>
        <v/>
      </c>
      <c r="P350" s="30"/>
      <c r="Q350" s="174" t="str">
        <f t="shared" ref="Q350" si="3436">IF(D348="Mon", "", IF(D348="Tue", "Non-service", IF(D348="Wed", "", IF(D348="Thu", "Non-service", IF(D348="Fri", "", "")))))</f>
        <v/>
      </c>
      <c r="R350" s="30"/>
      <c r="S350" s="174" t="str">
        <f t="shared" ref="S350" si="3437">IF(D348="Mon", "Non-service", IF(D348="Tue", "", IF(D348="Wed", "Non-service", IF(D348="Thu", "", IF(D348="Fri", "", "")))))</f>
        <v>Non-service</v>
      </c>
      <c r="T350" s="30"/>
      <c r="U350" s="174" t="str">
        <f t="shared" ref="U350" si="3438">IF(D348="Mon", "", IF(D348="Tue", "", IF(D348="Wed", "Non-service", IF(D348="Thu", "", IF(D348="Fri", "Non-service", "")))))</f>
        <v/>
      </c>
      <c r="V350" s="32"/>
      <c r="W350" s="174" t="str">
        <f t="shared" ref="W350" si="3439">IF(D348="Mon", "", IF(D348="Tue", "", IF(D348="Wed", "Non-service", IF(D348="Thu", "Non-Service", IF(D348="Fri", "", "")))))</f>
        <v/>
      </c>
      <c r="X350" s="17"/>
      <c r="Y350" s="176" t="str">
        <f t="shared" ref="Y350" si="3440">IF(D348="Mon", "", IF(D348="Tue", "Non-service", IF(D348="Wed", "", IF(D348="Thu", "Non-service", IF(D348="Fri", "", "")))))</f>
        <v/>
      </c>
      <c r="Z350" s="17"/>
      <c r="AB350" s="22"/>
      <c r="AD350" s="17"/>
    </row>
    <row r="351" spans="1:30">
      <c r="A351" s="200" t="str">
        <f t="shared" si="3100"/>
        <v>Tue</v>
      </c>
      <c r="B351" s="201">
        <f t="shared" si="3065"/>
        <v>46021</v>
      </c>
      <c r="C351" s="284">
        <f t="shared" si="2833"/>
        <v>46021</v>
      </c>
      <c r="D351" s="295" t="str">
        <f t="shared" ref="D351" si="3441">IF(WEEKDAY(C348, 2) &lt; 5, TEXT(C348 + 1, "ddd"), TEXT(C348 + 3, "ddd"))</f>
        <v>Tue</v>
      </c>
      <c r="E351" s="211">
        <f t="shared" ca="1" si="3140"/>
        <v>0</v>
      </c>
      <c r="F351" s="205" t="s">
        <v>47</v>
      </c>
      <c r="G351" s="170" t="str">
        <f t="shared" ref="G351:G414" si="3442">IF(D351="Mon", "", IF(D351="Tue", "Non-service", IF(D351="Wed", "", IF(D351="Thu", "Non-service", IF(D351="Fri", "", "")))))</f>
        <v>Non-service</v>
      </c>
      <c r="H351" s="22"/>
      <c r="I351" s="174" t="str">
        <f t="shared" ref="I351:I414" si="3443">IF(D351="Mon", "", IF(D351="Tue", "", IF(D351="Wed", "", IF(D351="Thu", "", IF(D351="Fri", "Non-service", "")))))</f>
        <v/>
      </c>
      <c r="J351" s="30"/>
      <c r="K351" s="174" t="str">
        <f t="shared" ref="K351:K414" si="3444">IF(D351="Mon", "", IF(D351="Tue", "", IF(D351="Wed", "Non-service", IF(D351="Thu", "Non-Service", IF(D351="Fri", "", "")))))</f>
        <v/>
      </c>
      <c r="L351" s="33"/>
      <c r="M351" s="174" t="str">
        <f t="shared" ref="M351:M414" si="3445">IF(D351="Mon", "", IF(D351="Tue", "Non-service", IF(D351="Wed", "", IF(D351="Thu", "", IF(D351="Fri", "Non-service", "")))))</f>
        <v>Non-service</v>
      </c>
      <c r="N351" s="30"/>
      <c r="O351" s="174" t="str">
        <f t="shared" ref="O351:O414" si="3446">IF(D351="Mon", "", IF(D351="Tue", "", IF(D351="Wed", "Non-service", IF(D351="Thu", "", IF(D351="Fri", "Non-service", "")))))</f>
        <v/>
      </c>
      <c r="P351" s="33"/>
      <c r="Q351" s="174" t="str">
        <f t="shared" ref="Q351:Q414" si="3447">IF(D351="Mon", "", IF(D351="Tue", "Non-service", IF(D351="Wed", "", IF(D351="Thu", "Non-service", IF(D351="Fri", "", "")))))</f>
        <v>Non-service</v>
      </c>
      <c r="R351" s="33"/>
      <c r="S351" s="175" t="str">
        <f t="shared" ref="S351:S414" si="3448">IF(D351="Mon", "Non-service", IF(D351="Tue", "", IF(D351="Wed", "Non-service", IF(D351="Thu", "", IF(D351="Fri", "", "")))))</f>
        <v/>
      </c>
      <c r="T351" s="33"/>
      <c r="U351" s="175" t="str">
        <f t="shared" ref="U351" si="3449">IF(D351="Mon", "", IF(D351="Tue", "", IF(D351="Wed", "Non-service", IF(D351="Thu", "", IF(D351="Fri", "Non-service", "")))))</f>
        <v/>
      </c>
      <c r="V351" s="39"/>
      <c r="W351" s="174" t="str">
        <f t="shared" ref="W351" si="3450">IF(D351="Mon", "", IF(D351="Tue", "", IF(D351="Wed", "Non-service", IF(D351="Thu", "Non-Service", IF(D351="Fri", "", "")))))</f>
        <v/>
      </c>
      <c r="X351" s="15"/>
      <c r="Y351" s="174" t="str">
        <f t="shared" ref="Y351" si="3451">IF(D351="Mon", "", IF(D351="Tue", "Non-service", IF(D351="Wed", "", IF(D351="Thu", "Non-service", IF(D351="Fri", "", "")))))</f>
        <v>Non-service</v>
      </c>
      <c r="Z351" s="15"/>
      <c r="AB351" s="22"/>
      <c r="AD351" s="17"/>
    </row>
    <row r="352" spans="1:30">
      <c r="A352" s="200" t="str">
        <f t="shared" si="3113"/>
        <v>Tue</v>
      </c>
      <c r="B352" s="201">
        <f t="shared" si="3077"/>
        <v>46021</v>
      </c>
      <c r="C352" s="285"/>
      <c r="D352" s="296"/>
      <c r="E352" s="211">
        <f t="shared" ca="1" si="3140"/>
        <v>0</v>
      </c>
      <c r="F352" s="206" t="s">
        <v>51</v>
      </c>
      <c r="G352" s="170" t="str">
        <f t="shared" ref="G352:G415" si="3452">IF(D351="Mon", "", IF(D351="Tue", "Non-service", IF(D351="Wed", "", IF(D351="Thu", "Non-service", IF(D351="Fri", "", "")))))</f>
        <v>Non-service</v>
      </c>
      <c r="H352" s="22"/>
      <c r="I352" s="174" t="str">
        <f t="shared" ref="I352:I415" si="3453">IF(D351="Mon", "", IF(D351="Tue", "", IF(D351="Wed", "", IF(D351="Thu", "", IF(D351="Fri", "Non-service", "")))))</f>
        <v/>
      </c>
      <c r="J352" s="30"/>
      <c r="K352" s="174" t="str">
        <f t="shared" ref="K352:K415" si="3454">IF(D351="Mon", "", IF(D351="Tue", "", IF(D351="Wed", "Non-service", IF(D351="Thu", "Non-Service", IF(D351="Fri", "", "")))))</f>
        <v/>
      </c>
      <c r="L352" s="35"/>
      <c r="M352" s="174" t="str">
        <f t="shared" ref="M352:M415" si="3455">IF(D351="Mon", "", IF(D351="Tue", "Non-service", IF(D351="Wed", "", IF(D351="Thu", "", IF(D351="Fri", "Non-service", "")))))</f>
        <v>Non-service</v>
      </c>
      <c r="N352" s="30"/>
      <c r="O352" s="174" t="str">
        <f t="shared" ref="O352:O415" si="3456">IF(D351="Mon", "", IF(D351="Tue", "", IF(D351="Wed", "Non-service", IF(D351="Thu", "", IF(D351="Fri", "Non-service", "")))))</f>
        <v/>
      </c>
      <c r="P352" s="35"/>
      <c r="Q352" s="174" t="str">
        <f t="shared" ref="Q352:Q415" si="3457">IF(D351="Mon", "", IF(D351="Tue", "Non-service", IF(D351="Wed", "", IF(D351="Thu", "Non-service", IF(D351="Fri", "", "")))))</f>
        <v>Non-service</v>
      </c>
      <c r="R352" s="35"/>
      <c r="S352" s="174" t="str">
        <f t="shared" ref="S352:S415" si="3458">IF(D351="Mon", "Non-service", IF(D351="Tue", "", IF(D351="Wed", "Non-service", IF(D351="Thu", "", IF(D351="Fri", "", "")))))</f>
        <v/>
      </c>
      <c r="T352" s="35"/>
      <c r="U352" s="174" t="str">
        <f t="shared" ref="U352" si="3459">IF(D351="Mon", "", IF(D351="Tue", "", IF(D351="Wed", "Non-service", IF(D351="Thu", "", IF(D351="Fri", "Non-service", "")))))</f>
        <v/>
      </c>
      <c r="V352" s="32"/>
      <c r="W352" s="174" t="str">
        <f t="shared" ref="W352" si="3460">IF(D351="Mon", "", IF(D351="Tue", "", IF(D351="Wed", "Non-service", IF(D351="Thu", "Non-Service", IF(D351="Fri", "", "")))))</f>
        <v/>
      </c>
      <c r="X352" s="17"/>
      <c r="Y352" s="174" t="str">
        <f t="shared" ref="Y352" si="3461">IF(D351="Mon", "", IF(D351="Tue", "Non-service", IF(D351="Wed", "", IF(D351="Thu", "Non-service", IF(D351="Fri", "", "")))))</f>
        <v>Non-service</v>
      </c>
      <c r="Z352" s="17"/>
      <c r="AB352" s="22"/>
      <c r="AD352" s="17"/>
    </row>
    <row r="353" spans="1:30">
      <c r="A353" s="200" t="str">
        <f t="shared" si="3125"/>
        <v>Tue</v>
      </c>
      <c r="B353" s="201">
        <f t="shared" si="3089"/>
        <v>46021</v>
      </c>
      <c r="C353" s="286"/>
      <c r="D353" s="297"/>
      <c r="E353" s="211">
        <f t="shared" ca="1" si="3140"/>
        <v>0</v>
      </c>
      <c r="F353" s="206" t="s">
        <v>53</v>
      </c>
      <c r="G353" s="171" t="str">
        <f t="shared" ref="G353" si="3462">IF(D351="Mon", "", IF(D351="Tue", "Non-service", IF(D351="Wed", "", IF(D351="Thu", "Non-service", IF(D351="Fri", "", "")))))</f>
        <v>Non-service</v>
      </c>
      <c r="H353" s="22"/>
      <c r="I353" s="174" t="str">
        <f t="shared" ref="I353" si="3463">IF(D351="Mon", "", IF(D351="Tue", "", IF(D351="Wed", "", IF(D351="Thu", "", IF(D351="Fri", "Non-service", "")))))</f>
        <v/>
      </c>
      <c r="J353" s="30"/>
      <c r="K353" s="174" t="str">
        <f t="shared" ref="K353" si="3464">IF(D351="Mon", "", IF(D351="Tue", "", IF(D351="Wed", "Non-service", IF(D351="Thu", "Non-Service", IF(D351="Fri", "", "")))))</f>
        <v/>
      </c>
      <c r="L353" s="37"/>
      <c r="M353" s="174" t="str">
        <f t="shared" ref="M353" si="3465">IF(D351="Mon", "", IF(D351="Tue", "Non-service", IF(D351="Wed", "", IF(D351="Thu", "", IF(D351="Fri", "Non-service", "")))))</f>
        <v>Non-service</v>
      </c>
      <c r="N353" s="30"/>
      <c r="O353" s="174" t="str">
        <f t="shared" ref="O353" si="3466">IF(D351="Mon", "", IF(D351="Tue", "", IF(D351="Wed", "Non-service", IF(D351="Thu", "", IF(D351="Fri", "Non-service", "")))))</f>
        <v/>
      </c>
      <c r="P353" s="37"/>
      <c r="Q353" s="174" t="str">
        <f t="shared" ref="Q353" si="3467">IF(D351="Mon", "", IF(D351="Tue", "Non-service", IF(D351="Wed", "", IF(D351="Thu", "Non-service", IF(D351="Fri", "", "")))))</f>
        <v>Non-service</v>
      </c>
      <c r="R353" s="37"/>
      <c r="S353" s="174" t="str">
        <f t="shared" ref="S353" si="3468">IF(D351="Mon", "Non-service", IF(D351="Tue", "", IF(D351="Wed", "Non-service", IF(D351="Thu", "", IF(D351="Fri", "", "")))))</f>
        <v/>
      </c>
      <c r="T353" s="37"/>
      <c r="U353" s="174" t="str">
        <f t="shared" ref="U353" si="3469">IF(D351="Mon", "", IF(D351="Tue", "", IF(D351="Wed", "Non-service", IF(D351="Thu", "", IF(D351="Fri", "Non-service", "")))))</f>
        <v/>
      </c>
      <c r="V353" s="32"/>
      <c r="W353" s="174" t="str">
        <f t="shared" ref="W353" si="3470">IF(D351="Mon", "", IF(D351="Tue", "", IF(D351="Wed", "Non-service", IF(D351="Thu", "Non-Service", IF(D351="Fri", "", "")))))</f>
        <v/>
      </c>
      <c r="X353" s="17"/>
      <c r="Y353" s="176" t="str">
        <f t="shared" ref="Y353" si="3471">IF(D351="Mon", "", IF(D351="Tue", "Non-service", IF(D351="Wed", "", IF(D351="Thu", "Non-service", IF(D351="Fri", "", "")))))</f>
        <v>Non-service</v>
      </c>
      <c r="Z353" s="17"/>
      <c r="AB353" s="22"/>
      <c r="AD353" s="17"/>
    </row>
    <row r="354" spans="1:30">
      <c r="A354" s="200" t="str">
        <f t="shared" si="3137"/>
        <v>Wed</v>
      </c>
      <c r="B354" s="201">
        <f t="shared" si="3101"/>
        <v>46022</v>
      </c>
      <c r="C354" s="284">
        <f t="shared" si="2833"/>
        <v>46022</v>
      </c>
      <c r="D354" s="287" t="str">
        <f t="shared" si="3139"/>
        <v>Wed</v>
      </c>
      <c r="E354" s="211">
        <f t="shared" ca="1" si="3140"/>
        <v>0</v>
      </c>
      <c r="F354" s="207" t="s">
        <v>47</v>
      </c>
      <c r="G354" s="170" t="str">
        <f t="shared" ref="G354:G417" si="3472">IF(D354="Mon", "", IF(D354="Tue", "Non-service", IF(D354="Wed", "", IF(D354="Thu", "Non-service", IF(D354="Fri", "", "")))))</f>
        <v/>
      </c>
      <c r="H354" s="21"/>
      <c r="I354" s="174" t="str">
        <f t="shared" ref="I354:I417" si="3473">IF(D354="Mon", "", IF(D354="Tue", "", IF(D354="Wed", "", IF(D354="Thu", "", IF(D354="Fri", "Non-service", "")))))</f>
        <v/>
      </c>
      <c r="J354" s="31"/>
      <c r="K354" s="174" t="str">
        <f t="shared" ref="K354:K417" si="3474">IF(D354="Mon", "", IF(D354="Tue", "", IF(D354="Wed", "Non-service", IF(D354="Thu", "Non-Service", IF(D354="Fri", "", "")))))</f>
        <v>Non-service</v>
      </c>
      <c r="L354" s="31"/>
      <c r="M354" s="174" t="str">
        <f t="shared" ref="M354:M417" si="3475">IF(D354="Mon", "", IF(D354="Tue", "Non-service", IF(D354="Wed", "", IF(D354="Thu", "", IF(D354="Fri", "Non-service", "")))))</f>
        <v/>
      </c>
      <c r="N354" s="31"/>
      <c r="O354" s="174" t="str">
        <f t="shared" ref="O354:O417" si="3476">IF(D354="Mon", "", IF(D354="Tue", "", IF(D354="Wed", "Non-service", IF(D354="Thu", "", IF(D354="Fri", "Non-service", "")))))</f>
        <v>Non-service</v>
      </c>
      <c r="P354" s="31"/>
      <c r="Q354" s="174" t="str">
        <f t="shared" ref="Q354:Q417" si="3477">IF(D354="Mon", "", IF(D354="Tue", "Non-service", IF(D354="Wed", "", IF(D354="Thu", "Non-service", IF(D354="Fri", "", "")))))</f>
        <v/>
      </c>
      <c r="R354" s="31"/>
      <c r="S354" s="175" t="str">
        <f t="shared" ref="S354:S417" si="3478">IF(D354="Mon", "Non-service", IF(D354="Tue", "", IF(D354="Wed", "Non-service", IF(D354="Thu", "", IF(D354="Fri", "", "")))))</f>
        <v>Non-service</v>
      </c>
      <c r="T354" s="31"/>
      <c r="U354" s="175" t="str">
        <f t="shared" ref="U354" si="3479">IF(D354="Mon", "", IF(D354="Tue", "", IF(D354="Wed", "Non-service", IF(D354="Thu", "", IF(D354="Fri", "Non-service", "")))))</f>
        <v>Non-service</v>
      </c>
      <c r="V354" s="39"/>
      <c r="W354" s="174" t="str">
        <f t="shared" ref="W354" si="3480">IF(D354="Mon", "", IF(D354="Tue", "", IF(D354="Wed", "Non-service", IF(D354="Thu", "Non-Service", IF(D354="Fri", "", "")))))</f>
        <v>Non-service</v>
      </c>
      <c r="X354" s="15"/>
      <c r="Y354" s="174" t="str">
        <f t="shared" ref="Y354" si="3481">IF(D354="Mon", "", IF(D354="Tue", "Non-service", IF(D354="Wed", "", IF(D354="Thu", "Non-service", IF(D354="Fri", "", "")))))</f>
        <v/>
      </c>
      <c r="Z354" s="23"/>
      <c r="AB354" s="26"/>
      <c r="AD354" s="25"/>
    </row>
    <row r="355" spans="1:30">
      <c r="A355" s="200" t="str">
        <f t="shared" si="3151"/>
        <v>Wed</v>
      </c>
      <c r="B355" s="201">
        <f t="shared" si="3114"/>
        <v>46022</v>
      </c>
      <c r="C355" s="285"/>
      <c r="D355" s="288"/>
      <c r="E355" s="211">
        <f t="shared" ca="1" si="3140"/>
        <v>0</v>
      </c>
      <c r="F355" s="208" t="s">
        <v>51</v>
      </c>
      <c r="G355" s="170" t="str">
        <f t="shared" ref="G355:G418" si="3482">IF(D354="Mon", "", IF(D354="Tue", "Non-service", IF(D354="Wed", "", IF(D354="Thu", "Non-service", IF(D354="Fri", "", "")))))</f>
        <v/>
      </c>
      <c r="H355" s="22"/>
      <c r="I355" s="174" t="str">
        <f t="shared" ref="I355:I418" si="3483">IF(D354="Mon", "", IF(D354="Tue", "", IF(D354="Wed", "", IF(D354="Thu", "", IF(D354="Fri", "Non-service", "")))))</f>
        <v/>
      </c>
      <c r="J355" s="30"/>
      <c r="K355" s="174" t="str">
        <f t="shared" ref="K355:K418" si="3484">IF(D354="Mon", "", IF(D354="Tue", "", IF(D354="Wed", "Non-service", IF(D354="Thu", "Non-Service", IF(D354="Fri", "", "")))))</f>
        <v>Non-service</v>
      </c>
      <c r="L355" s="30"/>
      <c r="M355" s="174" t="str">
        <f t="shared" ref="M355:M418" si="3485">IF(D354="Mon", "", IF(D354="Tue", "Non-service", IF(D354="Wed", "", IF(D354="Thu", "", IF(D354="Fri", "Non-service", "")))))</f>
        <v/>
      </c>
      <c r="N355" s="30"/>
      <c r="O355" s="174" t="str">
        <f t="shared" ref="O355:O418" si="3486">IF(D354="Mon", "", IF(D354="Tue", "", IF(D354="Wed", "Non-service", IF(D354="Thu", "", IF(D354="Fri", "Non-service", "")))))</f>
        <v>Non-service</v>
      </c>
      <c r="P355" s="30"/>
      <c r="Q355" s="174" t="str">
        <f t="shared" ref="Q355:Q418" si="3487">IF(D354="Mon", "", IF(D354="Tue", "Non-service", IF(D354="Wed", "", IF(D354="Thu", "Non-service", IF(D354="Fri", "", "")))))</f>
        <v/>
      </c>
      <c r="R355" s="30"/>
      <c r="S355" s="174" t="str">
        <f t="shared" ref="S355:S418" si="3488">IF(D354="Mon", "Non-service", IF(D354="Tue", "", IF(D354="Wed", "Non-service", IF(D354="Thu", "", IF(D354="Fri", "", "")))))</f>
        <v>Non-service</v>
      </c>
      <c r="T355" s="30"/>
      <c r="U355" s="174" t="str">
        <f t="shared" ref="U355" si="3489">IF(D354="Mon", "", IF(D354="Tue", "", IF(D354="Wed", "Non-service", IF(D354="Thu", "", IF(D354="Fri", "Non-service", "")))))</f>
        <v>Non-service</v>
      </c>
      <c r="V355" s="32"/>
      <c r="W355" s="174" t="str">
        <f t="shared" ref="W355" si="3490">IF(D354="Mon", "", IF(D354="Tue", "", IF(D354="Wed", "Non-service", IF(D354="Thu", "Non-Service", IF(D354="Fri", "", "")))))</f>
        <v>Non-service</v>
      </c>
      <c r="X355" s="17"/>
      <c r="Y355" s="174" t="str">
        <f t="shared" ref="Y355" si="3491">IF(D354="Mon", "", IF(D354="Tue", "Non-service", IF(D354="Wed", "", IF(D354="Thu", "Non-service", IF(D354="Fri", "", "")))))</f>
        <v/>
      </c>
      <c r="Z355" s="25"/>
      <c r="AB355" s="26"/>
      <c r="AD355" s="25"/>
    </row>
    <row r="356" spans="1:30">
      <c r="A356" s="200" t="str">
        <f t="shared" si="3163"/>
        <v>Wed</v>
      </c>
      <c r="B356" s="201">
        <f t="shared" si="3126"/>
        <v>46022</v>
      </c>
      <c r="C356" s="286"/>
      <c r="D356" s="289"/>
      <c r="E356" s="211">
        <f t="shared" ca="1" si="3140"/>
        <v>0</v>
      </c>
      <c r="F356" s="209" t="s">
        <v>53</v>
      </c>
      <c r="G356" s="171" t="str">
        <f t="shared" ref="G356" si="3492">IF(D354="Mon", "", IF(D354="Tue", "Non-service", IF(D354="Wed", "", IF(D354="Thu", "Non-service", IF(D354="Fri", "", "")))))</f>
        <v/>
      </c>
      <c r="H356" s="22"/>
      <c r="I356" s="174" t="str">
        <f t="shared" ref="I356" si="3493">IF(D354="Mon", "", IF(D354="Tue", "", IF(D354="Wed", "", IF(D354="Thu", "", IF(D354="Fri", "Non-service", "")))))</f>
        <v/>
      </c>
      <c r="J356" s="30"/>
      <c r="K356" s="174" t="str">
        <f t="shared" ref="K356" si="3494">IF(D354="Mon", "", IF(D354="Tue", "", IF(D354="Wed", "Non-service", IF(D354="Thu", "Non-Service", IF(D354="Fri", "", "")))))</f>
        <v>Non-service</v>
      </c>
      <c r="L356" s="30"/>
      <c r="M356" s="174" t="str">
        <f t="shared" ref="M356" si="3495">IF(D354="Mon", "", IF(D354="Tue", "Non-service", IF(D354="Wed", "", IF(D354="Thu", "", IF(D354="Fri", "Non-service", "")))))</f>
        <v/>
      </c>
      <c r="N356" s="30"/>
      <c r="O356" s="174" t="str">
        <f t="shared" ref="O356" si="3496">IF(D354="Mon", "", IF(D354="Tue", "", IF(D354="Wed", "Non-service", IF(D354="Thu", "", IF(D354="Fri", "Non-service", "")))))</f>
        <v>Non-service</v>
      </c>
      <c r="P356" s="30"/>
      <c r="Q356" s="174" t="str">
        <f t="shared" ref="Q356" si="3497">IF(D354="Mon", "", IF(D354="Tue", "Non-service", IF(D354="Wed", "", IF(D354="Thu", "Non-service", IF(D354="Fri", "", "")))))</f>
        <v/>
      </c>
      <c r="R356" s="30"/>
      <c r="S356" s="174" t="str">
        <f t="shared" ref="S356" si="3498">IF(D354="Mon", "Non-service", IF(D354="Tue", "", IF(D354="Wed", "Non-service", IF(D354="Thu", "", IF(D354="Fri", "", "")))))</f>
        <v>Non-service</v>
      </c>
      <c r="T356" s="30"/>
      <c r="U356" s="174" t="str">
        <f t="shared" ref="U356" si="3499">IF(D354="Mon", "", IF(D354="Tue", "", IF(D354="Wed", "Non-service", IF(D354="Thu", "", IF(D354="Fri", "Non-service", "")))))</f>
        <v>Non-service</v>
      </c>
      <c r="V356" s="32"/>
      <c r="W356" s="174" t="str">
        <f t="shared" ref="W356" si="3500">IF(D354="Mon", "", IF(D354="Tue", "", IF(D354="Wed", "Non-service", IF(D354="Thu", "Non-Service", IF(D354="Fri", "", "")))))</f>
        <v>Non-service</v>
      </c>
      <c r="X356" s="17"/>
      <c r="Y356" s="176" t="str">
        <f t="shared" ref="Y356" si="3501">IF(D354="Mon", "", IF(D354="Tue", "Non-service", IF(D354="Wed", "", IF(D354="Thu", "Non-service", IF(D354="Fri", "", "")))))</f>
        <v/>
      </c>
      <c r="Z356" s="27"/>
      <c r="AB356" s="26"/>
      <c r="AD356" s="25"/>
    </row>
    <row r="357" spans="1:30">
      <c r="A357" s="200" t="str">
        <f t="shared" si="3175"/>
        <v>Thu</v>
      </c>
      <c r="B357" s="201">
        <f t="shared" si="3138"/>
        <v>46023</v>
      </c>
      <c r="C357" s="284">
        <f t="shared" si="2833"/>
        <v>46023</v>
      </c>
      <c r="D357" s="295" t="str">
        <f t="shared" si="3177"/>
        <v>Thu</v>
      </c>
      <c r="E357" s="211">
        <f t="shared" ca="1" si="3140"/>
        <v>0</v>
      </c>
      <c r="F357" s="205" t="s">
        <v>47</v>
      </c>
      <c r="G357" s="170" t="str">
        <f t="shared" ref="G357:G420" si="3502">IF(D357="Mon", "", IF(D357="Tue", "Non-service", IF(D357="Wed", "", IF(D357="Thu", "Non-service", IF(D357="Fri", "", "")))))</f>
        <v>Non-service</v>
      </c>
      <c r="H357" s="24"/>
      <c r="I357" s="174" t="str">
        <f t="shared" ref="I357:I420" si="3503">IF(D357="Mon", "", IF(D357="Tue", "", IF(D357="Wed", "", IF(D357="Thu", "", IF(D357="Fri", "Non-service", "")))))</f>
        <v/>
      </c>
      <c r="J357" s="33"/>
      <c r="K357" s="174" t="str">
        <f t="shared" ref="K357:K420" si="3504">IF(D357="Mon", "", IF(D357="Tue", "", IF(D357="Wed", "Non-service", IF(D357="Thu", "Non-Service", IF(D357="Fri", "", "")))))</f>
        <v>Non-Service</v>
      </c>
      <c r="L357" s="33"/>
      <c r="M357" s="174" t="str">
        <f t="shared" ref="M357:M420" si="3505">IF(D357="Mon", "", IF(D357="Tue", "Non-service", IF(D357="Wed", "", IF(D357="Thu", "", IF(D357="Fri", "Non-service", "")))))</f>
        <v/>
      </c>
      <c r="N357" s="33"/>
      <c r="O357" s="174" t="str">
        <f t="shared" ref="O357:O420" si="3506">IF(D357="Mon", "", IF(D357="Tue", "", IF(D357="Wed", "Non-service", IF(D357="Thu", "", IF(D357="Fri", "Non-service", "")))))</f>
        <v/>
      </c>
      <c r="P357" s="31"/>
      <c r="Q357" s="174" t="str">
        <f t="shared" ref="Q357:Q420" si="3507">IF(D357="Mon", "", IF(D357="Tue", "Non-service", IF(D357="Wed", "", IF(D357="Thu", "Non-service", IF(D357="Fri", "", "")))))</f>
        <v>Non-service</v>
      </c>
      <c r="R357" s="31"/>
      <c r="S357" s="175" t="str">
        <f t="shared" ref="S357:S420" si="3508">IF(D357="Mon", "Non-service", IF(D357="Tue", "", IF(D357="Wed", "Non-service", IF(D357="Thu", "", IF(D357="Fri", "", "")))))</f>
        <v/>
      </c>
      <c r="T357" s="31"/>
      <c r="U357" s="175" t="str">
        <f t="shared" ref="U357" si="3509">IF(D357="Mon", "", IF(D357="Tue", "", IF(D357="Wed", "Non-service", IF(D357="Thu", "", IF(D357="Fri", "Non-service", "")))))</f>
        <v/>
      </c>
      <c r="V357" s="39"/>
      <c r="W357" s="174" t="str">
        <f t="shared" ref="W357" si="3510">IF(D357="Mon", "", IF(D357="Tue", "", IF(D357="Wed", "Non-service", IF(D357="Thu", "Non-Service", IF(D357="Fri", "", "")))))</f>
        <v>Non-Service</v>
      </c>
      <c r="X357" s="15"/>
      <c r="Y357" s="174" t="str">
        <f t="shared" ref="Y357" si="3511">IF(D357="Mon", "", IF(D357="Tue", "Non-service", IF(D357="Wed", "", IF(D357="Thu", "Non-service", IF(D357="Fri", "", "")))))</f>
        <v>Non-service</v>
      </c>
      <c r="Z357" s="15"/>
      <c r="AB357" s="22"/>
      <c r="AD357" s="17"/>
    </row>
    <row r="358" spans="1:30">
      <c r="A358" s="200" t="str">
        <f t="shared" si="3188"/>
        <v>Thu</v>
      </c>
      <c r="B358" s="201">
        <f t="shared" si="3152"/>
        <v>46023</v>
      </c>
      <c r="C358" s="285"/>
      <c r="D358" s="296"/>
      <c r="E358" s="211">
        <f t="shared" ca="1" si="3140"/>
        <v>0</v>
      </c>
      <c r="F358" s="206" t="s">
        <v>51</v>
      </c>
      <c r="G358" s="170" t="str">
        <f t="shared" ref="G358:G421" si="3512">IF(D357="Mon", "", IF(D357="Tue", "Non-service", IF(D357="Wed", "", IF(D357="Thu", "Non-service", IF(D357="Fri", "", "")))))</f>
        <v>Non-service</v>
      </c>
      <c r="H358" s="26"/>
      <c r="I358" s="174" t="str">
        <f t="shared" ref="I358:I421" si="3513">IF(D357="Mon", "", IF(D357="Tue", "", IF(D357="Wed", "", IF(D357="Thu", "", IF(D357="Fri", "Non-service", "")))))</f>
        <v/>
      </c>
      <c r="J358" s="35"/>
      <c r="K358" s="174" t="str">
        <f t="shared" ref="K358:K421" si="3514">IF(D357="Mon", "", IF(D357="Tue", "", IF(D357="Wed", "Non-service", IF(D357="Thu", "Non-Service", IF(D357="Fri", "", "")))))</f>
        <v>Non-Service</v>
      </c>
      <c r="L358" s="35"/>
      <c r="M358" s="174" t="str">
        <f t="shared" ref="M358:M421" si="3515">IF(D357="Mon", "", IF(D357="Tue", "Non-service", IF(D357="Wed", "", IF(D357="Thu", "", IF(D357="Fri", "Non-service", "")))))</f>
        <v/>
      </c>
      <c r="N358" s="35"/>
      <c r="O358" s="174" t="str">
        <f t="shared" ref="O358:O421" si="3516">IF(D357="Mon", "", IF(D357="Tue", "", IF(D357="Wed", "Non-service", IF(D357="Thu", "", IF(D357="Fri", "Non-service", "")))))</f>
        <v/>
      </c>
      <c r="P358" s="35"/>
      <c r="Q358" s="174" t="str">
        <f t="shared" ref="Q358:Q421" si="3517">IF(D357="Mon", "", IF(D357="Tue", "Non-service", IF(D357="Wed", "", IF(D357="Thu", "Non-service", IF(D357="Fri", "", "")))))</f>
        <v>Non-service</v>
      </c>
      <c r="R358" s="30"/>
      <c r="S358" s="174" t="str">
        <f t="shared" ref="S358:S421" si="3518">IF(D357="Mon", "Non-service", IF(D357="Tue", "", IF(D357="Wed", "Non-service", IF(D357="Thu", "", IF(D357="Fri", "", "")))))</f>
        <v/>
      </c>
      <c r="T358" s="35"/>
      <c r="U358" s="174" t="str">
        <f t="shared" ref="U358" si="3519">IF(D357="Mon", "", IF(D357="Tue", "", IF(D357="Wed", "Non-service", IF(D357="Thu", "", IF(D357="Fri", "Non-service", "")))))</f>
        <v/>
      </c>
      <c r="V358" s="32"/>
      <c r="W358" s="174" t="str">
        <f t="shared" ref="W358" si="3520">IF(D357="Mon", "", IF(D357="Tue", "", IF(D357="Wed", "Non-service", IF(D357="Thu", "Non-Service", IF(D357="Fri", "", "")))))</f>
        <v>Non-Service</v>
      </c>
      <c r="X358" s="17"/>
      <c r="Y358" s="174" t="str">
        <f t="shared" ref="Y358" si="3521">IF(D357="Mon", "", IF(D357="Tue", "Non-service", IF(D357="Wed", "", IF(D357="Thu", "Non-service", IF(D357="Fri", "", "")))))</f>
        <v>Non-service</v>
      </c>
      <c r="Z358" s="17"/>
      <c r="AB358" s="22"/>
      <c r="AD358" s="17"/>
    </row>
    <row r="359" spans="1:30">
      <c r="A359" s="200" t="str">
        <f t="shared" si="3200"/>
        <v>Thu</v>
      </c>
      <c r="B359" s="201">
        <f t="shared" si="3164"/>
        <v>46023</v>
      </c>
      <c r="C359" s="286"/>
      <c r="D359" s="297"/>
      <c r="E359" s="211">
        <f t="shared" ca="1" si="3140"/>
        <v>0</v>
      </c>
      <c r="F359" s="206" t="s">
        <v>53</v>
      </c>
      <c r="G359" s="171" t="str">
        <f t="shared" ref="G359" si="3522">IF(D357="Mon", "", IF(D357="Tue", "Non-service", IF(D357="Wed", "", IF(D357="Thu", "Non-service", IF(D357="Fri", "", "")))))</f>
        <v>Non-service</v>
      </c>
      <c r="H359" s="28"/>
      <c r="I359" s="174" t="str">
        <f t="shared" ref="I359" si="3523">IF(D357="Mon", "", IF(D357="Tue", "", IF(D357="Wed", "", IF(D357="Thu", "", IF(D357="Fri", "Non-service", "")))))</f>
        <v/>
      </c>
      <c r="J359" s="37"/>
      <c r="K359" s="174" t="str">
        <f t="shared" ref="K359" si="3524">IF(D357="Mon", "", IF(D357="Tue", "", IF(D357="Wed", "Non-service", IF(D357="Thu", "Non-Service", IF(D357="Fri", "", "")))))</f>
        <v>Non-Service</v>
      </c>
      <c r="L359" s="37"/>
      <c r="M359" s="174" t="str">
        <f t="shared" ref="M359" si="3525">IF(D357="Mon", "", IF(D357="Tue", "Non-service", IF(D357="Wed", "", IF(D357="Thu", "", IF(D357="Fri", "Non-service", "")))))</f>
        <v/>
      </c>
      <c r="N359" s="37"/>
      <c r="O359" s="174" t="str">
        <f t="shared" ref="O359" si="3526">IF(D357="Mon", "", IF(D357="Tue", "", IF(D357="Wed", "Non-service", IF(D357="Thu", "", IF(D357="Fri", "Non-service", "")))))</f>
        <v/>
      </c>
      <c r="P359" s="37"/>
      <c r="Q359" s="174" t="str">
        <f t="shared" ref="Q359" si="3527">IF(D357="Mon", "", IF(D357="Tue", "Non-service", IF(D357="Wed", "", IF(D357="Thu", "Non-service", IF(D357="Fri", "", "")))))</f>
        <v>Non-service</v>
      </c>
      <c r="R359" s="37"/>
      <c r="S359" s="174" t="str">
        <f t="shared" ref="S359" si="3528">IF(D357="Mon", "Non-service", IF(D357="Tue", "", IF(D357="Wed", "Non-service", IF(D357="Thu", "", IF(D357="Fri", "", "")))))</f>
        <v/>
      </c>
      <c r="T359" s="37"/>
      <c r="U359" s="174" t="str">
        <f t="shared" ref="U359" si="3529">IF(D357="Mon", "", IF(D357="Tue", "", IF(D357="Wed", "Non-service", IF(D357="Thu", "", IF(D357="Fri", "Non-service", "")))))</f>
        <v/>
      </c>
      <c r="V359" s="32"/>
      <c r="W359" s="174" t="str">
        <f t="shared" ref="W359" si="3530">IF(D357="Mon", "", IF(D357="Tue", "", IF(D357="Wed", "Non-service", IF(D357="Thu", "Non-Service", IF(D357="Fri", "", "")))))</f>
        <v>Non-Service</v>
      </c>
      <c r="X359" s="17"/>
      <c r="Y359" s="176" t="str">
        <f t="shared" ref="Y359" si="3531">IF(D357="Mon", "", IF(D357="Tue", "Non-service", IF(D357="Wed", "", IF(D357="Thu", "Non-service", IF(D357="Fri", "", "")))))</f>
        <v>Non-service</v>
      </c>
      <c r="Z359" s="17"/>
      <c r="AB359" s="22"/>
      <c r="AD359" s="17"/>
    </row>
    <row r="360" spans="1:30">
      <c r="A360" s="200" t="str">
        <f t="shared" si="3212"/>
        <v>Fri</v>
      </c>
      <c r="B360" s="201">
        <f t="shared" si="3176"/>
        <v>46024</v>
      </c>
      <c r="C360" s="284">
        <f t="shared" si="2833"/>
        <v>46024</v>
      </c>
      <c r="D360" s="287" t="str">
        <f t="shared" si="3214"/>
        <v>Fri</v>
      </c>
      <c r="E360" s="211">
        <f t="shared" ca="1" si="3140"/>
        <v>0</v>
      </c>
      <c r="F360" s="207" t="s">
        <v>47</v>
      </c>
      <c r="G360" s="170" t="str">
        <f t="shared" ref="G360:G423" si="3532">IF(D360="Mon", "", IF(D360="Tue", "Non-service", IF(D360="Wed", "", IF(D360="Thu", "Non-service", IF(D360="Fri", "", "")))))</f>
        <v/>
      </c>
      <c r="H360" s="21"/>
      <c r="I360" s="174" t="str">
        <f t="shared" ref="I360:I423" si="3533">IF(D360="Mon", "", IF(D360="Tue", "", IF(D360="Wed", "", IF(D360="Thu", "", IF(D360="Fri", "Non-service", "")))))</f>
        <v>Non-service</v>
      </c>
      <c r="J360" s="31"/>
      <c r="K360" s="174" t="str">
        <f t="shared" ref="K360:K423" si="3534">IF(D360="Mon", "", IF(D360="Tue", "", IF(D360="Wed", "Non-service", IF(D360="Thu", "Non-Service", IF(D360="Fri", "", "")))))</f>
        <v/>
      </c>
      <c r="L360" s="31"/>
      <c r="M360" s="174" t="str">
        <f t="shared" ref="M360:M423" si="3535">IF(D360="Mon", "", IF(D360="Tue", "Non-service", IF(D360="Wed", "", IF(D360="Thu", "", IF(D360="Fri", "Non-service", "")))))</f>
        <v>Non-service</v>
      </c>
      <c r="N360" s="31"/>
      <c r="O360" s="174" t="str">
        <f t="shared" ref="O360:O423" si="3536">IF(D360="Mon", "", IF(D360="Tue", "", IF(D360="Wed", "Non-service", IF(D360="Thu", "", IF(D360="Fri", "Non-service", "")))))</f>
        <v>Non-service</v>
      </c>
      <c r="P360" s="31"/>
      <c r="Q360" s="174" t="str">
        <f t="shared" ref="Q360:Q423" si="3537">IF(D360="Mon", "", IF(D360="Tue", "Non-service", IF(D360="Wed", "", IF(D360="Thu", "Non-service", IF(D360="Fri", "", "")))))</f>
        <v/>
      </c>
      <c r="R360" s="31"/>
      <c r="S360" s="175" t="str">
        <f t="shared" ref="S360:S423" si="3538">IF(D360="Mon", "Non-service", IF(D360="Tue", "", IF(D360="Wed", "Non-service", IF(D360="Thu", "", IF(D360="Fri", "", "")))))</f>
        <v/>
      </c>
      <c r="T360" s="31"/>
      <c r="U360" s="175" t="str">
        <f t="shared" ref="U360" si="3539">IF(D360="Mon", "", IF(D360="Tue", "", IF(D360="Wed", "Non-service", IF(D360="Thu", "", IF(D360="Fri", "Non-service", "")))))</f>
        <v>Non-service</v>
      </c>
      <c r="V360" s="39"/>
      <c r="W360" s="174" t="str">
        <f t="shared" ref="W360" si="3540">IF(D360="Mon", "", IF(D360="Tue", "", IF(D360="Wed", "Non-service", IF(D360="Thu", "Non-Service", IF(D360="Fri", "", "")))))</f>
        <v/>
      </c>
      <c r="X360" s="15"/>
      <c r="Y360" s="174" t="str">
        <f t="shared" ref="Y360" si="3541">IF(D360="Mon", "", IF(D360="Tue", "Non-service", IF(D360="Wed", "", IF(D360="Thu", "Non-service", IF(D360="Fri", "", "")))))</f>
        <v/>
      </c>
      <c r="Z360" s="23"/>
      <c r="AB360" s="26"/>
      <c r="AD360" s="25"/>
    </row>
    <row r="361" spans="1:30">
      <c r="A361" s="200" t="str">
        <f t="shared" si="3225"/>
        <v>Fri</v>
      </c>
      <c r="B361" s="201">
        <f t="shared" si="3189"/>
        <v>46024</v>
      </c>
      <c r="C361" s="285"/>
      <c r="D361" s="288"/>
      <c r="E361" s="211">
        <f t="shared" ca="1" si="3140"/>
        <v>0</v>
      </c>
      <c r="F361" s="208" t="s">
        <v>51</v>
      </c>
      <c r="G361" s="170" t="str">
        <f t="shared" ref="G361:G424" si="3542">IF(D360="Mon", "", IF(D360="Tue", "Non-service", IF(D360="Wed", "", IF(D360="Thu", "Non-service", IF(D360="Fri", "", "")))))</f>
        <v/>
      </c>
      <c r="H361" s="22"/>
      <c r="I361" s="174" t="str">
        <f t="shared" ref="I361:I424" si="3543">IF(D360="Mon", "", IF(D360="Tue", "", IF(D360="Wed", "", IF(D360="Thu", "", IF(D360="Fri", "Non-service", "")))))</f>
        <v>Non-service</v>
      </c>
      <c r="J361" s="30"/>
      <c r="K361" s="174" t="str">
        <f t="shared" ref="K361:K424" si="3544">IF(D360="Mon", "", IF(D360="Tue", "", IF(D360="Wed", "Non-service", IF(D360="Thu", "Non-Service", IF(D360="Fri", "", "")))))</f>
        <v/>
      </c>
      <c r="L361" s="30"/>
      <c r="M361" s="174" t="str">
        <f t="shared" ref="M361:M424" si="3545">IF(D360="Mon", "", IF(D360="Tue", "Non-service", IF(D360="Wed", "", IF(D360="Thu", "", IF(D360="Fri", "Non-service", "")))))</f>
        <v>Non-service</v>
      </c>
      <c r="N361" s="30"/>
      <c r="O361" s="174" t="str">
        <f t="shared" ref="O361:O424" si="3546">IF(D360="Mon", "", IF(D360="Tue", "", IF(D360="Wed", "Non-service", IF(D360="Thu", "", IF(D360="Fri", "Non-service", "")))))</f>
        <v>Non-service</v>
      </c>
      <c r="P361" s="30"/>
      <c r="Q361" s="174" t="str">
        <f t="shared" ref="Q361:Q424" si="3547">IF(D360="Mon", "", IF(D360="Tue", "Non-service", IF(D360="Wed", "", IF(D360="Thu", "Non-service", IF(D360="Fri", "", "")))))</f>
        <v/>
      </c>
      <c r="R361" s="30"/>
      <c r="S361" s="174" t="str">
        <f t="shared" ref="S361:S424" si="3548">IF(D360="Mon", "Non-service", IF(D360="Tue", "", IF(D360="Wed", "Non-service", IF(D360="Thu", "", IF(D360="Fri", "", "")))))</f>
        <v/>
      </c>
      <c r="T361" s="30"/>
      <c r="U361" s="174" t="str">
        <f t="shared" ref="U361" si="3549">IF(D360="Mon", "", IF(D360="Tue", "", IF(D360="Wed", "Non-service", IF(D360="Thu", "", IF(D360="Fri", "Non-service", "")))))</f>
        <v>Non-service</v>
      </c>
      <c r="V361" s="32"/>
      <c r="W361" s="174" t="str">
        <f t="shared" ref="W361" si="3550">IF(D360="Mon", "", IF(D360="Tue", "", IF(D360="Wed", "Non-service", IF(D360="Thu", "Non-Service", IF(D360="Fri", "", "")))))</f>
        <v/>
      </c>
      <c r="X361" s="17"/>
      <c r="Y361" s="174" t="str">
        <f t="shared" ref="Y361" si="3551">IF(D360="Mon", "", IF(D360="Tue", "Non-service", IF(D360="Wed", "", IF(D360="Thu", "Non-service", IF(D360="Fri", "", "")))))</f>
        <v/>
      </c>
      <c r="Z361" s="25"/>
      <c r="AB361" s="26"/>
      <c r="AD361" s="25"/>
    </row>
    <row r="362" spans="1:30">
      <c r="A362" s="200" t="str">
        <f t="shared" si="3237"/>
        <v>Fri</v>
      </c>
      <c r="B362" s="201">
        <f t="shared" si="3201"/>
        <v>46024</v>
      </c>
      <c r="C362" s="286"/>
      <c r="D362" s="289"/>
      <c r="E362" s="211">
        <f t="shared" ca="1" si="3140"/>
        <v>0</v>
      </c>
      <c r="F362" s="209" t="s">
        <v>53</v>
      </c>
      <c r="G362" s="171" t="str">
        <f t="shared" ref="G362" si="3552">IF(D360="Mon", "", IF(D360="Tue", "Non-service", IF(D360="Wed", "", IF(D360="Thu", "Non-service", IF(D360="Fri", "", "")))))</f>
        <v/>
      </c>
      <c r="H362" s="22"/>
      <c r="I362" s="174" t="str">
        <f t="shared" ref="I362" si="3553">IF(D360="Mon", "", IF(D360="Tue", "", IF(D360="Wed", "", IF(D360="Thu", "", IF(D360="Fri", "Non-service", "")))))</f>
        <v>Non-service</v>
      </c>
      <c r="J362" s="30"/>
      <c r="K362" s="174" t="str">
        <f t="shared" ref="K362" si="3554">IF(D360="Mon", "", IF(D360="Tue", "", IF(D360="Wed", "Non-service", IF(D360="Thu", "Non-Service", IF(D360="Fri", "", "")))))</f>
        <v/>
      </c>
      <c r="L362" s="30"/>
      <c r="M362" s="174" t="str">
        <f t="shared" ref="M362" si="3555">IF(D360="Mon", "", IF(D360="Tue", "Non-service", IF(D360="Wed", "", IF(D360="Thu", "", IF(D360="Fri", "Non-service", "")))))</f>
        <v>Non-service</v>
      </c>
      <c r="N362" s="30"/>
      <c r="O362" s="174" t="str">
        <f t="shared" ref="O362" si="3556">IF(D360="Mon", "", IF(D360="Tue", "", IF(D360="Wed", "Non-service", IF(D360="Thu", "", IF(D360="Fri", "Non-service", "")))))</f>
        <v>Non-service</v>
      </c>
      <c r="P362" s="30"/>
      <c r="Q362" s="174" t="str">
        <f t="shared" ref="Q362" si="3557">IF(D360="Mon", "", IF(D360="Tue", "Non-service", IF(D360="Wed", "", IF(D360="Thu", "Non-service", IF(D360="Fri", "", "")))))</f>
        <v/>
      </c>
      <c r="R362" s="30"/>
      <c r="T362" s="30"/>
      <c r="U362" s="174" t="str">
        <f t="shared" ref="U362" si="3558">IF(D360="Mon", "", IF(D360="Tue", "", IF(D360="Wed", "Non-service", IF(D360="Thu", "", IF(D360="Fri", "Non-service", "")))))</f>
        <v>Non-service</v>
      </c>
      <c r="V362" s="32"/>
      <c r="W362" s="174" t="str">
        <f t="shared" ref="W362" si="3559">IF(D360="Mon", "", IF(D360="Tue", "", IF(D360="Wed", "Non-service", IF(D360="Thu", "Non-Service", IF(D360="Fri", "", "")))))</f>
        <v/>
      </c>
      <c r="X362" s="17"/>
      <c r="Y362" s="176" t="str">
        <f t="shared" ref="Y362" si="3560">IF(D360="Mon", "", IF(D360="Tue", "Non-service", IF(D360="Wed", "", IF(D360="Thu", "Non-service", IF(D360="Fri", "", "")))))</f>
        <v/>
      </c>
      <c r="Z362" s="27"/>
      <c r="AB362" s="26"/>
      <c r="AD362" s="25"/>
    </row>
    <row r="363" spans="1:30">
      <c r="A363" s="200" t="str">
        <f t="shared" ref="A363" si="3561">TEXT(C363, "ddd")</f>
        <v>Mon</v>
      </c>
      <c r="B363" s="201">
        <f t="shared" si="3213"/>
        <v>46027</v>
      </c>
      <c r="C363" s="284">
        <f t="shared" ref="C363:C426" si="3562">WORKDAY(C360, 1)</f>
        <v>46027</v>
      </c>
      <c r="D363" s="295" t="str">
        <f t="shared" si="3250"/>
        <v>Mon</v>
      </c>
      <c r="E363" s="211">
        <f t="shared" ca="1" si="3140"/>
        <v>0</v>
      </c>
      <c r="F363" s="205" t="s">
        <v>47</v>
      </c>
      <c r="G363" s="170" t="str">
        <f t="shared" ref="G363:G426" si="3563">IF(D363="Mon", "", IF(D363="Tue", "Non-service", IF(D363="Wed", "", IF(D363="Thu", "Non-service", IF(D363="Fri", "", "")))))</f>
        <v/>
      </c>
      <c r="H363" s="30"/>
      <c r="I363" s="174" t="str">
        <f t="shared" ref="I363:I426" si="3564">IF(D363="Mon", "", IF(D363="Tue", "", IF(D363="Wed", "", IF(D363="Thu", "", IF(D363="Fri", "Non-service", "")))))</f>
        <v/>
      </c>
      <c r="J363" s="30"/>
      <c r="K363" s="174" t="str">
        <f t="shared" ref="K363:K426" si="3565">IF(D363="Mon", "", IF(D363="Tue", "", IF(D363="Wed", "Non-service", IF(D363="Thu", "Non-Service", IF(D363="Fri", "", "")))))</f>
        <v/>
      </c>
      <c r="L363" s="30"/>
      <c r="M363" s="174" t="str">
        <f t="shared" ref="M363:M426" si="3566">IF(D363="Mon", "", IF(D363="Tue", "Non-service", IF(D363="Wed", "", IF(D363="Thu", "", IF(D363="Fri", "Non-service", "")))))</f>
        <v/>
      </c>
      <c r="N363" s="30"/>
      <c r="O363" s="174" t="str">
        <f t="shared" ref="O363:O426" si="3567">IF(D363="Mon", "", IF(D363="Tue", "", IF(D363="Wed", "Non-service", IF(D363="Thu", "", IF(D363="Fri", "Non-service", "")))))</f>
        <v/>
      </c>
      <c r="P363" s="30"/>
      <c r="Q363" s="174" t="str">
        <f t="shared" ref="Q363:Q426" si="3568">IF(D363="Mon", "", IF(D363="Tue", "Non-service", IF(D363="Wed", "", IF(D363="Thu", "Non-service", IF(D363="Fri", "", "")))))</f>
        <v/>
      </c>
      <c r="R363" s="30"/>
      <c r="S363" s="175" t="str">
        <f t="shared" ref="S363:S426" si="3569">IF(D363="Mon", "Non-service", IF(D363="Tue", "", IF(D363="Wed", "Non-service", IF(D363="Thu", "", IF(D363="Fri", "", "")))))</f>
        <v>Non-service</v>
      </c>
      <c r="T363" s="30"/>
      <c r="U363" s="175" t="str">
        <f t="shared" ref="U363" si="3570">IF(D363="Mon", "", IF(D363="Tue", "", IF(D363="Wed", "Non-service", IF(D363="Thu", "", IF(D363="Fri", "Non-service", "")))))</f>
        <v/>
      </c>
      <c r="V363" s="39"/>
      <c r="W363" s="174" t="str">
        <f t="shared" ref="W363" si="3571">IF(D363="Mon", "", IF(D363="Tue", "", IF(D363="Wed", "Non-service", IF(D363="Thu", "Non-Service", IF(D363="Fri", "", "")))))</f>
        <v/>
      </c>
      <c r="X363" s="15"/>
      <c r="Y363" s="174" t="str">
        <f t="shared" ref="Y363" si="3572">IF(D363="Mon", "", IF(D363="Tue", "Non-service", IF(D363="Wed", "", IF(D363="Thu", "Non-service", IF(D363="Fri", "", "")))))</f>
        <v/>
      </c>
      <c r="Z363" s="15"/>
      <c r="AB363" s="22"/>
      <c r="AD363" s="17"/>
    </row>
    <row r="364" spans="1:30">
      <c r="A364" s="200" t="str">
        <f t="shared" ref="A364" si="3573">A363</f>
        <v>Mon</v>
      </c>
      <c r="B364" s="201">
        <f t="shared" si="3226"/>
        <v>46027</v>
      </c>
      <c r="C364" s="285"/>
      <c r="D364" s="296"/>
      <c r="E364" s="211">
        <f t="shared" ca="1" si="3140"/>
        <v>0</v>
      </c>
      <c r="F364" s="206" t="s">
        <v>51</v>
      </c>
      <c r="G364" s="170" t="str">
        <f t="shared" ref="G364:G427" si="3574">IF(D363="Mon", "", IF(D363="Tue", "Non-service", IF(D363="Wed", "", IF(D363="Thu", "Non-service", IF(D363="Fri", "", "")))))</f>
        <v/>
      </c>
      <c r="H364" s="30"/>
      <c r="I364" s="174" t="str">
        <f t="shared" ref="I364:I427" si="3575">IF(D363="Mon", "", IF(D363="Tue", "", IF(D363="Wed", "", IF(D363="Thu", "", IF(D363="Fri", "Non-service", "")))))</f>
        <v/>
      </c>
      <c r="J364" s="30"/>
      <c r="K364" s="174" t="str">
        <f t="shared" ref="K364:K427" si="3576">IF(D363="Mon", "", IF(D363="Tue", "", IF(D363="Wed", "Non-service", IF(D363="Thu", "Non-Service", IF(D363="Fri", "", "")))))</f>
        <v/>
      </c>
      <c r="L364" s="30"/>
      <c r="M364" s="174" t="str">
        <f t="shared" ref="M364:M427" si="3577">IF(D363="Mon", "", IF(D363="Tue", "Non-service", IF(D363="Wed", "", IF(D363="Thu", "", IF(D363="Fri", "Non-service", "")))))</f>
        <v/>
      </c>
      <c r="N364" s="30"/>
      <c r="O364" s="174" t="str">
        <f t="shared" ref="O364:O427" si="3578">IF(D363="Mon", "", IF(D363="Tue", "", IF(D363="Wed", "Non-service", IF(D363="Thu", "", IF(D363="Fri", "Non-service", "")))))</f>
        <v/>
      </c>
      <c r="P364" s="30"/>
      <c r="Q364" s="174" t="str">
        <f t="shared" ref="Q364:Q427" si="3579">IF(D363="Mon", "", IF(D363="Tue", "Non-service", IF(D363="Wed", "", IF(D363="Thu", "Non-service", IF(D363="Fri", "", "")))))</f>
        <v/>
      </c>
      <c r="R364" s="30"/>
      <c r="S364" s="174" t="str">
        <f t="shared" ref="S364:S427" si="3580">IF(D363="Mon", "Non-service", IF(D363="Tue", "", IF(D363="Wed", "Non-service", IF(D363="Thu", "", IF(D363="Fri", "", "")))))</f>
        <v>Non-service</v>
      </c>
      <c r="T364" s="30"/>
      <c r="U364" s="174" t="str">
        <f t="shared" ref="U364" si="3581">IF(D363="Mon", "", IF(D363="Tue", "", IF(D363="Wed", "Non-service", IF(D363="Thu", "", IF(D363="Fri", "Non-service", "")))))</f>
        <v/>
      </c>
      <c r="V364" s="32"/>
      <c r="W364" s="174" t="str">
        <f t="shared" ref="W364" si="3582">IF(D363="Mon", "", IF(D363="Tue", "", IF(D363="Wed", "Non-service", IF(D363="Thu", "Non-Service", IF(D363="Fri", "", "")))))</f>
        <v/>
      </c>
      <c r="X364" s="17"/>
      <c r="Y364" s="174" t="str">
        <f t="shared" ref="Y364" si="3583">IF(D363="Mon", "", IF(D363="Tue", "Non-service", IF(D363="Wed", "", IF(D363="Thu", "Non-service", IF(D363="Fri", "", "")))))</f>
        <v/>
      </c>
      <c r="Z364" s="17"/>
      <c r="AB364" s="22"/>
      <c r="AD364" s="17"/>
    </row>
    <row r="365" spans="1:30">
      <c r="A365" s="200" t="str">
        <f t="shared" ref="A365" si="3584">A363</f>
        <v>Mon</v>
      </c>
      <c r="B365" s="201">
        <f t="shared" si="3238"/>
        <v>46027</v>
      </c>
      <c r="C365" s="286"/>
      <c r="D365" s="297"/>
      <c r="E365" s="211">
        <f t="shared" ca="1" si="3140"/>
        <v>0</v>
      </c>
      <c r="F365" s="206" t="s">
        <v>53</v>
      </c>
      <c r="G365" s="171" t="str">
        <f t="shared" ref="G365" si="3585">IF(D363="Mon", "", IF(D363="Tue", "Non-service", IF(D363="Wed", "", IF(D363="Thu", "Non-service", IF(D363="Fri", "", "")))))</f>
        <v/>
      </c>
      <c r="H365" s="30"/>
      <c r="I365" s="174" t="str">
        <f t="shared" ref="I365" si="3586">IF(D363="Mon", "", IF(D363="Tue", "", IF(D363="Wed", "", IF(D363="Thu", "", IF(D363="Fri", "Non-service", "")))))</f>
        <v/>
      </c>
      <c r="J365" s="30"/>
      <c r="K365" s="174" t="str">
        <f t="shared" ref="K365" si="3587">IF(D363="Mon", "", IF(D363="Tue", "", IF(D363="Wed", "Non-service", IF(D363="Thu", "Non-Service", IF(D363="Fri", "", "")))))</f>
        <v/>
      </c>
      <c r="L365" s="30"/>
      <c r="M365" s="174" t="str">
        <f t="shared" ref="M365" si="3588">IF(D363="Mon", "", IF(D363="Tue", "Non-service", IF(D363="Wed", "", IF(D363="Thu", "", IF(D363="Fri", "Non-service", "")))))</f>
        <v/>
      </c>
      <c r="N365" s="30"/>
      <c r="O365" s="174" t="str">
        <f t="shared" ref="O365" si="3589">IF(D363="Mon", "", IF(D363="Tue", "", IF(D363="Wed", "Non-service", IF(D363="Thu", "", IF(D363="Fri", "Non-service", "")))))</f>
        <v/>
      </c>
      <c r="P365" s="30"/>
      <c r="Q365" s="174" t="str">
        <f t="shared" ref="Q365" si="3590">IF(D363="Mon", "", IF(D363="Tue", "Non-service", IF(D363="Wed", "", IF(D363="Thu", "Non-service", IF(D363="Fri", "", "")))))</f>
        <v/>
      </c>
      <c r="R365" s="30"/>
      <c r="S365" s="174" t="str">
        <f t="shared" ref="S365" si="3591">IF(D363="Mon", "Non-service", IF(D363="Tue", "", IF(D363="Wed", "Non-service", IF(D363="Thu", "", IF(D363="Fri", "", "")))))</f>
        <v>Non-service</v>
      </c>
      <c r="T365" s="30"/>
      <c r="U365" s="174" t="str">
        <f t="shared" ref="U365" si="3592">IF(D363="Mon", "", IF(D363="Tue", "", IF(D363="Wed", "Non-service", IF(D363="Thu", "", IF(D363="Fri", "Non-service", "")))))</f>
        <v/>
      </c>
      <c r="V365" s="32"/>
      <c r="W365" s="174" t="str">
        <f t="shared" ref="W365" si="3593">IF(D363="Mon", "", IF(D363="Tue", "", IF(D363="Wed", "Non-service", IF(D363="Thu", "Non-Service", IF(D363="Fri", "", "")))))</f>
        <v/>
      </c>
      <c r="X365" s="17"/>
      <c r="Y365" s="176" t="str">
        <f t="shared" ref="Y365" si="3594">IF(D363="Mon", "", IF(D363="Tue", "Non-service", IF(D363="Wed", "", IF(D363="Thu", "Non-service", IF(D363="Fri", "", "")))))</f>
        <v/>
      </c>
      <c r="Z365" s="17"/>
      <c r="AB365" s="22"/>
      <c r="AD365" s="17"/>
    </row>
    <row r="366" spans="1:30">
      <c r="A366" s="200" t="str">
        <f t="shared" si="3100"/>
        <v>Tue</v>
      </c>
      <c r="B366" s="201">
        <f t="shared" ref="B366" si="3595">C366</f>
        <v>46028</v>
      </c>
      <c r="C366" s="284">
        <f t="shared" si="3562"/>
        <v>46028</v>
      </c>
      <c r="D366" s="287" t="str">
        <f t="shared" ref="D366" si="3596">IF(WEEKDAY(C363, 2) &lt; 5, TEXT(C363 + 1, "ddd"), TEXT(C363 + 3, "ddd"))</f>
        <v>Tue</v>
      </c>
      <c r="E366" s="211">
        <f t="shared" ca="1" si="3140"/>
        <v>0</v>
      </c>
      <c r="F366" s="207" t="s">
        <v>47</v>
      </c>
      <c r="G366" s="170" t="str">
        <f t="shared" ref="G366:G429" si="3597">IF(D366="Mon", "", IF(D366="Tue", "Non-service", IF(D366="Wed", "", IF(D366="Thu", "Non-service", IF(D366="Fri", "", "")))))</f>
        <v>Non-service</v>
      </c>
      <c r="H366" s="22"/>
      <c r="I366" s="174" t="str">
        <f t="shared" ref="I366:I429" si="3598">IF(D366="Mon", "", IF(D366="Tue", "", IF(D366="Wed", "", IF(D366="Thu", "", IF(D366="Fri", "Non-service", "")))))</f>
        <v/>
      </c>
      <c r="J366" s="30"/>
      <c r="K366" s="174" t="str">
        <f t="shared" ref="K366:K429" si="3599">IF(D366="Mon", "", IF(D366="Tue", "", IF(D366="Wed", "Non-service", IF(D366="Thu", "Non-Service", IF(D366="Fri", "", "")))))</f>
        <v/>
      </c>
      <c r="L366" s="33"/>
      <c r="M366" s="174" t="str">
        <f t="shared" ref="M366:M429" si="3600">IF(D366="Mon", "", IF(D366="Tue", "Non-service", IF(D366="Wed", "", IF(D366="Thu", "", IF(D366="Fri", "Non-service", "")))))</f>
        <v>Non-service</v>
      </c>
      <c r="N366" s="30"/>
      <c r="O366" s="174" t="str">
        <f t="shared" ref="O366:O429" si="3601">IF(D366="Mon", "", IF(D366="Tue", "", IF(D366="Wed", "Non-service", IF(D366="Thu", "", IF(D366="Fri", "Non-service", "")))))</f>
        <v/>
      </c>
      <c r="P366" s="33"/>
      <c r="Q366" s="174" t="str">
        <f t="shared" ref="Q366:Q429" si="3602">IF(D366="Mon", "", IF(D366="Tue", "Non-service", IF(D366="Wed", "", IF(D366="Thu", "Non-service", IF(D366="Fri", "", "")))))</f>
        <v>Non-service</v>
      </c>
      <c r="R366" s="33"/>
      <c r="S366" s="175" t="str">
        <f t="shared" ref="S366:S429" si="3603">IF(D366="Mon", "Non-service", IF(D366="Tue", "", IF(D366="Wed", "Non-service", IF(D366="Thu", "", IF(D366="Fri", "", "")))))</f>
        <v/>
      </c>
      <c r="T366" s="33"/>
      <c r="U366" s="175" t="str">
        <f t="shared" ref="U366" si="3604">IF(D366="Mon", "", IF(D366="Tue", "", IF(D366="Wed", "Non-service", IF(D366="Thu", "", IF(D366="Fri", "Non-service", "")))))</f>
        <v/>
      </c>
      <c r="V366" s="39"/>
      <c r="W366" s="174" t="str">
        <f t="shared" ref="W366" si="3605">IF(D366="Mon", "", IF(D366="Tue", "", IF(D366="Wed", "Non-service", IF(D366="Thu", "Non-Service", IF(D366="Fri", "", "")))))</f>
        <v/>
      </c>
      <c r="X366" s="15"/>
      <c r="Y366" s="174" t="str">
        <f t="shared" ref="Y366" si="3606">IF(D366="Mon", "", IF(D366="Tue", "Non-service", IF(D366="Wed", "", IF(D366="Thu", "Non-service", IF(D366="Fri", "", "")))))</f>
        <v>Non-service</v>
      </c>
      <c r="Z366" s="15"/>
      <c r="AB366" s="22"/>
      <c r="AD366" s="17"/>
    </row>
    <row r="367" spans="1:30">
      <c r="A367" s="200" t="str">
        <f t="shared" si="3113"/>
        <v>Tue</v>
      </c>
      <c r="B367" s="201">
        <f t="shared" ref="B367" si="3607">C366</f>
        <v>46028</v>
      </c>
      <c r="C367" s="285"/>
      <c r="D367" s="288"/>
      <c r="E367" s="211">
        <f t="shared" ca="1" si="3140"/>
        <v>0</v>
      </c>
      <c r="F367" s="208" t="s">
        <v>51</v>
      </c>
      <c r="G367" s="170" t="str">
        <f t="shared" ref="G367:G430" si="3608">IF(D366="Mon", "", IF(D366="Tue", "Non-service", IF(D366="Wed", "", IF(D366="Thu", "Non-service", IF(D366="Fri", "", "")))))</f>
        <v>Non-service</v>
      </c>
      <c r="H367" s="22"/>
      <c r="I367" s="174" t="str">
        <f t="shared" ref="I367:I430" si="3609">IF(D366="Mon", "", IF(D366="Tue", "", IF(D366="Wed", "", IF(D366="Thu", "", IF(D366="Fri", "Non-service", "")))))</f>
        <v/>
      </c>
      <c r="J367" s="30"/>
      <c r="K367" s="174" t="str">
        <f t="shared" ref="K367:K430" si="3610">IF(D366="Mon", "", IF(D366="Tue", "", IF(D366="Wed", "Non-service", IF(D366="Thu", "Non-Service", IF(D366="Fri", "", "")))))</f>
        <v/>
      </c>
      <c r="L367" s="35"/>
      <c r="M367" s="174" t="str">
        <f t="shared" ref="M367:M430" si="3611">IF(D366="Mon", "", IF(D366="Tue", "Non-service", IF(D366="Wed", "", IF(D366="Thu", "", IF(D366="Fri", "Non-service", "")))))</f>
        <v>Non-service</v>
      </c>
      <c r="N367" s="30"/>
      <c r="O367" s="174" t="str">
        <f t="shared" ref="O367:O430" si="3612">IF(D366="Mon", "", IF(D366="Tue", "", IF(D366="Wed", "Non-service", IF(D366="Thu", "", IF(D366="Fri", "Non-service", "")))))</f>
        <v/>
      </c>
      <c r="P367" s="35"/>
      <c r="Q367" s="174" t="str">
        <f t="shared" ref="Q367:Q430" si="3613">IF(D366="Mon", "", IF(D366="Tue", "Non-service", IF(D366="Wed", "", IF(D366="Thu", "Non-service", IF(D366="Fri", "", "")))))</f>
        <v>Non-service</v>
      </c>
      <c r="R367" s="35"/>
      <c r="S367" s="174" t="str">
        <f t="shared" ref="S367:S430" si="3614">IF(D366="Mon", "Non-service", IF(D366="Tue", "", IF(D366="Wed", "Non-service", IF(D366="Thu", "", IF(D366="Fri", "", "")))))</f>
        <v/>
      </c>
      <c r="T367" s="35"/>
      <c r="U367" s="174" t="str">
        <f t="shared" ref="U367" si="3615">IF(D366="Mon", "", IF(D366="Tue", "", IF(D366="Wed", "Non-service", IF(D366="Thu", "", IF(D366="Fri", "Non-service", "")))))</f>
        <v/>
      </c>
      <c r="V367" s="32"/>
      <c r="W367" s="174" t="str">
        <f t="shared" ref="W367" si="3616">IF(D366="Mon", "", IF(D366="Tue", "", IF(D366="Wed", "Non-service", IF(D366="Thu", "Non-Service", IF(D366="Fri", "", "")))))</f>
        <v/>
      </c>
      <c r="X367" s="17"/>
      <c r="Y367" s="174" t="str">
        <f t="shared" ref="Y367" si="3617">IF(D366="Mon", "", IF(D366="Tue", "Non-service", IF(D366="Wed", "", IF(D366="Thu", "Non-service", IF(D366="Fri", "", "")))))</f>
        <v>Non-service</v>
      </c>
      <c r="Z367" s="17"/>
      <c r="AB367" s="22"/>
      <c r="AD367" s="17"/>
    </row>
    <row r="368" spans="1:30">
      <c r="A368" s="200" t="str">
        <f t="shared" si="3125"/>
        <v>Tue</v>
      </c>
      <c r="B368" s="201">
        <f t="shared" ref="B368" si="3618">C366</f>
        <v>46028</v>
      </c>
      <c r="C368" s="286"/>
      <c r="D368" s="289"/>
      <c r="E368" s="211">
        <f t="shared" ca="1" si="3140"/>
        <v>0</v>
      </c>
      <c r="F368" s="209" t="s">
        <v>53</v>
      </c>
      <c r="G368" s="171" t="str">
        <f t="shared" ref="G368" si="3619">IF(D366="Mon", "", IF(D366="Tue", "Non-service", IF(D366="Wed", "", IF(D366="Thu", "Non-service", IF(D366="Fri", "", "")))))</f>
        <v>Non-service</v>
      </c>
      <c r="H368" s="22"/>
      <c r="I368" s="174" t="str">
        <f t="shared" ref="I368" si="3620">IF(D366="Mon", "", IF(D366="Tue", "", IF(D366="Wed", "", IF(D366="Thu", "", IF(D366="Fri", "Non-service", "")))))</f>
        <v/>
      </c>
      <c r="J368" s="30"/>
      <c r="K368" s="174" t="str">
        <f t="shared" ref="K368" si="3621">IF(D366="Mon", "", IF(D366="Tue", "", IF(D366="Wed", "Non-service", IF(D366="Thu", "Non-Service", IF(D366="Fri", "", "")))))</f>
        <v/>
      </c>
      <c r="L368" s="37"/>
      <c r="M368" s="174" t="str">
        <f t="shared" ref="M368" si="3622">IF(D366="Mon", "", IF(D366="Tue", "Non-service", IF(D366="Wed", "", IF(D366="Thu", "", IF(D366="Fri", "Non-service", "")))))</f>
        <v>Non-service</v>
      </c>
      <c r="N368" s="30"/>
      <c r="O368" s="174" t="str">
        <f t="shared" ref="O368" si="3623">IF(D366="Mon", "", IF(D366="Tue", "", IF(D366="Wed", "Non-service", IF(D366="Thu", "", IF(D366="Fri", "Non-service", "")))))</f>
        <v/>
      </c>
      <c r="P368" s="37"/>
      <c r="Q368" s="174" t="str">
        <f t="shared" ref="Q368" si="3624">IF(D366="Mon", "", IF(D366="Tue", "Non-service", IF(D366="Wed", "", IF(D366="Thu", "Non-service", IF(D366="Fri", "", "")))))</f>
        <v>Non-service</v>
      </c>
      <c r="R368" s="37"/>
      <c r="S368" s="174" t="str">
        <f t="shared" ref="S368" si="3625">IF(D366="Mon", "Non-service", IF(D366="Tue", "", IF(D366="Wed", "Non-service", IF(D366="Thu", "", IF(D366="Fri", "", "")))))</f>
        <v/>
      </c>
      <c r="T368" s="37"/>
      <c r="U368" s="174" t="str">
        <f t="shared" ref="U368" si="3626">IF(D366="Mon", "", IF(D366="Tue", "", IF(D366="Wed", "Non-service", IF(D366="Thu", "", IF(D366="Fri", "Non-service", "")))))</f>
        <v/>
      </c>
      <c r="V368" s="32"/>
      <c r="W368" s="174" t="str">
        <f t="shared" ref="W368" si="3627">IF(D366="Mon", "", IF(D366="Tue", "", IF(D366="Wed", "Non-service", IF(D366="Thu", "Non-Service", IF(D366="Fri", "", "")))))</f>
        <v/>
      </c>
      <c r="X368" s="17"/>
      <c r="Y368" s="176" t="str">
        <f t="shared" ref="Y368" si="3628">IF(D366="Mon", "", IF(D366="Tue", "Non-service", IF(D366="Wed", "", IF(D366="Thu", "Non-service", IF(D366="Fri", "", "")))))</f>
        <v>Non-service</v>
      </c>
      <c r="Z368" s="17"/>
      <c r="AB368" s="22"/>
      <c r="AD368" s="17"/>
    </row>
    <row r="369" spans="1:30">
      <c r="A369" s="200" t="str">
        <f t="shared" si="3137"/>
        <v>Wed</v>
      </c>
      <c r="B369" s="201">
        <f t="shared" ref="B369" si="3629">C369</f>
        <v>46029</v>
      </c>
      <c r="C369" s="284">
        <f t="shared" si="3562"/>
        <v>46029</v>
      </c>
      <c r="D369" s="295" t="str">
        <f t="shared" si="3139"/>
        <v>Wed</v>
      </c>
      <c r="E369" s="211">
        <f t="shared" ca="1" si="3140"/>
        <v>0</v>
      </c>
      <c r="F369" s="205" t="s">
        <v>47</v>
      </c>
      <c r="G369" s="170" t="str">
        <f t="shared" ref="G369:G432" si="3630">IF(D369="Mon", "", IF(D369="Tue", "Non-service", IF(D369="Wed", "", IF(D369="Thu", "Non-service", IF(D369="Fri", "", "")))))</f>
        <v/>
      </c>
      <c r="H369" s="21"/>
      <c r="I369" s="174" t="str">
        <f t="shared" ref="I369:I432" si="3631">IF(D369="Mon", "", IF(D369="Tue", "", IF(D369="Wed", "", IF(D369="Thu", "", IF(D369="Fri", "Non-service", "")))))</f>
        <v/>
      </c>
      <c r="J369" s="31"/>
      <c r="K369" s="174" t="str">
        <f t="shared" ref="K369:K432" si="3632">IF(D369="Mon", "", IF(D369="Tue", "", IF(D369="Wed", "Non-service", IF(D369="Thu", "Non-Service", IF(D369="Fri", "", "")))))</f>
        <v>Non-service</v>
      </c>
      <c r="L369" s="31"/>
      <c r="M369" s="174" t="str">
        <f t="shared" ref="M369:M432" si="3633">IF(D369="Mon", "", IF(D369="Tue", "Non-service", IF(D369="Wed", "", IF(D369="Thu", "", IF(D369="Fri", "Non-service", "")))))</f>
        <v/>
      </c>
      <c r="N369" s="31"/>
      <c r="O369" s="174" t="str">
        <f t="shared" ref="O369:O432" si="3634">IF(D369="Mon", "", IF(D369="Tue", "", IF(D369="Wed", "Non-service", IF(D369="Thu", "", IF(D369="Fri", "Non-service", "")))))</f>
        <v>Non-service</v>
      </c>
      <c r="P369" s="31"/>
      <c r="Q369" s="174" t="str">
        <f t="shared" ref="Q369:Q432" si="3635">IF(D369="Mon", "", IF(D369="Tue", "Non-service", IF(D369="Wed", "", IF(D369="Thu", "Non-service", IF(D369="Fri", "", "")))))</f>
        <v/>
      </c>
      <c r="R369" s="31"/>
      <c r="S369" s="175" t="str">
        <f t="shared" ref="S369:S432" si="3636">IF(D369="Mon", "Non-service", IF(D369="Tue", "", IF(D369="Wed", "Non-service", IF(D369="Thu", "", IF(D369="Fri", "", "")))))</f>
        <v>Non-service</v>
      </c>
      <c r="T369" s="31"/>
      <c r="U369" s="175" t="str">
        <f t="shared" ref="U369" si="3637">IF(D369="Mon", "", IF(D369="Tue", "", IF(D369="Wed", "Non-service", IF(D369="Thu", "", IF(D369="Fri", "Non-service", "")))))</f>
        <v>Non-service</v>
      </c>
      <c r="V369" s="39"/>
      <c r="W369" s="174" t="str">
        <f t="shared" ref="W369" si="3638">IF(D369="Mon", "", IF(D369="Tue", "", IF(D369="Wed", "Non-service", IF(D369="Thu", "Non-Service", IF(D369="Fri", "", "")))))</f>
        <v>Non-service</v>
      </c>
      <c r="X369" s="15"/>
      <c r="Y369" s="174" t="str">
        <f t="shared" ref="Y369" si="3639">IF(D369="Mon", "", IF(D369="Tue", "Non-service", IF(D369="Wed", "", IF(D369="Thu", "Non-service", IF(D369="Fri", "", "")))))</f>
        <v/>
      </c>
      <c r="Z369" s="23"/>
      <c r="AB369" s="26"/>
      <c r="AD369" s="25"/>
    </row>
    <row r="370" spans="1:30">
      <c r="A370" s="200" t="str">
        <f t="shared" si="3151"/>
        <v>Wed</v>
      </c>
      <c r="B370" s="201">
        <f t="shared" ref="B370" si="3640">C369</f>
        <v>46029</v>
      </c>
      <c r="C370" s="285"/>
      <c r="D370" s="296"/>
      <c r="E370" s="211">
        <f t="shared" ca="1" si="3140"/>
        <v>0</v>
      </c>
      <c r="F370" s="206" t="s">
        <v>51</v>
      </c>
      <c r="G370" s="170" t="str">
        <f t="shared" ref="G370:G433" si="3641">IF(D369="Mon", "", IF(D369="Tue", "Non-service", IF(D369="Wed", "", IF(D369="Thu", "Non-service", IF(D369="Fri", "", "")))))</f>
        <v/>
      </c>
      <c r="H370" s="22"/>
      <c r="I370" s="174" t="str">
        <f t="shared" ref="I370:I433" si="3642">IF(D369="Mon", "", IF(D369="Tue", "", IF(D369="Wed", "", IF(D369="Thu", "", IF(D369="Fri", "Non-service", "")))))</f>
        <v/>
      </c>
      <c r="J370" s="30"/>
      <c r="K370" s="174" t="str">
        <f t="shared" ref="K370:K433" si="3643">IF(D369="Mon", "", IF(D369="Tue", "", IF(D369="Wed", "Non-service", IF(D369="Thu", "Non-Service", IF(D369="Fri", "", "")))))</f>
        <v>Non-service</v>
      </c>
      <c r="L370" s="30"/>
      <c r="M370" s="174" t="str">
        <f t="shared" ref="M370:M433" si="3644">IF(D369="Mon", "", IF(D369="Tue", "Non-service", IF(D369="Wed", "", IF(D369="Thu", "", IF(D369="Fri", "Non-service", "")))))</f>
        <v/>
      </c>
      <c r="N370" s="30"/>
      <c r="O370" s="174" t="str">
        <f t="shared" ref="O370:O433" si="3645">IF(D369="Mon", "", IF(D369="Tue", "", IF(D369="Wed", "Non-service", IF(D369="Thu", "", IF(D369="Fri", "Non-service", "")))))</f>
        <v>Non-service</v>
      </c>
      <c r="P370" s="30"/>
      <c r="Q370" s="174" t="str">
        <f t="shared" ref="Q370:Q433" si="3646">IF(D369="Mon", "", IF(D369="Tue", "Non-service", IF(D369="Wed", "", IF(D369="Thu", "Non-service", IF(D369="Fri", "", "")))))</f>
        <v/>
      </c>
      <c r="R370" s="30"/>
      <c r="S370" s="174" t="str">
        <f t="shared" ref="S370:S433" si="3647">IF(D369="Mon", "Non-service", IF(D369="Tue", "", IF(D369="Wed", "Non-service", IF(D369="Thu", "", IF(D369="Fri", "", "")))))</f>
        <v>Non-service</v>
      </c>
      <c r="T370" s="30"/>
      <c r="U370" s="174" t="str">
        <f t="shared" ref="U370" si="3648">IF(D369="Mon", "", IF(D369="Tue", "", IF(D369="Wed", "Non-service", IF(D369="Thu", "", IF(D369="Fri", "Non-service", "")))))</f>
        <v>Non-service</v>
      </c>
      <c r="V370" s="32"/>
      <c r="W370" s="174" t="str">
        <f t="shared" ref="W370" si="3649">IF(D369="Mon", "", IF(D369="Tue", "", IF(D369="Wed", "Non-service", IF(D369="Thu", "Non-Service", IF(D369="Fri", "", "")))))</f>
        <v>Non-service</v>
      </c>
      <c r="X370" s="17"/>
      <c r="Y370" s="174" t="str">
        <f t="shared" ref="Y370" si="3650">IF(D369="Mon", "", IF(D369="Tue", "Non-service", IF(D369="Wed", "", IF(D369="Thu", "Non-service", IF(D369="Fri", "", "")))))</f>
        <v/>
      </c>
      <c r="Z370" s="25"/>
      <c r="AB370" s="26"/>
      <c r="AD370" s="25"/>
    </row>
    <row r="371" spans="1:30">
      <c r="A371" s="200" t="str">
        <f t="shared" si="3163"/>
        <v>Wed</v>
      </c>
      <c r="B371" s="201">
        <f t="shared" ref="B371" si="3651">C369</f>
        <v>46029</v>
      </c>
      <c r="C371" s="286"/>
      <c r="D371" s="297"/>
      <c r="E371" s="211">
        <f t="shared" ca="1" si="3140"/>
        <v>0</v>
      </c>
      <c r="F371" s="206" t="s">
        <v>53</v>
      </c>
      <c r="G371" s="171" t="str">
        <f t="shared" ref="G371" si="3652">IF(D369="Mon", "", IF(D369="Tue", "Non-service", IF(D369="Wed", "", IF(D369="Thu", "Non-service", IF(D369="Fri", "", "")))))</f>
        <v/>
      </c>
      <c r="H371" s="22"/>
      <c r="I371" s="174" t="str">
        <f t="shared" ref="I371" si="3653">IF(D369="Mon", "", IF(D369="Tue", "", IF(D369="Wed", "", IF(D369="Thu", "", IF(D369="Fri", "Non-service", "")))))</f>
        <v/>
      </c>
      <c r="J371" s="30"/>
      <c r="K371" s="174" t="str">
        <f t="shared" ref="K371" si="3654">IF(D369="Mon", "", IF(D369="Tue", "", IF(D369="Wed", "Non-service", IF(D369="Thu", "Non-Service", IF(D369="Fri", "", "")))))</f>
        <v>Non-service</v>
      </c>
      <c r="L371" s="30"/>
      <c r="M371" s="174" t="str">
        <f t="shared" ref="M371" si="3655">IF(D369="Mon", "", IF(D369="Tue", "Non-service", IF(D369="Wed", "", IF(D369="Thu", "", IF(D369="Fri", "Non-service", "")))))</f>
        <v/>
      </c>
      <c r="N371" s="30"/>
      <c r="O371" s="174" t="str">
        <f t="shared" ref="O371" si="3656">IF(D369="Mon", "", IF(D369="Tue", "", IF(D369="Wed", "Non-service", IF(D369="Thu", "", IF(D369="Fri", "Non-service", "")))))</f>
        <v>Non-service</v>
      </c>
      <c r="P371" s="30"/>
      <c r="Q371" s="174" t="str">
        <f t="shared" ref="Q371" si="3657">IF(D369="Mon", "", IF(D369="Tue", "Non-service", IF(D369="Wed", "", IF(D369="Thu", "Non-service", IF(D369="Fri", "", "")))))</f>
        <v/>
      </c>
      <c r="R371" s="30"/>
      <c r="S371" s="174" t="str">
        <f t="shared" ref="S371" si="3658">IF(D369="Mon", "Non-service", IF(D369="Tue", "", IF(D369="Wed", "Non-service", IF(D369="Thu", "", IF(D369="Fri", "", "")))))</f>
        <v>Non-service</v>
      </c>
      <c r="T371" s="30"/>
      <c r="U371" s="174" t="str">
        <f t="shared" ref="U371" si="3659">IF(D369="Mon", "", IF(D369="Tue", "", IF(D369="Wed", "Non-service", IF(D369="Thu", "", IF(D369="Fri", "Non-service", "")))))</f>
        <v>Non-service</v>
      </c>
      <c r="V371" s="32"/>
      <c r="W371" s="174" t="str">
        <f t="shared" ref="W371" si="3660">IF(D369="Mon", "", IF(D369="Tue", "", IF(D369="Wed", "Non-service", IF(D369="Thu", "Non-Service", IF(D369="Fri", "", "")))))</f>
        <v>Non-service</v>
      </c>
      <c r="X371" s="17"/>
      <c r="Y371" s="176" t="str">
        <f t="shared" ref="Y371" si="3661">IF(D369="Mon", "", IF(D369="Tue", "Non-service", IF(D369="Wed", "", IF(D369="Thu", "Non-service", IF(D369="Fri", "", "")))))</f>
        <v/>
      </c>
      <c r="Z371" s="27"/>
      <c r="AB371" s="26"/>
      <c r="AD371" s="25"/>
    </row>
    <row r="372" spans="1:30">
      <c r="A372" s="200" t="str">
        <f t="shared" si="3175"/>
        <v>Thu</v>
      </c>
      <c r="B372" s="201">
        <f t="shared" ref="B372:B405" si="3662">C372</f>
        <v>46030</v>
      </c>
      <c r="C372" s="284">
        <f t="shared" si="3562"/>
        <v>46030</v>
      </c>
      <c r="D372" s="287" t="str">
        <f t="shared" si="3177"/>
        <v>Thu</v>
      </c>
      <c r="E372" s="211">
        <f t="shared" ca="1" si="3140"/>
        <v>0</v>
      </c>
      <c r="F372" s="207" t="s">
        <v>47</v>
      </c>
      <c r="G372" s="170" t="str">
        <f t="shared" ref="G372:G435" si="3663">IF(D372="Mon", "", IF(D372="Tue", "Non-service", IF(D372="Wed", "", IF(D372="Thu", "Non-service", IF(D372="Fri", "", "")))))</f>
        <v>Non-service</v>
      </c>
      <c r="H372" s="24"/>
      <c r="I372" s="174" t="str">
        <f t="shared" ref="I372:I435" si="3664">IF(D372="Mon", "", IF(D372="Tue", "", IF(D372="Wed", "", IF(D372="Thu", "", IF(D372="Fri", "Non-service", "")))))</f>
        <v/>
      </c>
      <c r="J372" s="33"/>
      <c r="K372" s="174" t="str">
        <f t="shared" ref="K372:K435" si="3665">IF(D372="Mon", "", IF(D372="Tue", "", IF(D372="Wed", "Non-service", IF(D372="Thu", "Non-Service", IF(D372="Fri", "", "")))))</f>
        <v>Non-Service</v>
      </c>
      <c r="L372" s="33"/>
      <c r="M372" s="174" t="str">
        <f t="shared" ref="M372:M435" si="3666">IF(D372="Mon", "", IF(D372="Tue", "Non-service", IF(D372="Wed", "", IF(D372="Thu", "", IF(D372="Fri", "Non-service", "")))))</f>
        <v/>
      </c>
      <c r="N372" s="33"/>
      <c r="O372" s="174" t="str">
        <f t="shared" ref="O372:O435" si="3667">IF(D372="Mon", "", IF(D372="Tue", "", IF(D372="Wed", "Non-service", IF(D372="Thu", "", IF(D372="Fri", "Non-service", "")))))</f>
        <v/>
      </c>
      <c r="P372" s="31"/>
      <c r="Q372" s="174" t="str">
        <f t="shared" ref="Q372:Q435" si="3668">IF(D372="Mon", "", IF(D372="Tue", "Non-service", IF(D372="Wed", "", IF(D372="Thu", "Non-service", IF(D372="Fri", "", "")))))</f>
        <v>Non-service</v>
      </c>
      <c r="R372" s="31"/>
      <c r="S372" s="175" t="str">
        <f t="shared" ref="S372:S435" si="3669">IF(D372="Mon", "Non-service", IF(D372="Tue", "", IF(D372="Wed", "Non-service", IF(D372="Thu", "", IF(D372="Fri", "", "")))))</f>
        <v/>
      </c>
      <c r="T372" s="31"/>
      <c r="U372" s="175" t="str">
        <f t="shared" ref="U372" si="3670">IF(D372="Mon", "", IF(D372="Tue", "", IF(D372="Wed", "Non-service", IF(D372="Thu", "", IF(D372="Fri", "Non-service", "")))))</f>
        <v/>
      </c>
      <c r="V372" s="39"/>
      <c r="W372" s="174" t="str">
        <f t="shared" ref="W372" si="3671">IF(D372="Mon", "", IF(D372="Tue", "", IF(D372="Wed", "Non-service", IF(D372="Thu", "Non-Service", IF(D372="Fri", "", "")))))</f>
        <v>Non-Service</v>
      </c>
      <c r="X372" s="15"/>
      <c r="Y372" s="174" t="str">
        <f t="shared" ref="Y372" si="3672">IF(D372="Mon", "", IF(D372="Tue", "Non-service", IF(D372="Wed", "", IF(D372="Thu", "Non-service", IF(D372="Fri", "", "")))))</f>
        <v>Non-service</v>
      </c>
      <c r="Z372" s="15"/>
      <c r="AB372" s="22"/>
      <c r="AD372" s="17"/>
    </row>
    <row r="373" spans="1:30">
      <c r="A373" s="200" t="str">
        <f t="shared" si="3188"/>
        <v>Thu</v>
      </c>
      <c r="B373" s="201">
        <f t="shared" ref="B373:B406" si="3673">C372</f>
        <v>46030</v>
      </c>
      <c r="C373" s="285"/>
      <c r="D373" s="288"/>
      <c r="E373" s="211">
        <f t="shared" ca="1" si="3140"/>
        <v>0</v>
      </c>
      <c r="F373" s="208" t="s">
        <v>51</v>
      </c>
      <c r="G373" s="170" t="str">
        <f t="shared" ref="G373:G436" si="3674">IF(D372="Mon", "", IF(D372="Tue", "Non-service", IF(D372="Wed", "", IF(D372="Thu", "Non-service", IF(D372="Fri", "", "")))))</f>
        <v>Non-service</v>
      </c>
      <c r="H373" s="26"/>
      <c r="I373" s="174" t="str">
        <f t="shared" ref="I373:I436" si="3675">IF(D372="Mon", "", IF(D372="Tue", "", IF(D372="Wed", "", IF(D372="Thu", "", IF(D372="Fri", "Non-service", "")))))</f>
        <v/>
      </c>
      <c r="J373" s="35"/>
      <c r="K373" s="174" t="str">
        <f t="shared" ref="K373:K436" si="3676">IF(D372="Mon", "", IF(D372="Tue", "", IF(D372="Wed", "Non-service", IF(D372="Thu", "Non-Service", IF(D372="Fri", "", "")))))</f>
        <v>Non-Service</v>
      </c>
      <c r="L373" s="35"/>
      <c r="M373" s="174" t="str">
        <f t="shared" ref="M373:M436" si="3677">IF(D372="Mon", "", IF(D372="Tue", "Non-service", IF(D372="Wed", "", IF(D372="Thu", "", IF(D372="Fri", "Non-service", "")))))</f>
        <v/>
      </c>
      <c r="N373" s="35"/>
      <c r="O373" s="174" t="str">
        <f t="shared" ref="O373:O436" si="3678">IF(D372="Mon", "", IF(D372="Tue", "", IF(D372="Wed", "Non-service", IF(D372="Thu", "", IF(D372="Fri", "Non-service", "")))))</f>
        <v/>
      </c>
      <c r="P373" s="35"/>
      <c r="Q373" s="174" t="str">
        <f t="shared" ref="Q373:Q436" si="3679">IF(D372="Mon", "", IF(D372="Tue", "Non-service", IF(D372="Wed", "", IF(D372="Thu", "Non-service", IF(D372="Fri", "", "")))))</f>
        <v>Non-service</v>
      </c>
      <c r="R373" s="30"/>
      <c r="S373" s="174" t="str">
        <f t="shared" ref="S373:S436" si="3680">IF(D372="Mon", "Non-service", IF(D372="Tue", "", IF(D372="Wed", "Non-service", IF(D372="Thu", "", IF(D372="Fri", "", "")))))</f>
        <v/>
      </c>
      <c r="T373" s="35"/>
      <c r="U373" s="174" t="str">
        <f t="shared" ref="U373" si="3681">IF(D372="Mon", "", IF(D372="Tue", "", IF(D372="Wed", "Non-service", IF(D372="Thu", "", IF(D372="Fri", "Non-service", "")))))</f>
        <v/>
      </c>
      <c r="V373" s="32"/>
      <c r="W373" s="174" t="str">
        <f t="shared" ref="W373" si="3682">IF(D372="Mon", "", IF(D372="Tue", "", IF(D372="Wed", "Non-service", IF(D372="Thu", "Non-Service", IF(D372="Fri", "", "")))))</f>
        <v>Non-Service</v>
      </c>
      <c r="X373" s="17"/>
      <c r="Y373" s="174" t="str">
        <f t="shared" ref="Y373" si="3683">IF(D372="Mon", "", IF(D372="Tue", "Non-service", IF(D372="Wed", "", IF(D372="Thu", "Non-service", IF(D372="Fri", "", "")))))</f>
        <v>Non-service</v>
      </c>
      <c r="Z373" s="17"/>
      <c r="AB373" s="22"/>
      <c r="AD373" s="17"/>
    </row>
    <row r="374" spans="1:30">
      <c r="A374" s="200" t="str">
        <f t="shared" si="3200"/>
        <v>Thu</v>
      </c>
      <c r="B374" s="201">
        <f t="shared" ref="B374:B407" si="3684">C372</f>
        <v>46030</v>
      </c>
      <c r="C374" s="286"/>
      <c r="D374" s="289"/>
      <c r="E374" s="211">
        <f t="shared" ca="1" si="3140"/>
        <v>0</v>
      </c>
      <c r="F374" s="209" t="s">
        <v>53</v>
      </c>
      <c r="G374" s="171" t="str">
        <f t="shared" ref="G374" si="3685">IF(D372="Mon", "", IF(D372="Tue", "Non-service", IF(D372="Wed", "", IF(D372="Thu", "Non-service", IF(D372="Fri", "", "")))))</f>
        <v>Non-service</v>
      </c>
      <c r="H374" s="28"/>
      <c r="I374" s="174" t="str">
        <f t="shared" ref="I374" si="3686">IF(D372="Mon", "", IF(D372="Tue", "", IF(D372="Wed", "", IF(D372="Thu", "", IF(D372="Fri", "Non-service", "")))))</f>
        <v/>
      </c>
      <c r="J374" s="37"/>
      <c r="K374" s="174" t="str">
        <f t="shared" ref="K374" si="3687">IF(D372="Mon", "", IF(D372="Tue", "", IF(D372="Wed", "Non-service", IF(D372="Thu", "Non-Service", IF(D372="Fri", "", "")))))</f>
        <v>Non-Service</v>
      </c>
      <c r="L374" s="37"/>
      <c r="M374" s="174" t="str">
        <f t="shared" ref="M374" si="3688">IF(D372="Mon", "", IF(D372="Tue", "Non-service", IF(D372="Wed", "", IF(D372="Thu", "", IF(D372="Fri", "Non-service", "")))))</f>
        <v/>
      </c>
      <c r="N374" s="37"/>
      <c r="O374" s="174" t="str">
        <f t="shared" ref="O374" si="3689">IF(D372="Mon", "", IF(D372="Tue", "", IF(D372="Wed", "Non-service", IF(D372="Thu", "", IF(D372="Fri", "Non-service", "")))))</f>
        <v/>
      </c>
      <c r="P374" s="37"/>
      <c r="Q374" s="174" t="str">
        <f t="shared" ref="Q374" si="3690">IF(D372="Mon", "", IF(D372="Tue", "Non-service", IF(D372="Wed", "", IF(D372="Thu", "Non-service", IF(D372="Fri", "", "")))))</f>
        <v>Non-service</v>
      </c>
      <c r="R374" s="37"/>
      <c r="S374" s="174" t="str">
        <f t="shared" ref="S374" si="3691">IF(D372="Mon", "Non-service", IF(D372="Tue", "", IF(D372="Wed", "Non-service", IF(D372="Thu", "", IF(D372="Fri", "", "")))))</f>
        <v/>
      </c>
      <c r="T374" s="37"/>
      <c r="U374" s="174" t="str">
        <f t="shared" ref="U374" si="3692">IF(D372="Mon", "", IF(D372="Tue", "", IF(D372="Wed", "Non-service", IF(D372="Thu", "", IF(D372="Fri", "Non-service", "")))))</f>
        <v/>
      </c>
      <c r="V374" s="32"/>
      <c r="W374" s="174" t="str">
        <f t="shared" ref="W374" si="3693">IF(D372="Mon", "", IF(D372="Tue", "", IF(D372="Wed", "Non-service", IF(D372="Thu", "Non-Service", IF(D372="Fri", "", "")))))</f>
        <v>Non-Service</v>
      </c>
      <c r="X374" s="17"/>
      <c r="Y374" s="176" t="str">
        <f t="shared" ref="Y374" si="3694">IF(D372="Mon", "", IF(D372="Tue", "Non-service", IF(D372="Wed", "", IF(D372="Thu", "Non-service", IF(D372="Fri", "", "")))))</f>
        <v>Non-service</v>
      </c>
      <c r="Z374" s="17"/>
      <c r="AB374" s="22"/>
      <c r="AD374" s="17"/>
    </row>
    <row r="375" spans="1:30">
      <c r="A375" s="200" t="str">
        <f t="shared" si="3212"/>
        <v>Fri</v>
      </c>
      <c r="B375" s="201">
        <f t="shared" ref="B375:B408" si="3695">C375</f>
        <v>46031</v>
      </c>
      <c r="C375" s="284">
        <f t="shared" si="3562"/>
        <v>46031</v>
      </c>
      <c r="D375" s="295" t="str">
        <f t="shared" si="3214"/>
        <v>Fri</v>
      </c>
      <c r="E375" s="211">
        <f t="shared" ca="1" si="3140"/>
        <v>0</v>
      </c>
      <c r="F375" s="205" t="s">
        <v>47</v>
      </c>
      <c r="G375" s="170" t="str">
        <f t="shared" ref="G375:G438" si="3696">IF(D375="Mon", "", IF(D375="Tue", "Non-service", IF(D375="Wed", "", IF(D375="Thu", "Non-service", IF(D375="Fri", "", "")))))</f>
        <v/>
      </c>
      <c r="H375" s="21"/>
      <c r="I375" s="174" t="str">
        <f t="shared" ref="I375:I438" si="3697">IF(D375="Mon", "", IF(D375="Tue", "", IF(D375="Wed", "", IF(D375="Thu", "", IF(D375="Fri", "Non-service", "")))))</f>
        <v>Non-service</v>
      </c>
      <c r="J375" s="31"/>
      <c r="K375" s="174" t="str">
        <f t="shared" ref="K375:K438" si="3698">IF(D375="Mon", "", IF(D375="Tue", "", IF(D375="Wed", "Non-service", IF(D375="Thu", "Non-Service", IF(D375="Fri", "", "")))))</f>
        <v/>
      </c>
      <c r="L375" s="31"/>
      <c r="M375" s="174" t="str">
        <f t="shared" ref="M375:M438" si="3699">IF(D375="Mon", "", IF(D375="Tue", "Non-service", IF(D375="Wed", "", IF(D375="Thu", "", IF(D375="Fri", "Non-service", "")))))</f>
        <v>Non-service</v>
      </c>
      <c r="N375" s="31"/>
      <c r="O375" s="174" t="str">
        <f t="shared" ref="O375:O438" si="3700">IF(D375="Mon", "", IF(D375="Tue", "", IF(D375="Wed", "Non-service", IF(D375="Thu", "", IF(D375="Fri", "Non-service", "")))))</f>
        <v>Non-service</v>
      </c>
      <c r="P375" s="31"/>
      <c r="Q375" s="174" t="str">
        <f t="shared" ref="Q375:Q438" si="3701">IF(D375="Mon", "", IF(D375="Tue", "Non-service", IF(D375="Wed", "", IF(D375="Thu", "Non-service", IF(D375="Fri", "", "")))))</f>
        <v/>
      </c>
      <c r="R375" s="31"/>
      <c r="S375" s="175" t="str">
        <f t="shared" ref="S375:S438" si="3702">IF(D375="Mon", "Non-service", IF(D375="Tue", "", IF(D375="Wed", "Non-service", IF(D375="Thu", "", IF(D375="Fri", "", "")))))</f>
        <v/>
      </c>
      <c r="T375" s="31"/>
      <c r="U375" s="175" t="str">
        <f t="shared" ref="U375" si="3703">IF(D375="Mon", "", IF(D375="Tue", "", IF(D375="Wed", "Non-service", IF(D375="Thu", "", IF(D375="Fri", "Non-service", "")))))</f>
        <v>Non-service</v>
      </c>
      <c r="V375" s="39"/>
      <c r="W375" s="174" t="str">
        <f t="shared" ref="W375" si="3704">IF(D375="Mon", "", IF(D375="Tue", "", IF(D375="Wed", "Non-service", IF(D375="Thu", "Non-Service", IF(D375="Fri", "", "")))))</f>
        <v/>
      </c>
      <c r="X375" s="15"/>
      <c r="Y375" s="174" t="str">
        <f t="shared" ref="Y375" si="3705">IF(D375="Mon", "", IF(D375="Tue", "Non-service", IF(D375="Wed", "", IF(D375="Thu", "Non-service", IF(D375="Fri", "", "")))))</f>
        <v/>
      </c>
      <c r="Z375" s="23"/>
      <c r="AB375" s="26"/>
      <c r="AD375" s="25"/>
    </row>
    <row r="376" spans="1:30">
      <c r="A376" s="200" t="str">
        <f t="shared" si="3225"/>
        <v>Fri</v>
      </c>
      <c r="B376" s="201">
        <f t="shared" ref="B376:B409" si="3706">C375</f>
        <v>46031</v>
      </c>
      <c r="C376" s="285"/>
      <c r="D376" s="296"/>
      <c r="E376" s="211">
        <f t="shared" ca="1" si="3140"/>
        <v>0</v>
      </c>
      <c r="F376" s="206" t="s">
        <v>51</v>
      </c>
      <c r="G376" s="170" t="str">
        <f t="shared" ref="G376:G439" si="3707">IF(D375="Mon", "", IF(D375="Tue", "Non-service", IF(D375="Wed", "", IF(D375="Thu", "Non-service", IF(D375="Fri", "", "")))))</f>
        <v/>
      </c>
      <c r="H376" s="22"/>
      <c r="I376" s="174" t="str">
        <f t="shared" ref="I376:I439" si="3708">IF(D375="Mon", "", IF(D375="Tue", "", IF(D375="Wed", "", IF(D375="Thu", "", IF(D375="Fri", "Non-service", "")))))</f>
        <v>Non-service</v>
      </c>
      <c r="J376" s="30"/>
      <c r="K376" s="174" t="str">
        <f t="shared" ref="K376:K439" si="3709">IF(D375="Mon", "", IF(D375="Tue", "", IF(D375="Wed", "Non-service", IF(D375="Thu", "Non-Service", IF(D375="Fri", "", "")))))</f>
        <v/>
      </c>
      <c r="L376" s="30"/>
      <c r="M376" s="174" t="str">
        <f t="shared" ref="M376:M439" si="3710">IF(D375="Mon", "", IF(D375="Tue", "Non-service", IF(D375="Wed", "", IF(D375="Thu", "", IF(D375="Fri", "Non-service", "")))))</f>
        <v>Non-service</v>
      </c>
      <c r="N376" s="30"/>
      <c r="O376" s="174" t="str">
        <f t="shared" ref="O376:O439" si="3711">IF(D375="Mon", "", IF(D375="Tue", "", IF(D375="Wed", "Non-service", IF(D375="Thu", "", IF(D375="Fri", "Non-service", "")))))</f>
        <v>Non-service</v>
      </c>
      <c r="P376" s="30"/>
      <c r="Q376" s="174" t="str">
        <f t="shared" ref="Q376:Q439" si="3712">IF(D375="Mon", "", IF(D375="Tue", "Non-service", IF(D375="Wed", "", IF(D375="Thu", "Non-service", IF(D375="Fri", "", "")))))</f>
        <v/>
      </c>
      <c r="R376" s="30"/>
      <c r="S376" s="174" t="str">
        <f t="shared" ref="S376:S439" si="3713">IF(D375="Mon", "Non-service", IF(D375="Tue", "", IF(D375="Wed", "Non-service", IF(D375="Thu", "", IF(D375="Fri", "", "")))))</f>
        <v/>
      </c>
      <c r="T376" s="30"/>
      <c r="U376" s="174" t="str">
        <f t="shared" ref="U376" si="3714">IF(D375="Mon", "", IF(D375="Tue", "", IF(D375="Wed", "Non-service", IF(D375="Thu", "", IF(D375="Fri", "Non-service", "")))))</f>
        <v>Non-service</v>
      </c>
      <c r="V376" s="32"/>
      <c r="W376" s="174" t="str">
        <f t="shared" ref="W376" si="3715">IF(D375="Mon", "", IF(D375="Tue", "", IF(D375="Wed", "Non-service", IF(D375="Thu", "Non-Service", IF(D375="Fri", "", "")))))</f>
        <v/>
      </c>
      <c r="X376" s="17"/>
      <c r="Y376" s="174" t="str">
        <f t="shared" ref="Y376" si="3716">IF(D375="Mon", "", IF(D375="Tue", "Non-service", IF(D375="Wed", "", IF(D375="Thu", "Non-service", IF(D375="Fri", "", "")))))</f>
        <v/>
      </c>
      <c r="Z376" s="25"/>
      <c r="AB376" s="26"/>
      <c r="AD376" s="25"/>
    </row>
    <row r="377" spans="1:30">
      <c r="A377" s="200" t="str">
        <f t="shared" si="3237"/>
        <v>Fri</v>
      </c>
      <c r="B377" s="201">
        <f t="shared" ref="B377:B410" si="3717">C375</f>
        <v>46031</v>
      </c>
      <c r="C377" s="286"/>
      <c r="D377" s="297"/>
      <c r="E377" s="211">
        <f t="shared" ca="1" si="3140"/>
        <v>0</v>
      </c>
      <c r="F377" s="206" t="s">
        <v>53</v>
      </c>
      <c r="G377" s="171" t="str">
        <f t="shared" ref="G377" si="3718">IF(D375="Mon", "", IF(D375="Tue", "Non-service", IF(D375="Wed", "", IF(D375="Thu", "Non-service", IF(D375="Fri", "", "")))))</f>
        <v/>
      </c>
      <c r="H377" s="22"/>
      <c r="I377" s="174" t="str">
        <f t="shared" ref="I377" si="3719">IF(D375="Mon", "", IF(D375="Tue", "", IF(D375="Wed", "", IF(D375="Thu", "", IF(D375="Fri", "Non-service", "")))))</f>
        <v>Non-service</v>
      </c>
      <c r="J377" s="30"/>
      <c r="K377" s="174" t="str">
        <f t="shared" ref="K377" si="3720">IF(D375="Mon", "", IF(D375="Tue", "", IF(D375="Wed", "Non-service", IF(D375="Thu", "Non-Service", IF(D375="Fri", "", "")))))</f>
        <v/>
      </c>
      <c r="L377" s="30"/>
      <c r="M377" s="174" t="str">
        <f t="shared" ref="M377" si="3721">IF(D375="Mon", "", IF(D375="Tue", "Non-service", IF(D375="Wed", "", IF(D375="Thu", "", IF(D375="Fri", "Non-service", "")))))</f>
        <v>Non-service</v>
      </c>
      <c r="N377" s="30"/>
      <c r="O377" s="174" t="str">
        <f t="shared" ref="O377" si="3722">IF(D375="Mon", "", IF(D375="Tue", "", IF(D375="Wed", "Non-service", IF(D375="Thu", "", IF(D375="Fri", "Non-service", "")))))</f>
        <v>Non-service</v>
      </c>
      <c r="P377" s="30"/>
      <c r="Q377" s="174" t="str">
        <f t="shared" ref="Q377" si="3723">IF(D375="Mon", "", IF(D375="Tue", "Non-service", IF(D375="Wed", "", IF(D375="Thu", "Non-service", IF(D375="Fri", "", "")))))</f>
        <v/>
      </c>
      <c r="R377" s="30"/>
      <c r="T377" s="30"/>
      <c r="U377" s="174" t="str">
        <f t="shared" ref="U377" si="3724">IF(D375="Mon", "", IF(D375="Tue", "", IF(D375="Wed", "Non-service", IF(D375="Thu", "", IF(D375="Fri", "Non-service", "")))))</f>
        <v>Non-service</v>
      </c>
      <c r="V377" s="32"/>
      <c r="W377" s="174" t="str">
        <f t="shared" ref="W377" si="3725">IF(D375="Mon", "", IF(D375="Tue", "", IF(D375="Wed", "Non-service", IF(D375="Thu", "Non-Service", IF(D375="Fri", "", "")))))</f>
        <v/>
      </c>
      <c r="X377" s="17"/>
      <c r="Y377" s="176" t="str">
        <f t="shared" ref="Y377" si="3726">IF(D375="Mon", "", IF(D375="Tue", "Non-service", IF(D375="Wed", "", IF(D375="Thu", "Non-service", IF(D375="Fri", "", "")))))</f>
        <v/>
      </c>
      <c r="Z377" s="27"/>
      <c r="AB377" s="26"/>
      <c r="AD377" s="25"/>
    </row>
    <row r="378" spans="1:30">
      <c r="A378" s="200" t="str">
        <f t="shared" ref="A378" si="3727">TEXT(C378, "ddd")</f>
        <v>Mon</v>
      </c>
      <c r="B378" s="201">
        <f t="shared" ref="B378:B411" si="3728">C378</f>
        <v>46034</v>
      </c>
      <c r="C378" s="284">
        <f t="shared" si="3562"/>
        <v>46034</v>
      </c>
      <c r="D378" s="287" t="str">
        <f t="shared" si="3250"/>
        <v>Mon</v>
      </c>
      <c r="E378" s="211">
        <f t="shared" ca="1" si="3140"/>
        <v>0</v>
      </c>
      <c r="F378" s="207" t="s">
        <v>47</v>
      </c>
      <c r="G378" s="170" t="str">
        <f t="shared" ref="G378:G441" si="3729">IF(D378="Mon", "", IF(D378="Tue", "Non-service", IF(D378="Wed", "", IF(D378="Thu", "Non-service", IF(D378="Fri", "", "")))))</f>
        <v/>
      </c>
      <c r="H378" s="30"/>
      <c r="I378" s="174" t="str">
        <f t="shared" ref="I378:I441" si="3730">IF(D378="Mon", "", IF(D378="Tue", "", IF(D378="Wed", "", IF(D378="Thu", "", IF(D378="Fri", "Non-service", "")))))</f>
        <v/>
      </c>
      <c r="J378" s="30"/>
      <c r="K378" s="174" t="str">
        <f t="shared" ref="K378:K441" si="3731">IF(D378="Mon", "", IF(D378="Tue", "", IF(D378="Wed", "Non-service", IF(D378="Thu", "Non-Service", IF(D378="Fri", "", "")))))</f>
        <v/>
      </c>
      <c r="L378" s="30"/>
      <c r="M378" s="174" t="str">
        <f t="shared" ref="M378:M441" si="3732">IF(D378="Mon", "", IF(D378="Tue", "Non-service", IF(D378="Wed", "", IF(D378="Thu", "", IF(D378="Fri", "Non-service", "")))))</f>
        <v/>
      </c>
      <c r="N378" s="30"/>
      <c r="O378" s="174" t="str">
        <f t="shared" ref="O378:O441" si="3733">IF(D378="Mon", "", IF(D378="Tue", "", IF(D378="Wed", "Non-service", IF(D378="Thu", "", IF(D378="Fri", "Non-service", "")))))</f>
        <v/>
      </c>
      <c r="P378" s="30"/>
      <c r="Q378" s="174" t="str">
        <f t="shared" ref="Q378:Q441" si="3734">IF(D378="Mon", "", IF(D378="Tue", "Non-service", IF(D378="Wed", "", IF(D378="Thu", "Non-service", IF(D378="Fri", "", "")))))</f>
        <v/>
      </c>
      <c r="R378" s="30"/>
      <c r="S378" s="175" t="str">
        <f t="shared" ref="S378:S441" si="3735">IF(D378="Mon", "Non-service", IF(D378="Tue", "", IF(D378="Wed", "Non-service", IF(D378="Thu", "", IF(D378="Fri", "", "")))))</f>
        <v>Non-service</v>
      </c>
      <c r="T378" s="30"/>
      <c r="U378" s="175" t="str">
        <f t="shared" ref="U378" si="3736">IF(D378="Mon", "", IF(D378="Tue", "", IF(D378="Wed", "Non-service", IF(D378="Thu", "", IF(D378="Fri", "Non-service", "")))))</f>
        <v/>
      </c>
      <c r="V378" s="39"/>
      <c r="W378" s="174" t="str">
        <f t="shared" ref="W378" si="3737">IF(D378="Mon", "", IF(D378="Tue", "", IF(D378="Wed", "Non-service", IF(D378="Thu", "Non-Service", IF(D378="Fri", "", "")))))</f>
        <v/>
      </c>
      <c r="X378" s="15"/>
      <c r="Y378" s="174" t="str">
        <f t="shared" ref="Y378" si="3738">IF(D378="Mon", "", IF(D378="Tue", "Non-service", IF(D378="Wed", "", IF(D378="Thu", "Non-service", IF(D378="Fri", "", "")))))</f>
        <v/>
      </c>
      <c r="Z378" s="15"/>
      <c r="AB378" s="22"/>
      <c r="AD378" s="17"/>
    </row>
    <row r="379" spans="1:30">
      <c r="A379" s="200" t="str">
        <f t="shared" ref="A379" si="3739">A378</f>
        <v>Mon</v>
      </c>
      <c r="B379" s="201">
        <f t="shared" ref="B379:B412" si="3740">C378</f>
        <v>46034</v>
      </c>
      <c r="C379" s="285"/>
      <c r="D379" s="288"/>
      <c r="E379" s="211">
        <f t="shared" ca="1" si="3140"/>
        <v>0</v>
      </c>
      <c r="F379" s="208" t="s">
        <v>51</v>
      </c>
      <c r="G379" s="170" t="str">
        <f t="shared" ref="G379:G442" si="3741">IF(D378="Mon", "", IF(D378="Tue", "Non-service", IF(D378="Wed", "", IF(D378="Thu", "Non-service", IF(D378="Fri", "", "")))))</f>
        <v/>
      </c>
      <c r="H379" s="30"/>
      <c r="I379" s="174" t="str">
        <f t="shared" ref="I379:I442" si="3742">IF(D378="Mon", "", IF(D378="Tue", "", IF(D378="Wed", "", IF(D378="Thu", "", IF(D378="Fri", "Non-service", "")))))</f>
        <v/>
      </c>
      <c r="J379" s="30"/>
      <c r="K379" s="174" t="str">
        <f t="shared" ref="K379:K442" si="3743">IF(D378="Mon", "", IF(D378="Tue", "", IF(D378="Wed", "Non-service", IF(D378="Thu", "Non-Service", IF(D378="Fri", "", "")))))</f>
        <v/>
      </c>
      <c r="L379" s="30"/>
      <c r="M379" s="174" t="str">
        <f t="shared" ref="M379:M442" si="3744">IF(D378="Mon", "", IF(D378="Tue", "Non-service", IF(D378="Wed", "", IF(D378="Thu", "", IF(D378="Fri", "Non-service", "")))))</f>
        <v/>
      </c>
      <c r="N379" s="30"/>
      <c r="O379" s="174" t="str">
        <f t="shared" ref="O379:O442" si="3745">IF(D378="Mon", "", IF(D378="Tue", "", IF(D378="Wed", "Non-service", IF(D378="Thu", "", IF(D378="Fri", "Non-service", "")))))</f>
        <v/>
      </c>
      <c r="P379" s="30"/>
      <c r="Q379" s="174" t="str">
        <f t="shared" ref="Q379:Q442" si="3746">IF(D378="Mon", "", IF(D378="Tue", "Non-service", IF(D378="Wed", "", IF(D378="Thu", "Non-service", IF(D378="Fri", "", "")))))</f>
        <v/>
      </c>
      <c r="R379" s="30"/>
      <c r="S379" s="174" t="str">
        <f t="shared" ref="S379:S442" si="3747">IF(D378="Mon", "Non-service", IF(D378="Tue", "", IF(D378="Wed", "Non-service", IF(D378="Thu", "", IF(D378="Fri", "", "")))))</f>
        <v>Non-service</v>
      </c>
      <c r="T379" s="30"/>
      <c r="U379" s="174" t="str">
        <f t="shared" ref="U379" si="3748">IF(D378="Mon", "", IF(D378="Tue", "", IF(D378="Wed", "Non-service", IF(D378="Thu", "", IF(D378="Fri", "Non-service", "")))))</f>
        <v/>
      </c>
      <c r="V379" s="32"/>
      <c r="W379" s="174" t="str">
        <f t="shared" ref="W379" si="3749">IF(D378="Mon", "", IF(D378="Tue", "", IF(D378="Wed", "Non-service", IF(D378="Thu", "Non-Service", IF(D378="Fri", "", "")))))</f>
        <v/>
      </c>
      <c r="X379" s="17"/>
      <c r="Y379" s="174" t="str">
        <f t="shared" ref="Y379" si="3750">IF(D378="Mon", "", IF(D378="Tue", "Non-service", IF(D378="Wed", "", IF(D378="Thu", "Non-service", IF(D378="Fri", "", "")))))</f>
        <v/>
      </c>
      <c r="Z379" s="17"/>
      <c r="AB379" s="22"/>
      <c r="AD379" s="17"/>
    </row>
    <row r="380" spans="1:30">
      <c r="A380" s="200" t="str">
        <f t="shared" ref="A380" si="3751">A378</f>
        <v>Mon</v>
      </c>
      <c r="B380" s="201">
        <f t="shared" ref="B380:B413" si="3752">C378</f>
        <v>46034</v>
      </c>
      <c r="C380" s="286"/>
      <c r="D380" s="289"/>
      <c r="E380" s="211">
        <f t="shared" ca="1" si="3140"/>
        <v>0</v>
      </c>
      <c r="F380" s="209" t="s">
        <v>53</v>
      </c>
      <c r="G380" s="171" t="str">
        <f t="shared" ref="G380" si="3753">IF(D378="Mon", "", IF(D378="Tue", "Non-service", IF(D378="Wed", "", IF(D378="Thu", "Non-service", IF(D378="Fri", "", "")))))</f>
        <v/>
      </c>
      <c r="H380" s="30"/>
      <c r="I380" s="174" t="str">
        <f t="shared" ref="I380" si="3754">IF(D378="Mon", "", IF(D378="Tue", "", IF(D378="Wed", "", IF(D378="Thu", "", IF(D378="Fri", "Non-service", "")))))</f>
        <v/>
      </c>
      <c r="J380" s="30"/>
      <c r="K380" s="174" t="str">
        <f t="shared" ref="K380" si="3755">IF(D378="Mon", "", IF(D378="Tue", "", IF(D378="Wed", "Non-service", IF(D378="Thu", "Non-Service", IF(D378="Fri", "", "")))))</f>
        <v/>
      </c>
      <c r="L380" s="30"/>
      <c r="M380" s="174" t="str">
        <f t="shared" ref="M380" si="3756">IF(D378="Mon", "", IF(D378="Tue", "Non-service", IF(D378="Wed", "", IF(D378="Thu", "", IF(D378="Fri", "Non-service", "")))))</f>
        <v/>
      </c>
      <c r="N380" s="30"/>
      <c r="O380" s="174" t="str">
        <f t="shared" ref="O380" si="3757">IF(D378="Mon", "", IF(D378="Tue", "", IF(D378="Wed", "Non-service", IF(D378="Thu", "", IF(D378="Fri", "Non-service", "")))))</f>
        <v/>
      </c>
      <c r="P380" s="30"/>
      <c r="Q380" s="174" t="str">
        <f t="shared" ref="Q380" si="3758">IF(D378="Mon", "", IF(D378="Tue", "Non-service", IF(D378="Wed", "", IF(D378="Thu", "Non-service", IF(D378="Fri", "", "")))))</f>
        <v/>
      </c>
      <c r="R380" s="30"/>
      <c r="S380" s="174" t="str">
        <f t="shared" ref="S380" si="3759">IF(D378="Mon", "Non-service", IF(D378="Tue", "", IF(D378="Wed", "Non-service", IF(D378="Thu", "", IF(D378="Fri", "", "")))))</f>
        <v>Non-service</v>
      </c>
      <c r="T380" s="30"/>
      <c r="U380" s="174" t="str">
        <f t="shared" ref="U380" si="3760">IF(D378="Mon", "", IF(D378="Tue", "", IF(D378="Wed", "Non-service", IF(D378="Thu", "", IF(D378="Fri", "Non-service", "")))))</f>
        <v/>
      </c>
      <c r="V380" s="32"/>
      <c r="W380" s="174" t="str">
        <f t="shared" ref="W380" si="3761">IF(D378="Mon", "", IF(D378="Tue", "", IF(D378="Wed", "Non-service", IF(D378="Thu", "Non-Service", IF(D378="Fri", "", "")))))</f>
        <v/>
      </c>
      <c r="X380" s="17"/>
      <c r="Y380" s="176" t="str">
        <f t="shared" ref="Y380" si="3762">IF(D378="Mon", "", IF(D378="Tue", "Non-service", IF(D378="Wed", "", IF(D378="Thu", "Non-service", IF(D378="Fri", "", "")))))</f>
        <v/>
      </c>
      <c r="Z380" s="17"/>
      <c r="AB380" s="22"/>
      <c r="AD380" s="17"/>
    </row>
    <row r="381" spans="1:30">
      <c r="A381" s="200" t="str">
        <f t="shared" si="3100"/>
        <v>Tue</v>
      </c>
      <c r="B381" s="201">
        <f t="shared" ref="B381:B414" si="3763">C381</f>
        <v>46035</v>
      </c>
      <c r="C381" s="284">
        <f t="shared" si="3562"/>
        <v>46035</v>
      </c>
      <c r="D381" s="295" t="str">
        <f t="shared" ref="D381" si="3764">IF(WEEKDAY(C378, 2) &lt; 5, TEXT(C378 + 1, "ddd"), TEXT(C378 + 3, "ddd"))</f>
        <v>Tue</v>
      </c>
      <c r="E381" s="211">
        <f t="shared" ca="1" si="3140"/>
        <v>0</v>
      </c>
      <c r="F381" s="205" t="s">
        <v>47</v>
      </c>
      <c r="G381" s="170" t="str">
        <f t="shared" ref="G381:G444" si="3765">IF(D381="Mon", "", IF(D381="Tue", "Non-service", IF(D381="Wed", "", IF(D381="Thu", "Non-service", IF(D381="Fri", "", "")))))</f>
        <v>Non-service</v>
      </c>
      <c r="H381" s="22"/>
      <c r="I381" s="174" t="str">
        <f t="shared" ref="I381:I444" si="3766">IF(D381="Mon", "", IF(D381="Tue", "", IF(D381="Wed", "", IF(D381="Thu", "", IF(D381="Fri", "Non-service", "")))))</f>
        <v/>
      </c>
      <c r="J381" s="30"/>
      <c r="K381" s="174" t="str">
        <f t="shared" ref="K381:K444" si="3767">IF(D381="Mon", "", IF(D381="Tue", "", IF(D381="Wed", "Non-service", IF(D381="Thu", "Non-Service", IF(D381="Fri", "", "")))))</f>
        <v/>
      </c>
      <c r="L381" s="33"/>
      <c r="M381" s="174" t="str">
        <f t="shared" ref="M381:M444" si="3768">IF(D381="Mon", "", IF(D381="Tue", "Non-service", IF(D381="Wed", "", IF(D381="Thu", "", IF(D381="Fri", "Non-service", "")))))</f>
        <v>Non-service</v>
      </c>
      <c r="N381" s="30"/>
      <c r="O381" s="174" t="str">
        <f t="shared" ref="O381:O444" si="3769">IF(D381="Mon", "", IF(D381="Tue", "", IF(D381="Wed", "Non-service", IF(D381="Thu", "", IF(D381="Fri", "Non-service", "")))))</f>
        <v/>
      </c>
      <c r="P381" s="33"/>
      <c r="Q381" s="174" t="str">
        <f t="shared" ref="Q381:Q444" si="3770">IF(D381="Mon", "", IF(D381="Tue", "Non-service", IF(D381="Wed", "", IF(D381="Thu", "Non-service", IF(D381="Fri", "", "")))))</f>
        <v>Non-service</v>
      </c>
      <c r="R381" s="33"/>
      <c r="S381" s="175" t="str">
        <f t="shared" ref="S381:S444" si="3771">IF(D381="Mon", "Non-service", IF(D381="Tue", "", IF(D381="Wed", "Non-service", IF(D381="Thu", "", IF(D381="Fri", "", "")))))</f>
        <v/>
      </c>
      <c r="T381" s="33"/>
      <c r="U381" s="175" t="str">
        <f t="shared" ref="U381" si="3772">IF(D381="Mon", "", IF(D381="Tue", "", IF(D381="Wed", "Non-service", IF(D381="Thu", "", IF(D381="Fri", "Non-service", "")))))</f>
        <v/>
      </c>
      <c r="V381" s="39"/>
      <c r="W381" s="174" t="str">
        <f t="shared" ref="W381" si="3773">IF(D381="Mon", "", IF(D381="Tue", "", IF(D381="Wed", "Non-service", IF(D381="Thu", "Non-Service", IF(D381="Fri", "", "")))))</f>
        <v/>
      </c>
      <c r="X381" s="15"/>
      <c r="Y381" s="174" t="str">
        <f t="shared" ref="Y381" si="3774">IF(D381="Mon", "", IF(D381="Tue", "Non-service", IF(D381="Wed", "", IF(D381="Thu", "Non-service", IF(D381="Fri", "", "")))))</f>
        <v>Non-service</v>
      </c>
      <c r="Z381" s="15"/>
      <c r="AB381" s="22"/>
      <c r="AD381" s="17"/>
    </row>
    <row r="382" spans="1:30">
      <c r="A382" s="200" t="str">
        <f t="shared" si="3113"/>
        <v>Tue</v>
      </c>
      <c r="B382" s="201">
        <f t="shared" ref="B382:B415" si="3775">C381</f>
        <v>46035</v>
      </c>
      <c r="C382" s="285"/>
      <c r="D382" s="296"/>
      <c r="E382" s="211">
        <f t="shared" ca="1" si="3140"/>
        <v>0</v>
      </c>
      <c r="F382" s="206" t="s">
        <v>51</v>
      </c>
      <c r="G382" s="170" t="str">
        <f t="shared" ref="G382:G445" si="3776">IF(D381="Mon", "", IF(D381="Tue", "Non-service", IF(D381="Wed", "", IF(D381="Thu", "Non-service", IF(D381="Fri", "", "")))))</f>
        <v>Non-service</v>
      </c>
      <c r="H382" s="22"/>
      <c r="I382" s="174" t="str">
        <f t="shared" ref="I382:I445" si="3777">IF(D381="Mon", "", IF(D381="Tue", "", IF(D381="Wed", "", IF(D381="Thu", "", IF(D381="Fri", "Non-service", "")))))</f>
        <v/>
      </c>
      <c r="J382" s="30"/>
      <c r="K382" s="174" t="str">
        <f t="shared" ref="K382:K445" si="3778">IF(D381="Mon", "", IF(D381="Tue", "", IF(D381="Wed", "Non-service", IF(D381="Thu", "Non-Service", IF(D381="Fri", "", "")))))</f>
        <v/>
      </c>
      <c r="L382" s="35"/>
      <c r="M382" s="174" t="str">
        <f t="shared" ref="M382:M445" si="3779">IF(D381="Mon", "", IF(D381="Tue", "Non-service", IF(D381="Wed", "", IF(D381="Thu", "", IF(D381="Fri", "Non-service", "")))))</f>
        <v>Non-service</v>
      </c>
      <c r="N382" s="30"/>
      <c r="O382" s="174" t="str">
        <f t="shared" ref="O382:O445" si="3780">IF(D381="Mon", "", IF(D381="Tue", "", IF(D381="Wed", "Non-service", IF(D381="Thu", "", IF(D381="Fri", "Non-service", "")))))</f>
        <v/>
      </c>
      <c r="P382" s="35"/>
      <c r="Q382" s="174" t="str">
        <f t="shared" ref="Q382:Q445" si="3781">IF(D381="Mon", "", IF(D381="Tue", "Non-service", IF(D381="Wed", "", IF(D381="Thu", "Non-service", IF(D381="Fri", "", "")))))</f>
        <v>Non-service</v>
      </c>
      <c r="R382" s="35"/>
      <c r="S382" s="174" t="str">
        <f t="shared" ref="S382:S445" si="3782">IF(D381="Mon", "Non-service", IF(D381="Tue", "", IF(D381="Wed", "Non-service", IF(D381="Thu", "", IF(D381="Fri", "", "")))))</f>
        <v/>
      </c>
      <c r="T382" s="35"/>
      <c r="U382" s="174" t="str">
        <f t="shared" ref="U382" si="3783">IF(D381="Mon", "", IF(D381="Tue", "", IF(D381="Wed", "Non-service", IF(D381="Thu", "", IF(D381="Fri", "Non-service", "")))))</f>
        <v/>
      </c>
      <c r="V382" s="32"/>
      <c r="W382" s="174" t="str">
        <f t="shared" ref="W382" si="3784">IF(D381="Mon", "", IF(D381="Tue", "", IF(D381="Wed", "Non-service", IF(D381="Thu", "Non-Service", IF(D381="Fri", "", "")))))</f>
        <v/>
      </c>
      <c r="X382" s="17"/>
      <c r="Y382" s="174" t="str">
        <f t="shared" ref="Y382" si="3785">IF(D381="Mon", "", IF(D381="Tue", "Non-service", IF(D381="Wed", "", IF(D381="Thu", "Non-service", IF(D381="Fri", "", "")))))</f>
        <v>Non-service</v>
      </c>
      <c r="Z382" s="17"/>
      <c r="AB382" s="22"/>
      <c r="AD382" s="17"/>
    </row>
    <row r="383" spans="1:30">
      <c r="A383" s="200" t="str">
        <f t="shared" si="3125"/>
        <v>Tue</v>
      </c>
      <c r="B383" s="201">
        <f t="shared" ref="B383:B416" si="3786">C381</f>
        <v>46035</v>
      </c>
      <c r="C383" s="286"/>
      <c r="D383" s="297"/>
      <c r="E383" s="211">
        <f t="shared" ca="1" si="3140"/>
        <v>0</v>
      </c>
      <c r="F383" s="206" t="s">
        <v>53</v>
      </c>
      <c r="G383" s="171" t="str">
        <f t="shared" ref="G383" si="3787">IF(D381="Mon", "", IF(D381="Tue", "Non-service", IF(D381="Wed", "", IF(D381="Thu", "Non-service", IF(D381="Fri", "", "")))))</f>
        <v>Non-service</v>
      </c>
      <c r="H383" s="22"/>
      <c r="I383" s="174" t="str">
        <f t="shared" ref="I383" si="3788">IF(D381="Mon", "", IF(D381="Tue", "", IF(D381="Wed", "", IF(D381="Thu", "", IF(D381="Fri", "Non-service", "")))))</f>
        <v/>
      </c>
      <c r="J383" s="30"/>
      <c r="K383" s="174" t="str">
        <f t="shared" ref="K383" si="3789">IF(D381="Mon", "", IF(D381="Tue", "", IF(D381="Wed", "Non-service", IF(D381="Thu", "Non-Service", IF(D381="Fri", "", "")))))</f>
        <v/>
      </c>
      <c r="L383" s="37"/>
      <c r="M383" s="174" t="str">
        <f t="shared" ref="M383" si="3790">IF(D381="Mon", "", IF(D381="Tue", "Non-service", IF(D381="Wed", "", IF(D381="Thu", "", IF(D381="Fri", "Non-service", "")))))</f>
        <v>Non-service</v>
      </c>
      <c r="N383" s="30"/>
      <c r="O383" s="174" t="str">
        <f t="shared" ref="O383" si="3791">IF(D381="Mon", "", IF(D381="Tue", "", IF(D381="Wed", "Non-service", IF(D381="Thu", "", IF(D381="Fri", "Non-service", "")))))</f>
        <v/>
      </c>
      <c r="P383" s="37"/>
      <c r="Q383" s="174" t="str">
        <f t="shared" ref="Q383" si="3792">IF(D381="Mon", "", IF(D381="Tue", "Non-service", IF(D381="Wed", "", IF(D381="Thu", "Non-service", IF(D381="Fri", "", "")))))</f>
        <v>Non-service</v>
      </c>
      <c r="R383" s="37"/>
      <c r="S383" s="174" t="str">
        <f t="shared" ref="S383" si="3793">IF(D381="Mon", "Non-service", IF(D381="Tue", "", IF(D381="Wed", "Non-service", IF(D381="Thu", "", IF(D381="Fri", "", "")))))</f>
        <v/>
      </c>
      <c r="T383" s="37"/>
      <c r="U383" s="174" t="str">
        <f t="shared" ref="U383" si="3794">IF(D381="Mon", "", IF(D381="Tue", "", IF(D381="Wed", "Non-service", IF(D381="Thu", "", IF(D381="Fri", "Non-service", "")))))</f>
        <v/>
      </c>
      <c r="V383" s="32"/>
      <c r="W383" s="174" t="str">
        <f t="shared" ref="W383" si="3795">IF(D381="Mon", "", IF(D381="Tue", "", IF(D381="Wed", "Non-service", IF(D381="Thu", "Non-Service", IF(D381="Fri", "", "")))))</f>
        <v/>
      </c>
      <c r="X383" s="17"/>
      <c r="Y383" s="176" t="str">
        <f t="shared" ref="Y383" si="3796">IF(D381="Mon", "", IF(D381="Tue", "Non-service", IF(D381="Wed", "", IF(D381="Thu", "Non-service", IF(D381="Fri", "", "")))))</f>
        <v>Non-service</v>
      </c>
      <c r="Z383" s="17"/>
      <c r="AB383" s="22"/>
      <c r="AD383" s="17"/>
    </row>
    <row r="384" spans="1:30">
      <c r="A384" s="200" t="str">
        <f t="shared" si="3137"/>
        <v>Wed</v>
      </c>
      <c r="B384" s="201">
        <f t="shared" ref="B384:B417" si="3797">C384</f>
        <v>46036</v>
      </c>
      <c r="C384" s="284">
        <f t="shared" si="3562"/>
        <v>46036</v>
      </c>
      <c r="D384" s="287" t="str">
        <f t="shared" si="3139"/>
        <v>Wed</v>
      </c>
      <c r="E384" s="211">
        <f t="shared" ca="1" si="3140"/>
        <v>0</v>
      </c>
      <c r="F384" s="207" t="s">
        <v>47</v>
      </c>
      <c r="G384" s="170" t="str">
        <f t="shared" ref="G384:G447" si="3798">IF(D384="Mon", "", IF(D384="Tue", "Non-service", IF(D384="Wed", "", IF(D384="Thu", "Non-service", IF(D384="Fri", "", "")))))</f>
        <v/>
      </c>
      <c r="H384" s="21"/>
      <c r="I384" s="174" t="str">
        <f t="shared" ref="I384:I447" si="3799">IF(D384="Mon", "", IF(D384="Tue", "", IF(D384="Wed", "", IF(D384="Thu", "", IF(D384="Fri", "Non-service", "")))))</f>
        <v/>
      </c>
      <c r="J384" s="31"/>
      <c r="K384" s="174" t="str">
        <f t="shared" ref="K384:K447" si="3800">IF(D384="Mon", "", IF(D384="Tue", "", IF(D384="Wed", "Non-service", IF(D384="Thu", "Non-Service", IF(D384="Fri", "", "")))))</f>
        <v>Non-service</v>
      </c>
      <c r="L384" s="31"/>
      <c r="M384" s="174" t="str">
        <f t="shared" ref="M384:M447" si="3801">IF(D384="Mon", "", IF(D384="Tue", "Non-service", IF(D384="Wed", "", IF(D384="Thu", "", IF(D384="Fri", "Non-service", "")))))</f>
        <v/>
      </c>
      <c r="N384" s="31"/>
      <c r="O384" s="174" t="str">
        <f t="shared" ref="O384:O447" si="3802">IF(D384="Mon", "", IF(D384="Tue", "", IF(D384="Wed", "Non-service", IF(D384="Thu", "", IF(D384="Fri", "Non-service", "")))))</f>
        <v>Non-service</v>
      </c>
      <c r="P384" s="31"/>
      <c r="Q384" s="174" t="str">
        <f t="shared" ref="Q384:Q447" si="3803">IF(D384="Mon", "", IF(D384="Tue", "Non-service", IF(D384="Wed", "", IF(D384="Thu", "Non-service", IF(D384="Fri", "", "")))))</f>
        <v/>
      </c>
      <c r="R384" s="31"/>
      <c r="S384" s="175" t="str">
        <f t="shared" ref="S384:S447" si="3804">IF(D384="Mon", "Non-service", IF(D384="Tue", "", IF(D384="Wed", "Non-service", IF(D384="Thu", "", IF(D384="Fri", "", "")))))</f>
        <v>Non-service</v>
      </c>
      <c r="T384" s="31"/>
      <c r="U384" s="175" t="str">
        <f t="shared" ref="U384" si="3805">IF(D384="Mon", "", IF(D384="Tue", "", IF(D384="Wed", "Non-service", IF(D384="Thu", "", IF(D384="Fri", "Non-service", "")))))</f>
        <v>Non-service</v>
      </c>
      <c r="V384" s="39"/>
      <c r="W384" s="174" t="str">
        <f t="shared" ref="W384" si="3806">IF(D384="Mon", "", IF(D384="Tue", "", IF(D384="Wed", "Non-service", IF(D384="Thu", "Non-Service", IF(D384="Fri", "", "")))))</f>
        <v>Non-service</v>
      </c>
      <c r="X384" s="15"/>
      <c r="Y384" s="174" t="str">
        <f t="shared" ref="Y384" si="3807">IF(D384="Mon", "", IF(D384="Tue", "Non-service", IF(D384="Wed", "", IF(D384="Thu", "Non-service", IF(D384="Fri", "", "")))))</f>
        <v/>
      </c>
      <c r="Z384" s="23"/>
      <c r="AB384" s="26"/>
      <c r="AD384" s="25"/>
    </row>
    <row r="385" spans="1:30">
      <c r="A385" s="200" t="str">
        <f t="shared" si="3151"/>
        <v>Wed</v>
      </c>
      <c r="B385" s="201">
        <f t="shared" ref="B385:B418" si="3808">C384</f>
        <v>46036</v>
      </c>
      <c r="C385" s="285"/>
      <c r="D385" s="288"/>
      <c r="E385" s="211">
        <f t="shared" ca="1" si="3140"/>
        <v>0</v>
      </c>
      <c r="F385" s="208" t="s">
        <v>51</v>
      </c>
      <c r="G385" s="170" t="str">
        <f t="shared" ref="G385:G448" si="3809">IF(D384="Mon", "", IF(D384="Tue", "Non-service", IF(D384="Wed", "", IF(D384="Thu", "Non-service", IF(D384="Fri", "", "")))))</f>
        <v/>
      </c>
      <c r="H385" s="22"/>
      <c r="I385" s="174" t="str">
        <f t="shared" ref="I385:I448" si="3810">IF(D384="Mon", "", IF(D384="Tue", "", IF(D384="Wed", "", IF(D384="Thu", "", IF(D384="Fri", "Non-service", "")))))</f>
        <v/>
      </c>
      <c r="J385" s="30"/>
      <c r="K385" s="174" t="str">
        <f t="shared" ref="K385:K448" si="3811">IF(D384="Mon", "", IF(D384="Tue", "", IF(D384="Wed", "Non-service", IF(D384="Thu", "Non-Service", IF(D384="Fri", "", "")))))</f>
        <v>Non-service</v>
      </c>
      <c r="L385" s="30"/>
      <c r="M385" s="174" t="str">
        <f t="shared" ref="M385:M448" si="3812">IF(D384="Mon", "", IF(D384="Tue", "Non-service", IF(D384="Wed", "", IF(D384="Thu", "", IF(D384="Fri", "Non-service", "")))))</f>
        <v/>
      </c>
      <c r="N385" s="30"/>
      <c r="O385" s="174" t="str">
        <f t="shared" ref="O385:O448" si="3813">IF(D384="Mon", "", IF(D384="Tue", "", IF(D384="Wed", "Non-service", IF(D384="Thu", "", IF(D384="Fri", "Non-service", "")))))</f>
        <v>Non-service</v>
      </c>
      <c r="P385" s="30"/>
      <c r="Q385" s="174" t="str">
        <f t="shared" ref="Q385:Q448" si="3814">IF(D384="Mon", "", IF(D384="Tue", "Non-service", IF(D384="Wed", "", IF(D384="Thu", "Non-service", IF(D384="Fri", "", "")))))</f>
        <v/>
      </c>
      <c r="R385" s="30"/>
      <c r="S385" s="174" t="str">
        <f t="shared" ref="S385:S448" si="3815">IF(D384="Mon", "Non-service", IF(D384="Tue", "", IF(D384="Wed", "Non-service", IF(D384="Thu", "", IF(D384="Fri", "", "")))))</f>
        <v>Non-service</v>
      </c>
      <c r="T385" s="30"/>
      <c r="U385" s="174" t="str">
        <f t="shared" ref="U385" si="3816">IF(D384="Mon", "", IF(D384="Tue", "", IF(D384="Wed", "Non-service", IF(D384="Thu", "", IF(D384="Fri", "Non-service", "")))))</f>
        <v>Non-service</v>
      </c>
      <c r="V385" s="32"/>
      <c r="W385" s="174" t="str">
        <f t="shared" ref="W385" si="3817">IF(D384="Mon", "", IF(D384="Tue", "", IF(D384="Wed", "Non-service", IF(D384="Thu", "Non-Service", IF(D384="Fri", "", "")))))</f>
        <v>Non-service</v>
      </c>
      <c r="X385" s="17"/>
      <c r="Y385" s="174" t="str">
        <f t="shared" ref="Y385" si="3818">IF(D384="Mon", "", IF(D384="Tue", "Non-service", IF(D384="Wed", "", IF(D384="Thu", "Non-service", IF(D384="Fri", "", "")))))</f>
        <v/>
      </c>
      <c r="Z385" s="25"/>
      <c r="AB385" s="26"/>
      <c r="AD385" s="25"/>
    </row>
    <row r="386" spans="1:30">
      <c r="A386" s="200" t="str">
        <f t="shared" si="3163"/>
        <v>Wed</v>
      </c>
      <c r="B386" s="201">
        <f t="shared" ref="B386:B419" si="3819">C384</f>
        <v>46036</v>
      </c>
      <c r="C386" s="286"/>
      <c r="D386" s="289"/>
      <c r="E386" s="211">
        <f t="shared" ca="1" si="3140"/>
        <v>0</v>
      </c>
      <c r="F386" s="209" t="s">
        <v>53</v>
      </c>
      <c r="G386" s="171" t="str">
        <f t="shared" ref="G386" si="3820">IF(D384="Mon", "", IF(D384="Tue", "Non-service", IF(D384="Wed", "", IF(D384="Thu", "Non-service", IF(D384="Fri", "", "")))))</f>
        <v/>
      </c>
      <c r="H386" s="22"/>
      <c r="I386" s="174" t="str">
        <f t="shared" ref="I386" si="3821">IF(D384="Mon", "", IF(D384="Tue", "", IF(D384="Wed", "", IF(D384="Thu", "", IF(D384="Fri", "Non-service", "")))))</f>
        <v/>
      </c>
      <c r="J386" s="30"/>
      <c r="K386" s="174" t="str">
        <f t="shared" ref="K386" si="3822">IF(D384="Mon", "", IF(D384="Tue", "", IF(D384="Wed", "Non-service", IF(D384="Thu", "Non-Service", IF(D384="Fri", "", "")))))</f>
        <v>Non-service</v>
      </c>
      <c r="L386" s="30"/>
      <c r="M386" s="174" t="str">
        <f t="shared" ref="M386" si="3823">IF(D384="Mon", "", IF(D384="Tue", "Non-service", IF(D384="Wed", "", IF(D384="Thu", "", IF(D384="Fri", "Non-service", "")))))</f>
        <v/>
      </c>
      <c r="N386" s="30"/>
      <c r="O386" s="174" t="str">
        <f t="shared" ref="O386" si="3824">IF(D384="Mon", "", IF(D384="Tue", "", IF(D384="Wed", "Non-service", IF(D384="Thu", "", IF(D384="Fri", "Non-service", "")))))</f>
        <v>Non-service</v>
      </c>
      <c r="P386" s="30"/>
      <c r="Q386" s="174" t="str">
        <f t="shared" ref="Q386" si="3825">IF(D384="Mon", "", IF(D384="Tue", "Non-service", IF(D384="Wed", "", IF(D384="Thu", "Non-service", IF(D384="Fri", "", "")))))</f>
        <v/>
      </c>
      <c r="R386" s="30"/>
      <c r="S386" s="174" t="str">
        <f t="shared" ref="S386" si="3826">IF(D384="Mon", "Non-service", IF(D384="Tue", "", IF(D384="Wed", "Non-service", IF(D384="Thu", "", IF(D384="Fri", "", "")))))</f>
        <v>Non-service</v>
      </c>
      <c r="T386" s="30"/>
      <c r="U386" s="174" t="str">
        <f t="shared" ref="U386" si="3827">IF(D384="Mon", "", IF(D384="Tue", "", IF(D384="Wed", "Non-service", IF(D384="Thu", "", IF(D384="Fri", "Non-service", "")))))</f>
        <v>Non-service</v>
      </c>
      <c r="V386" s="32"/>
      <c r="W386" s="174" t="str">
        <f t="shared" ref="W386" si="3828">IF(D384="Mon", "", IF(D384="Tue", "", IF(D384="Wed", "Non-service", IF(D384="Thu", "Non-Service", IF(D384="Fri", "", "")))))</f>
        <v>Non-service</v>
      </c>
      <c r="X386" s="17"/>
      <c r="Y386" s="176" t="str">
        <f t="shared" ref="Y386" si="3829">IF(D384="Mon", "", IF(D384="Tue", "Non-service", IF(D384="Wed", "", IF(D384="Thu", "Non-service", IF(D384="Fri", "", "")))))</f>
        <v/>
      </c>
      <c r="Z386" s="27"/>
      <c r="AB386" s="26"/>
      <c r="AD386" s="25"/>
    </row>
    <row r="387" spans="1:30">
      <c r="A387" s="200" t="str">
        <f t="shared" si="3175"/>
        <v>Thu</v>
      </c>
      <c r="B387" s="201">
        <f t="shared" ref="B387:B420" si="3830">C387</f>
        <v>46037</v>
      </c>
      <c r="C387" s="284">
        <f t="shared" si="3562"/>
        <v>46037</v>
      </c>
      <c r="D387" s="295" t="str">
        <f t="shared" si="3177"/>
        <v>Thu</v>
      </c>
      <c r="E387" s="211">
        <f t="shared" ca="1" si="3140"/>
        <v>0</v>
      </c>
      <c r="F387" s="205" t="s">
        <v>47</v>
      </c>
      <c r="G387" s="170" t="str">
        <f t="shared" ref="G387:G450" si="3831">IF(D387="Mon", "", IF(D387="Tue", "Non-service", IF(D387="Wed", "", IF(D387="Thu", "Non-service", IF(D387="Fri", "", "")))))</f>
        <v>Non-service</v>
      </c>
      <c r="H387" s="24"/>
      <c r="I387" s="174" t="str">
        <f t="shared" ref="I387:I450" si="3832">IF(D387="Mon", "", IF(D387="Tue", "", IF(D387="Wed", "", IF(D387="Thu", "", IF(D387="Fri", "Non-service", "")))))</f>
        <v/>
      </c>
      <c r="J387" s="33"/>
      <c r="K387" s="174" t="str">
        <f t="shared" ref="K387:K450" si="3833">IF(D387="Mon", "", IF(D387="Tue", "", IF(D387="Wed", "Non-service", IF(D387="Thu", "Non-Service", IF(D387="Fri", "", "")))))</f>
        <v>Non-Service</v>
      </c>
      <c r="L387" s="33"/>
      <c r="M387" s="174" t="str">
        <f t="shared" ref="M387:M450" si="3834">IF(D387="Mon", "", IF(D387="Tue", "Non-service", IF(D387="Wed", "", IF(D387="Thu", "", IF(D387="Fri", "Non-service", "")))))</f>
        <v/>
      </c>
      <c r="N387" s="33"/>
      <c r="O387" s="174" t="str">
        <f t="shared" ref="O387:O450" si="3835">IF(D387="Mon", "", IF(D387="Tue", "", IF(D387="Wed", "Non-service", IF(D387="Thu", "", IF(D387="Fri", "Non-service", "")))))</f>
        <v/>
      </c>
      <c r="P387" s="31"/>
      <c r="Q387" s="174" t="str">
        <f t="shared" ref="Q387:Q450" si="3836">IF(D387="Mon", "", IF(D387="Tue", "Non-service", IF(D387="Wed", "", IF(D387="Thu", "Non-service", IF(D387="Fri", "", "")))))</f>
        <v>Non-service</v>
      </c>
      <c r="R387" s="31"/>
      <c r="S387" s="175" t="str">
        <f t="shared" ref="S387:S450" si="3837">IF(D387="Mon", "Non-service", IF(D387="Tue", "", IF(D387="Wed", "Non-service", IF(D387="Thu", "", IF(D387="Fri", "", "")))))</f>
        <v/>
      </c>
      <c r="T387" s="31"/>
      <c r="U387" s="175" t="str">
        <f t="shared" ref="U387" si="3838">IF(D387="Mon", "", IF(D387="Tue", "", IF(D387="Wed", "Non-service", IF(D387="Thu", "", IF(D387="Fri", "Non-service", "")))))</f>
        <v/>
      </c>
      <c r="V387" s="39"/>
      <c r="W387" s="174" t="str">
        <f t="shared" ref="W387" si="3839">IF(D387="Mon", "", IF(D387="Tue", "", IF(D387="Wed", "Non-service", IF(D387="Thu", "Non-Service", IF(D387="Fri", "", "")))))</f>
        <v>Non-Service</v>
      </c>
      <c r="X387" s="15"/>
      <c r="Y387" s="174" t="str">
        <f t="shared" ref="Y387" si="3840">IF(D387="Mon", "", IF(D387="Tue", "Non-service", IF(D387="Wed", "", IF(D387="Thu", "Non-service", IF(D387="Fri", "", "")))))</f>
        <v>Non-service</v>
      </c>
      <c r="Z387" s="15"/>
      <c r="AB387" s="22"/>
      <c r="AD387" s="17"/>
    </row>
    <row r="388" spans="1:30">
      <c r="A388" s="200" t="str">
        <f t="shared" si="3188"/>
        <v>Thu</v>
      </c>
      <c r="B388" s="201">
        <f t="shared" ref="B388:B421" si="3841">C387</f>
        <v>46037</v>
      </c>
      <c r="C388" s="285"/>
      <c r="D388" s="296"/>
      <c r="E388" s="211">
        <f t="shared" ref="E388:E451" ca="1" si="3842">IF(AND(WEEKDAY(B391, 2) &lt;= 5, B391 &lt;= TODAY(), COUNTIF(AF$37:AF$49, B388) = 0), 1, IF(AND(WEEKDAY(TODAY(), 2) &gt; 5, B391 = TODAY() - WEEKDAY(TODAY(), 2) + 5, COUNTIF(AF$37:AF$49, B388) = 0), 1, 0))</f>
        <v>0</v>
      </c>
      <c r="F388" s="206" t="s">
        <v>51</v>
      </c>
      <c r="G388" s="170" t="str">
        <f t="shared" ref="G388:G451" si="3843">IF(D387="Mon", "", IF(D387="Tue", "Non-service", IF(D387="Wed", "", IF(D387="Thu", "Non-service", IF(D387="Fri", "", "")))))</f>
        <v>Non-service</v>
      </c>
      <c r="H388" s="26"/>
      <c r="I388" s="174" t="str">
        <f t="shared" ref="I388:I451" si="3844">IF(D387="Mon", "", IF(D387="Tue", "", IF(D387="Wed", "", IF(D387="Thu", "", IF(D387="Fri", "Non-service", "")))))</f>
        <v/>
      </c>
      <c r="J388" s="35"/>
      <c r="K388" s="174" t="str">
        <f t="shared" ref="K388:K451" si="3845">IF(D387="Mon", "", IF(D387="Tue", "", IF(D387="Wed", "Non-service", IF(D387="Thu", "Non-Service", IF(D387="Fri", "", "")))))</f>
        <v>Non-Service</v>
      </c>
      <c r="L388" s="35"/>
      <c r="M388" s="174" t="str">
        <f t="shared" ref="M388:M451" si="3846">IF(D387="Mon", "", IF(D387="Tue", "Non-service", IF(D387="Wed", "", IF(D387="Thu", "", IF(D387="Fri", "Non-service", "")))))</f>
        <v/>
      </c>
      <c r="N388" s="35"/>
      <c r="O388" s="174" t="str">
        <f t="shared" ref="O388:O451" si="3847">IF(D387="Mon", "", IF(D387="Tue", "", IF(D387="Wed", "Non-service", IF(D387="Thu", "", IF(D387="Fri", "Non-service", "")))))</f>
        <v/>
      </c>
      <c r="P388" s="35"/>
      <c r="Q388" s="174" t="str">
        <f t="shared" ref="Q388:Q451" si="3848">IF(D387="Mon", "", IF(D387="Tue", "Non-service", IF(D387="Wed", "", IF(D387="Thu", "Non-service", IF(D387="Fri", "", "")))))</f>
        <v>Non-service</v>
      </c>
      <c r="R388" s="30"/>
      <c r="S388" s="174" t="str">
        <f t="shared" ref="S388:S451" si="3849">IF(D387="Mon", "Non-service", IF(D387="Tue", "", IF(D387="Wed", "Non-service", IF(D387="Thu", "", IF(D387="Fri", "", "")))))</f>
        <v/>
      </c>
      <c r="T388" s="35"/>
      <c r="U388" s="174" t="str">
        <f t="shared" ref="U388" si="3850">IF(D387="Mon", "", IF(D387="Tue", "", IF(D387="Wed", "Non-service", IF(D387="Thu", "", IF(D387="Fri", "Non-service", "")))))</f>
        <v/>
      </c>
      <c r="V388" s="32"/>
      <c r="W388" s="174" t="str">
        <f t="shared" ref="W388" si="3851">IF(D387="Mon", "", IF(D387="Tue", "", IF(D387="Wed", "Non-service", IF(D387="Thu", "Non-Service", IF(D387="Fri", "", "")))))</f>
        <v>Non-Service</v>
      </c>
      <c r="X388" s="17"/>
      <c r="Y388" s="174" t="str">
        <f t="shared" ref="Y388" si="3852">IF(D387="Mon", "", IF(D387="Tue", "Non-service", IF(D387="Wed", "", IF(D387="Thu", "Non-service", IF(D387="Fri", "", "")))))</f>
        <v>Non-service</v>
      </c>
      <c r="Z388" s="17"/>
      <c r="AB388" s="22"/>
      <c r="AD388" s="17"/>
    </row>
    <row r="389" spans="1:30">
      <c r="A389" s="200" t="str">
        <f t="shared" si="3200"/>
        <v>Thu</v>
      </c>
      <c r="B389" s="201">
        <f t="shared" ref="B389:B422" si="3853">C387</f>
        <v>46037</v>
      </c>
      <c r="C389" s="286"/>
      <c r="D389" s="297"/>
      <c r="E389" s="211">
        <f t="shared" ca="1" si="3842"/>
        <v>0</v>
      </c>
      <c r="F389" s="206" t="s">
        <v>53</v>
      </c>
      <c r="G389" s="171" t="str">
        <f t="shared" ref="G389" si="3854">IF(D387="Mon", "", IF(D387="Tue", "Non-service", IF(D387="Wed", "", IF(D387="Thu", "Non-service", IF(D387="Fri", "", "")))))</f>
        <v>Non-service</v>
      </c>
      <c r="H389" s="28"/>
      <c r="I389" s="174" t="str">
        <f t="shared" ref="I389" si="3855">IF(D387="Mon", "", IF(D387="Tue", "", IF(D387="Wed", "", IF(D387="Thu", "", IF(D387="Fri", "Non-service", "")))))</f>
        <v/>
      </c>
      <c r="J389" s="37"/>
      <c r="K389" s="174" t="str">
        <f t="shared" ref="K389" si="3856">IF(D387="Mon", "", IF(D387="Tue", "", IF(D387="Wed", "Non-service", IF(D387="Thu", "Non-Service", IF(D387="Fri", "", "")))))</f>
        <v>Non-Service</v>
      </c>
      <c r="L389" s="37"/>
      <c r="M389" s="174" t="str">
        <f t="shared" ref="M389" si="3857">IF(D387="Mon", "", IF(D387="Tue", "Non-service", IF(D387="Wed", "", IF(D387="Thu", "", IF(D387="Fri", "Non-service", "")))))</f>
        <v/>
      </c>
      <c r="N389" s="37"/>
      <c r="O389" s="174" t="str">
        <f t="shared" ref="O389" si="3858">IF(D387="Mon", "", IF(D387="Tue", "", IF(D387="Wed", "Non-service", IF(D387="Thu", "", IF(D387="Fri", "Non-service", "")))))</f>
        <v/>
      </c>
      <c r="P389" s="37"/>
      <c r="Q389" s="174" t="str">
        <f t="shared" ref="Q389" si="3859">IF(D387="Mon", "", IF(D387="Tue", "Non-service", IF(D387="Wed", "", IF(D387="Thu", "Non-service", IF(D387="Fri", "", "")))))</f>
        <v>Non-service</v>
      </c>
      <c r="R389" s="37"/>
      <c r="S389" s="174" t="str">
        <f t="shared" ref="S389" si="3860">IF(D387="Mon", "Non-service", IF(D387="Tue", "", IF(D387="Wed", "Non-service", IF(D387="Thu", "", IF(D387="Fri", "", "")))))</f>
        <v/>
      </c>
      <c r="T389" s="37"/>
      <c r="U389" s="174" t="str">
        <f t="shared" ref="U389" si="3861">IF(D387="Mon", "", IF(D387="Tue", "", IF(D387="Wed", "Non-service", IF(D387="Thu", "", IF(D387="Fri", "Non-service", "")))))</f>
        <v/>
      </c>
      <c r="V389" s="32"/>
      <c r="W389" s="174" t="str">
        <f t="shared" ref="W389" si="3862">IF(D387="Mon", "", IF(D387="Tue", "", IF(D387="Wed", "Non-service", IF(D387="Thu", "Non-Service", IF(D387="Fri", "", "")))))</f>
        <v>Non-Service</v>
      </c>
      <c r="X389" s="17"/>
      <c r="Y389" s="176" t="str">
        <f t="shared" ref="Y389" si="3863">IF(D387="Mon", "", IF(D387="Tue", "Non-service", IF(D387="Wed", "", IF(D387="Thu", "Non-service", IF(D387="Fri", "", "")))))</f>
        <v>Non-service</v>
      </c>
      <c r="Z389" s="17"/>
      <c r="AB389" s="22"/>
      <c r="AD389" s="17"/>
    </row>
    <row r="390" spans="1:30">
      <c r="A390" s="200" t="str">
        <f t="shared" si="3212"/>
        <v>Fri</v>
      </c>
      <c r="B390" s="201">
        <f t="shared" ref="B390:B423" si="3864">C390</f>
        <v>46038</v>
      </c>
      <c r="C390" s="284">
        <f t="shared" si="3562"/>
        <v>46038</v>
      </c>
      <c r="D390" s="287" t="str">
        <f t="shared" si="3214"/>
        <v>Fri</v>
      </c>
      <c r="E390" s="211">
        <f t="shared" ca="1" si="3842"/>
        <v>0</v>
      </c>
      <c r="F390" s="207" t="s">
        <v>47</v>
      </c>
      <c r="G390" s="170" t="str">
        <f t="shared" ref="G390:G453" si="3865">IF(D390="Mon", "", IF(D390="Tue", "Non-service", IF(D390="Wed", "", IF(D390="Thu", "Non-service", IF(D390="Fri", "", "")))))</f>
        <v/>
      </c>
      <c r="H390" s="21"/>
      <c r="I390" s="174" t="str">
        <f t="shared" ref="I390:I453" si="3866">IF(D390="Mon", "", IF(D390="Tue", "", IF(D390="Wed", "", IF(D390="Thu", "", IF(D390="Fri", "Non-service", "")))))</f>
        <v>Non-service</v>
      </c>
      <c r="J390" s="31"/>
      <c r="K390" s="174" t="str">
        <f t="shared" ref="K390:K453" si="3867">IF(D390="Mon", "", IF(D390="Tue", "", IF(D390="Wed", "Non-service", IF(D390="Thu", "Non-Service", IF(D390="Fri", "", "")))))</f>
        <v/>
      </c>
      <c r="L390" s="31"/>
      <c r="M390" s="174" t="str">
        <f t="shared" ref="M390:M453" si="3868">IF(D390="Mon", "", IF(D390="Tue", "Non-service", IF(D390="Wed", "", IF(D390="Thu", "", IF(D390="Fri", "Non-service", "")))))</f>
        <v>Non-service</v>
      </c>
      <c r="N390" s="31"/>
      <c r="O390" s="174" t="str">
        <f t="shared" ref="O390:O453" si="3869">IF(D390="Mon", "", IF(D390="Tue", "", IF(D390="Wed", "Non-service", IF(D390="Thu", "", IF(D390="Fri", "Non-service", "")))))</f>
        <v>Non-service</v>
      </c>
      <c r="P390" s="31"/>
      <c r="Q390" s="174" t="str">
        <f t="shared" ref="Q390:Q453" si="3870">IF(D390="Mon", "", IF(D390="Tue", "Non-service", IF(D390="Wed", "", IF(D390="Thu", "Non-service", IF(D390="Fri", "", "")))))</f>
        <v/>
      </c>
      <c r="R390" s="31"/>
      <c r="S390" s="175" t="str">
        <f t="shared" ref="S390:S453" si="3871">IF(D390="Mon", "Non-service", IF(D390="Tue", "", IF(D390="Wed", "Non-service", IF(D390="Thu", "", IF(D390="Fri", "", "")))))</f>
        <v/>
      </c>
      <c r="T390" s="31"/>
      <c r="U390" s="175" t="str">
        <f t="shared" ref="U390" si="3872">IF(D390="Mon", "", IF(D390="Tue", "", IF(D390="Wed", "Non-service", IF(D390="Thu", "", IF(D390="Fri", "Non-service", "")))))</f>
        <v>Non-service</v>
      </c>
      <c r="V390" s="39"/>
      <c r="W390" s="174" t="str">
        <f t="shared" ref="W390" si="3873">IF(D390="Mon", "", IF(D390="Tue", "", IF(D390="Wed", "Non-service", IF(D390="Thu", "Non-Service", IF(D390="Fri", "", "")))))</f>
        <v/>
      </c>
      <c r="X390" s="15"/>
      <c r="Y390" s="174" t="str">
        <f t="shared" ref="Y390" si="3874">IF(D390="Mon", "", IF(D390="Tue", "Non-service", IF(D390="Wed", "", IF(D390="Thu", "Non-service", IF(D390="Fri", "", "")))))</f>
        <v/>
      </c>
      <c r="Z390" s="23"/>
      <c r="AB390" s="26"/>
      <c r="AD390" s="25"/>
    </row>
    <row r="391" spans="1:30">
      <c r="A391" s="200" t="str">
        <f t="shared" si="3225"/>
        <v>Fri</v>
      </c>
      <c r="B391" s="201">
        <f t="shared" ref="B391:B424" si="3875">C390</f>
        <v>46038</v>
      </c>
      <c r="C391" s="285"/>
      <c r="D391" s="288"/>
      <c r="E391" s="211">
        <f t="shared" ca="1" si="3842"/>
        <v>0</v>
      </c>
      <c r="F391" s="208" t="s">
        <v>51</v>
      </c>
      <c r="G391" s="170" t="str">
        <f t="shared" ref="G391:G454" si="3876">IF(D390="Mon", "", IF(D390="Tue", "Non-service", IF(D390="Wed", "", IF(D390="Thu", "Non-service", IF(D390="Fri", "", "")))))</f>
        <v/>
      </c>
      <c r="H391" s="22"/>
      <c r="I391" s="174" t="str">
        <f t="shared" ref="I391:I454" si="3877">IF(D390="Mon", "", IF(D390="Tue", "", IF(D390="Wed", "", IF(D390="Thu", "", IF(D390="Fri", "Non-service", "")))))</f>
        <v>Non-service</v>
      </c>
      <c r="J391" s="30"/>
      <c r="K391" s="174" t="str">
        <f t="shared" ref="K391:K454" si="3878">IF(D390="Mon", "", IF(D390="Tue", "", IF(D390="Wed", "Non-service", IF(D390="Thu", "Non-Service", IF(D390="Fri", "", "")))))</f>
        <v/>
      </c>
      <c r="L391" s="30"/>
      <c r="M391" s="174" t="str">
        <f t="shared" ref="M391:M454" si="3879">IF(D390="Mon", "", IF(D390="Tue", "Non-service", IF(D390="Wed", "", IF(D390="Thu", "", IF(D390="Fri", "Non-service", "")))))</f>
        <v>Non-service</v>
      </c>
      <c r="N391" s="30"/>
      <c r="O391" s="174" t="str">
        <f t="shared" ref="O391:O454" si="3880">IF(D390="Mon", "", IF(D390="Tue", "", IF(D390="Wed", "Non-service", IF(D390="Thu", "", IF(D390="Fri", "Non-service", "")))))</f>
        <v>Non-service</v>
      </c>
      <c r="P391" s="30"/>
      <c r="Q391" s="174" t="str">
        <f t="shared" ref="Q391:Q454" si="3881">IF(D390="Mon", "", IF(D390="Tue", "Non-service", IF(D390="Wed", "", IF(D390="Thu", "Non-service", IF(D390="Fri", "", "")))))</f>
        <v/>
      </c>
      <c r="R391" s="30"/>
      <c r="S391" s="174" t="str">
        <f t="shared" ref="S391:S454" si="3882">IF(D390="Mon", "Non-service", IF(D390="Tue", "", IF(D390="Wed", "Non-service", IF(D390="Thu", "", IF(D390="Fri", "", "")))))</f>
        <v/>
      </c>
      <c r="T391" s="30"/>
      <c r="U391" s="174" t="str">
        <f t="shared" ref="U391" si="3883">IF(D390="Mon", "", IF(D390="Tue", "", IF(D390="Wed", "Non-service", IF(D390="Thu", "", IF(D390="Fri", "Non-service", "")))))</f>
        <v>Non-service</v>
      </c>
      <c r="V391" s="32"/>
      <c r="W391" s="174" t="str">
        <f t="shared" ref="W391" si="3884">IF(D390="Mon", "", IF(D390="Tue", "", IF(D390="Wed", "Non-service", IF(D390="Thu", "Non-Service", IF(D390="Fri", "", "")))))</f>
        <v/>
      </c>
      <c r="X391" s="17"/>
      <c r="Y391" s="174" t="str">
        <f t="shared" ref="Y391" si="3885">IF(D390="Mon", "", IF(D390="Tue", "Non-service", IF(D390="Wed", "", IF(D390="Thu", "Non-service", IF(D390="Fri", "", "")))))</f>
        <v/>
      </c>
      <c r="Z391" s="25"/>
      <c r="AB391" s="26"/>
      <c r="AD391" s="25"/>
    </row>
    <row r="392" spans="1:30">
      <c r="A392" s="200" t="str">
        <f t="shared" si="3237"/>
        <v>Fri</v>
      </c>
      <c r="B392" s="201">
        <f t="shared" ref="B392:B425" si="3886">C390</f>
        <v>46038</v>
      </c>
      <c r="C392" s="286"/>
      <c r="D392" s="289"/>
      <c r="E392" s="211">
        <f t="shared" ca="1" si="3842"/>
        <v>0</v>
      </c>
      <c r="F392" s="209" t="s">
        <v>53</v>
      </c>
      <c r="G392" s="171" t="str">
        <f t="shared" ref="G392" si="3887">IF(D390="Mon", "", IF(D390="Tue", "Non-service", IF(D390="Wed", "", IF(D390="Thu", "Non-service", IF(D390="Fri", "", "")))))</f>
        <v/>
      </c>
      <c r="H392" s="22"/>
      <c r="I392" s="174" t="str">
        <f t="shared" ref="I392" si="3888">IF(D390="Mon", "", IF(D390="Tue", "", IF(D390="Wed", "", IF(D390="Thu", "", IF(D390="Fri", "Non-service", "")))))</f>
        <v>Non-service</v>
      </c>
      <c r="J392" s="30"/>
      <c r="K392" s="174" t="str">
        <f t="shared" ref="K392" si="3889">IF(D390="Mon", "", IF(D390="Tue", "", IF(D390="Wed", "Non-service", IF(D390="Thu", "Non-Service", IF(D390="Fri", "", "")))))</f>
        <v/>
      </c>
      <c r="L392" s="30"/>
      <c r="M392" s="174" t="str">
        <f t="shared" ref="M392" si="3890">IF(D390="Mon", "", IF(D390="Tue", "Non-service", IF(D390="Wed", "", IF(D390="Thu", "", IF(D390="Fri", "Non-service", "")))))</f>
        <v>Non-service</v>
      </c>
      <c r="N392" s="30"/>
      <c r="O392" s="174" t="str">
        <f t="shared" ref="O392" si="3891">IF(D390="Mon", "", IF(D390="Tue", "", IF(D390="Wed", "Non-service", IF(D390="Thu", "", IF(D390="Fri", "Non-service", "")))))</f>
        <v>Non-service</v>
      </c>
      <c r="P392" s="30"/>
      <c r="Q392" s="174" t="str">
        <f t="shared" ref="Q392" si="3892">IF(D390="Mon", "", IF(D390="Tue", "Non-service", IF(D390="Wed", "", IF(D390="Thu", "Non-service", IF(D390="Fri", "", "")))))</f>
        <v/>
      </c>
      <c r="R392" s="30"/>
      <c r="T392" s="30"/>
      <c r="U392" s="174" t="str">
        <f t="shared" ref="U392" si="3893">IF(D390="Mon", "", IF(D390="Tue", "", IF(D390="Wed", "Non-service", IF(D390="Thu", "", IF(D390="Fri", "Non-service", "")))))</f>
        <v>Non-service</v>
      </c>
      <c r="V392" s="32"/>
      <c r="W392" s="174" t="str">
        <f t="shared" ref="W392" si="3894">IF(D390="Mon", "", IF(D390="Tue", "", IF(D390="Wed", "Non-service", IF(D390="Thu", "Non-Service", IF(D390="Fri", "", "")))))</f>
        <v/>
      </c>
      <c r="X392" s="17"/>
      <c r="Y392" s="176" t="str">
        <f t="shared" ref="Y392" si="3895">IF(D390="Mon", "", IF(D390="Tue", "Non-service", IF(D390="Wed", "", IF(D390="Thu", "Non-service", IF(D390="Fri", "", "")))))</f>
        <v/>
      </c>
      <c r="Z392" s="27"/>
      <c r="AB392" s="26"/>
      <c r="AD392" s="25"/>
    </row>
    <row r="393" spans="1:30">
      <c r="A393" s="200" t="str">
        <f t="shared" ref="A393" si="3896">TEXT(C393, "ddd")</f>
        <v>Mon</v>
      </c>
      <c r="B393" s="201">
        <f t="shared" ref="B393:B426" si="3897">C393</f>
        <v>46041</v>
      </c>
      <c r="C393" s="284">
        <f t="shared" si="3562"/>
        <v>46041</v>
      </c>
      <c r="D393" s="295" t="str">
        <f t="shared" si="3250"/>
        <v>Mon</v>
      </c>
      <c r="E393" s="211">
        <f t="shared" ca="1" si="3842"/>
        <v>0</v>
      </c>
      <c r="F393" s="205" t="s">
        <v>47</v>
      </c>
      <c r="G393" s="170" t="str">
        <f t="shared" ref="G393:G456" si="3898">IF(D393="Mon", "", IF(D393="Tue", "Non-service", IF(D393="Wed", "", IF(D393="Thu", "Non-service", IF(D393="Fri", "", "")))))</f>
        <v/>
      </c>
      <c r="H393" s="30"/>
      <c r="I393" s="174" t="str">
        <f t="shared" ref="I393:I456" si="3899">IF(D393="Mon", "", IF(D393="Tue", "", IF(D393="Wed", "", IF(D393="Thu", "", IF(D393="Fri", "Non-service", "")))))</f>
        <v/>
      </c>
      <c r="J393" s="30"/>
      <c r="K393" s="174" t="str">
        <f t="shared" ref="K393:K456" si="3900">IF(D393="Mon", "", IF(D393="Tue", "", IF(D393="Wed", "Non-service", IF(D393="Thu", "Non-Service", IF(D393="Fri", "", "")))))</f>
        <v/>
      </c>
      <c r="L393" s="30"/>
      <c r="M393" s="174" t="str">
        <f t="shared" ref="M393:M456" si="3901">IF(D393="Mon", "", IF(D393="Tue", "Non-service", IF(D393="Wed", "", IF(D393="Thu", "", IF(D393="Fri", "Non-service", "")))))</f>
        <v/>
      </c>
      <c r="N393" s="30"/>
      <c r="O393" s="174" t="str">
        <f t="shared" ref="O393:O456" si="3902">IF(D393="Mon", "", IF(D393="Tue", "", IF(D393="Wed", "Non-service", IF(D393="Thu", "", IF(D393="Fri", "Non-service", "")))))</f>
        <v/>
      </c>
      <c r="P393" s="30"/>
      <c r="Q393" s="174" t="str">
        <f t="shared" ref="Q393:Q456" si="3903">IF(D393="Mon", "", IF(D393="Tue", "Non-service", IF(D393="Wed", "", IF(D393="Thu", "Non-service", IF(D393="Fri", "", "")))))</f>
        <v/>
      </c>
      <c r="R393" s="30"/>
      <c r="S393" s="175" t="str">
        <f t="shared" ref="S393:S456" si="3904">IF(D393="Mon", "Non-service", IF(D393="Tue", "", IF(D393="Wed", "Non-service", IF(D393="Thu", "", IF(D393="Fri", "", "")))))</f>
        <v>Non-service</v>
      </c>
      <c r="T393" s="30"/>
      <c r="U393" s="175" t="str">
        <f t="shared" ref="U393" si="3905">IF(D393="Mon", "", IF(D393="Tue", "", IF(D393="Wed", "Non-service", IF(D393="Thu", "", IF(D393="Fri", "Non-service", "")))))</f>
        <v/>
      </c>
      <c r="V393" s="39"/>
      <c r="W393" s="174" t="str">
        <f t="shared" ref="W393" si="3906">IF(D393="Mon", "", IF(D393="Tue", "", IF(D393="Wed", "Non-service", IF(D393="Thu", "Non-Service", IF(D393="Fri", "", "")))))</f>
        <v/>
      </c>
      <c r="X393" s="15"/>
      <c r="Y393" s="174" t="str">
        <f t="shared" ref="Y393" si="3907">IF(D393="Mon", "", IF(D393="Tue", "Non-service", IF(D393="Wed", "", IF(D393="Thu", "Non-service", IF(D393="Fri", "", "")))))</f>
        <v/>
      </c>
      <c r="Z393" s="15"/>
      <c r="AB393" s="22"/>
      <c r="AD393" s="17"/>
    </row>
    <row r="394" spans="1:30">
      <c r="A394" s="200" t="str">
        <f t="shared" ref="A394" si="3908">A393</f>
        <v>Mon</v>
      </c>
      <c r="B394" s="201">
        <f t="shared" ref="B394:B427" si="3909">C393</f>
        <v>46041</v>
      </c>
      <c r="C394" s="285"/>
      <c r="D394" s="296"/>
      <c r="E394" s="211">
        <f t="shared" ca="1" si="3842"/>
        <v>0</v>
      </c>
      <c r="F394" s="206" t="s">
        <v>51</v>
      </c>
      <c r="G394" s="170" t="str">
        <f t="shared" ref="G394:G457" si="3910">IF(D393="Mon", "", IF(D393="Tue", "Non-service", IF(D393="Wed", "", IF(D393="Thu", "Non-service", IF(D393="Fri", "", "")))))</f>
        <v/>
      </c>
      <c r="H394" s="30"/>
      <c r="I394" s="174" t="str">
        <f t="shared" ref="I394:I457" si="3911">IF(D393="Mon", "", IF(D393="Tue", "", IF(D393="Wed", "", IF(D393="Thu", "", IF(D393="Fri", "Non-service", "")))))</f>
        <v/>
      </c>
      <c r="J394" s="30"/>
      <c r="K394" s="174" t="str">
        <f t="shared" ref="K394:K457" si="3912">IF(D393="Mon", "", IF(D393="Tue", "", IF(D393="Wed", "Non-service", IF(D393="Thu", "Non-Service", IF(D393="Fri", "", "")))))</f>
        <v/>
      </c>
      <c r="L394" s="30"/>
      <c r="M394" s="174" t="str">
        <f t="shared" ref="M394:M457" si="3913">IF(D393="Mon", "", IF(D393="Tue", "Non-service", IF(D393="Wed", "", IF(D393="Thu", "", IF(D393="Fri", "Non-service", "")))))</f>
        <v/>
      </c>
      <c r="N394" s="30"/>
      <c r="O394" s="174" t="str">
        <f t="shared" ref="O394:O457" si="3914">IF(D393="Mon", "", IF(D393="Tue", "", IF(D393="Wed", "Non-service", IF(D393="Thu", "", IF(D393="Fri", "Non-service", "")))))</f>
        <v/>
      </c>
      <c r="P394" s="30"/>
      <c r="Q394" s="174" t="str">
        <f t="shared" ref="Q394:Q457" si="3915">IF(D393="Mon", "", IF(D393="Tue", "Non-service", IF(D393="Wed", "", IF(D393="Thu", "Non-service", IF(D393="Fri", "", "")))))</f>
        <v/>
      </c>
      <c r="R394" s="30"/>
      <c r="S394" s="174" t="str">
        <f t="shared" ref="S394:S457" si="3916">IF(D393="Mon", "Non-service", IF(D393="Tue", "", IF(D393="Wed", "Non-service", IF(D393="Thu", "", IF(D393="Fri", "", "")))))</f>
        <v>Non-service</v>
      </c>
      <c r="T394" s="30"/>
      <c r="U394" s="174" t="str">
        <f t="shared" ref="U394" si="3917">IF(D393="Mon", "", IF(D393="Tue", "", IF(D393="Wed", "Non-service", IF(D393="Thu", "", IF(D393="Fri", "Non-service", "")))))</f>
        <v/>
      </c>
      <c r="V394" s="32"/>
      <c r="W394" s="174" t="str">
        <f t="shared" ref="W394" si="3918">IF(D393="Mon", "", IF(D393="Tue", "", IF(D393="Wed", "Non-service", IF(D393="Thu", "Non-Service", IF(D393="Fri", "", "")))))</f>
        <v/>
      </c>
      <c r="X394" s="17"/>
      <c r="Y394" s="174" t="str">
        <f t="shared" ref="Y394" si="3919">IF(D393="Mon", "", IF(D393="Tue", "Non-service", IF(D393="Wed", "", IF(D393="Thu", "Non-service", IF(D393="Fri", "", "")))))</f>
        <v/>
      </c>
      <c r="Z394" s="17"/>
      <c r="AB394" s="22"/>
      <c r="AD394" s="17"/>
    </row>
    <row r="395" spans="1:30">
      <c r="A395" s="200" t="str">
        <f t="shared" ref="A395" si="3920">A393</f>
        <v>Mon</v>
      </c>
      <c r="B395" s="201">
        <f t="shared" ref="B395:B428" si="3921">C393</f>
        <v>46041</v>
      </c>
      <c r="C395" s="286"/>
      <c r="D395" s="297"/>
      <c r="E395" s="211">
        <f t="shared" ca="1" si="3842"/>
        <v>0</v>
      </c>
      <c r="F395" s="206" t="s">
        <v>53</v>
      </c>
      <c r="G395" s="171" t="str">
        <f t="shared" ref="G395" si="3922">IF(D393="Mon", "", IF(D393="Tue", "Non-service", IF(D393="Wed", "", IF(D393="Thu", "Non-service", IF(D393="Fri", "", "")))))</f>
        <v/>
      </c>
      <c r="H395" s="30"/>
      <c r="I395" s="174" t="str">
        <f t="shared" ref="I395" si="3923">IF(D393="Mon", "", IF(D393="Tue", "", IF(D393="Wed", "", IF(D393="Thu", "", IF(D393="Fri", "Non-service", "")))))</f>
        <v/>
      </c>
      <c r="J395" s="30"/>
      <c r="K395" s="174" t="str">
        <f t="shared" ref="K395" si="3924">IF(D393="Mon", "", IF(D393="Tue", "", IF(D393="Wed", "Non-service", IF(D393="Thu", "Non-Service", IF(D393="Fri", "", "")))))</f>
        <v/>
      </c>
      <c r="L395" s="30"/>
      <c r="M395" s="174" t="str">
        <f t="shared" ref="M395" si="3925">IF(D393="Mon", "", IF(D393="Tue", "Non-service", IF(D393="Wed", "", IF(D393="Thu", "", IF(D393="Fri", "Non-service", "")))))</f>
        <v/>
      </c>
      <c r="N395" s="30"/>
      <c r="O395" s="174" t="str">
        <f t="shared" ref="O395" si="3926">IF(D393="Mon", "", IF(D393="Tue", "", IF(D393="Wed", "Non-service", IF(D393="Thu", "", IF(D393="Fri", "Non-service", "")))))</f>
        <v/>
      </c>
      <c r="P395" s="30"/>
      <c r="Q395" s="174" t="str">
        <f t="shared" ref="Q395" si="3927">IF(D393="Mon", "", IF(D393="Tue", "Non-service", IF(D393="Wed", "", IF(D393="Thu", "Non-service", IF(D393="Fri", "", "")))))</f>
        <v/>
      </c>
      <c r="R395" s="30"/>
      <c r="S395" s="174" t="str">
        <f t="shared" ref="S395" si="3928">IF(D393="Mon", "Non-service", IF(D393="Tue", "", IF(D393="Wed", "Non-service", IF(D393="Thu", "", IF(D393="Fri", "", "")))))</f>
        <v>Non-service</v>
      </c>
      <c r="T395" s="30"/>
      <c r="U395" s="174" t="str">
        <f t="shared" ref="U395" si="3929">IF(D393="Mon", "", IF(D393="Tue", "", IF(D393="Wed", "Non-service", IF(D393="Thu", "", IF(D393="Fri", "Non-service", "")))))</f>
        <v/>
      </c>
      <c r="V395" s="32"/>
      <c r="W395" s="174" t="str">
        <f t="shared" ref="W395" si="3930">IF(D393="Mon", "", IF(D393="Tue", "", IF(D393="Wed", "Non-service", IF(D393="Thu", "Non-Service", IF(D393="Fri", "", "")))))</f>
        <v/>
      </c>
      <c r="X395" s="17"/>
      <c r="Y395" s="176" t="str">
        <f t="shared" ref="Y395" si="3931">IF(D393="Mon", "", IF(D393="Tue", "Non-service", IF(D393="Wed", "", IF(D393="Thu", "Non-service", IF(D393="Fri", "", "")))))</f>
        <v/>
      </c>
      <c r="Z395" s="17"/>
      <c r="AB395" s="22"/>
      <c r="AD395" s="17"/>
    </row>
    <row r="396" spans="1:30">
      <c r="A396" s="200" t="str">
        <f t="shared" ref="A396:A456" si="3932">TEXT(C396, "ddd")</f>
        <v>Tue</v>
      </c>
      <c r="B396" s="201">
        <f t="shared" ref="B396:B429" si="3933">C396</f>
        <v>46042</v>
      </c>
      <c r="C396" s="284">
        <f t="shared" si="3562"/>
        <v>46042</v>
      </c>
      <c r="D396" s="287" t="str">
        <f t="shared" ref="D396" si="3934">IF(WEEKDAY(C393, 2) &lt; 5, TEXT(C393 + 1, "ddd"), TEXT(C393 + 3, "ddd"))</f>
        <v>Tue</v>
      </c>
      <c r="E396" s="211">
        <f t="shared" ca="1" si="3842"/>
        <v>0</v>
      </c>
      <c r="F396" s="207" t="s">
        <v>47</v>
      </c>
      <c r="G396" s="170" t="str">
        <f t="shared" ref="G396:G459" si="3935">IF(D396="Mon", "", IF(D396="Tue", "Non-service", IF(D396="Wed", "", IF(D396="Thu", "Non-service", IF(D396="Fri", "", "")))))</f>
        <v>Non-service</v>
      </c>
      <c r="H396" s="22"/>
      <c r="I396" s="174" t="str">
        <f t="shared" ref="I396:I459" si="3936">IF(D396="Mon", "", IF(D396="Tue", "", IF(D396="Wed", "", IF(D396="Thu", "", IF(D396="Fri", "Non-service", "")))))</f>
        <v/>
      </c>
      <c r="J396" s="30"/>
      <c r="K396" s="174" t="str">
        <f t="shared" ref="K396:K459" si="3937">IF(D396="Mon", "", IF(D396="Tue", "", IF(D396="Wed", "Non-service", IF(D396="Thu", "Non-Service", IF(D396="Fri", "", "")))))</f>
        <v/>
      </c>
      <c r="L396" s="33"/>
      <c r="M396" s="174" t="str">
        <f t="shared" ref="M396:M459" si="3938">IF(D396="Mon", "", IF(D396="Tue", "Non-service", IF(D396="Wed", "", IF(D396="Thu", "", IF(D396="Fri", "Non-service", "")))))</f>
        <v>Non-service</v>
      </c>
      <c r="N396" s="30"/>
      <c r="O396" s="174" t="str">
        <f t="shared" ref="O396:O459" si="3939">IF(D396="Mon", "", IF(D396="Tue", "", IF(D396="Wed", "Non-service", IF(D396="Thu", "", IF(D396="Fri", "Non-service", "")))))</f>
        <v/>
      </c>
      <c r="P396" s="33"/>
      <c r="Q396" s="174" t="str">
        <f t="shared" ref="Q396:Q459" si="3940">IF(D396="Mon", "", IF(D396="Tue", "Non-service", IF(D396="Wed", "", IF(D396="Thu", "Non-service", IF(D396="Fri", "", "")))))</f>
        <v>Non-service</v>
      </c>
      <c r="R396" s="33"/>
      <c r="S396" s="175" t="str">
        <f t="shared" ref="S396:S459" si="3941">IF(D396="Mon", "Non-service", IF(D396="Tue", "", IF(D396="Wed", "Non-service", IF(D396="Thu", "", IF(D396="Fri", "", "")))))</f>
        <v/>
      </c>
      <c r="T396" s="33"/>
      <c r="U396" s="175" t="str">
        <f t="shared" ref="U396" si="3942">IF(D396="Mon", "", IF(D396="Tue", "", IF(D396="Wed", "Non-service", IF(D396="Thu", "", IF(D396="Fri", "Non-service", "")))))</f>
        <v/>
      </c>
      <c r="V396" s="39"/>
      <c r="W396" s="174" t="str">
        <f t="shared" ref="W396" si="3943">IF(D396="Mon", "", IF(D396="Tue", "", IF(D396="Wed", "Non-service", IF(D396="Thu", "Non-Service", IF(D396="Fri", "", "")))))</f>
        <v/>
      </c>
      <c r="X396" s="15"/>
      <c r="Y396" s="174" t="str">
        <f t="shared" ref="Y396" si="3944">IF(D396="Mon", "", IF(D396="Tue", "Non-service", IF(D396="Wed", "", IF(D396="Thu", "Non-service", IF(D396="Fri", "", "")))))</f>
        <v>Non-service</v>
      </c>
      <c r="Z396" s="15"/>
      <c r="AB396" s="22"/>
      <c r="AD396" s="17"/>
    </row>
    <row r="397" spans="1:30">
      <c r="A397" s="200" t="str">
        <f t="shared" ref="A397:A457" si="3945">A396</f>
        <v>Tue</v>
      </c>
      <c r="B397" s="201">
        <f t="shared" ref="B397:B430" si="3946">C396</f>
        <v>46042</v>
      </c>
      <c r="C397" s="285"/>
      <c r="D397" s="288"/>
      <c r="E397" s="211">
        <f t="shared" ca="1" si="3842"/>
        <v>0</v>
      </c>
      <c r="F397" s="208" t="s">
        <v>51</v>
      </c>
      <c r="G397" s="170" t="str">
        <f t="shared" ref="G397:G460" si="3947">IF(D396="Mon", "", IF(D396="Tue", "Non-service", IF(D396="Wed", "", IF(D396="Thu", "Non-service", IF(D396="Fri", "", "")))))</f>
        <v>Non-service</v>
      </c>
      <c r="H397" s="22"/>
      <c r="I397" s="174" t="str">
        <f t="shared" ref="I397:I460" si="3948">IF(D396="Mon", "", IF(D396="Tue", "", IF(D396="Wed", "", IF(D396="Thu", "", IF(D396="Fri", "Non-service", "")))))</f>
        <v/>
      </c>
      <c r="J397" s="30"/>
      <c r="K397" s="174" t="str">
        <f t="shared" ref="K397:K460" si="3949">IF(D396="Mon", "", IF(D396="Tue", "", IF(D396="Wed", "Non-service", IF(D396="Thu", "Non-Service", IF(D396="Fri", "", "")))))</f>
        <v/>
      </c>
      <c r="L397" s="35"/>
      <c r="M397" s="174" t="str">
        <f t="shared" ref="M397:M460" si="3950">IF(D396="Mon", "", IF(D396="Tue", "Non-service", IF(D396="Wed", "", IF(D396="Thu", "", IF(D396="Fri", "Non-service", "")))))</f>
        <v>Non-service</v>
      </c>
      <c r="N397" s="30"/>
      <c r="O397" s="174" t="str">
        <f t="shared" ref="O397:O460" si="3951">IF(D396="Mon", "", IF(D396="Tue", "", IF(D396="Wed", "Non-service", IF(D396="Thu", "", IF(D396="Fri", "Non-service", "")))))</f>
        <v/>
      </c>
      <c r="P397" s="35"/>
      <c r="Q397" s="174" t="str">
        <f t="shared" ref="Q397:Q460" si="3952">IF(D396="Mon", "", IF(D396="Tue", "Non-service", IF(D396="Wed", "", IF(D396="Thu", "Non-service", IF(D396="Fri", "", "")))))</f>
        <v>Non-service</v>
      </c>
      <c r="R397" s="35"/>
      <c r="S397" s="174" t="str">
        <f t="shared" ref="S397:S460" si="3953">IF(D396="Mon", "Non-service", IF(D396="Tue", "", IF(D396="Wed", "Non-service", IF(D396="Thu", "", IF(D396="Fri", "", "")))))</f>
        <v/>
      </c>
      <c r="T397" s="35"/>
      <c r="U397" s="174" t="str">
        <f t="shared" ref="U397" si="3954">IF(D396="Mon", "", IF(D396="Tue", "", IF(D396="Wed", "Non-service", IF(D396="Thu", "", IF(D396="Fri", "Non-service", "")))))</f>
        <v/>
      </c>
      <c r="V397" s="32"/>
      <c r="W397" s="174" t="str">
        <f t="shared" ref="W397" si="3955">IF(D396="Mon", "", IF(D396="Tue", "", IF(D396="Wed", "Non-service", IF(D396="Thu", "Non-Service", IF(D396="Fri", "", "")))))</f>
        <v/>
      </c>
      <c r="X397" s="17"/>
      <c r="Y397" s="174" t="str">
        <f t="shared" ref="Y397" si="3956">IF(D396="Mon", "", IF(D396="Tue", "Non-service", IF(D396="Wed", "", IF(D396="Thu", "Non-service", IF(D396="Fri", "", "")))))</f>
        <v>Non-service</v>
      </c>
      <c r="Z397" s="17"/>
      <c r="AB397" s="22"/>
      <c r="AD397" s="17"/>
    </row>
    <row r="398" spans="1:30">
      <c r="A398" s="200" t="str">
        <f t="shared" ref="A398:A458" si="3957">A396</f>
        <v>Tue</v>
      </c>
      <c r="B398" s="201">
        <f t="shared" ref="B398:B431" si="3958">C396</f>
        <v>46042</v>
      </c>
      <c r="C398" s="286"/>
      <c r="D398" s="289"/>
      <c r="E398" s="211">
        <f t="shared" ca="1" si="3842"/>
        <v>0</v>
      </c>
      <c r="F398" s="209" t="s">
        <v>53</v>
      </c>
      <c r="G398" s="171" t="str">
        <f t="shared" ref="G398" si="3959">IF(D396="Mon", "", IF(D396="Tue", "Non-service", IF(D396="Wed", "", IF(D396="Thu", "Non-service", IF(D396="Fri", "", "")))))</f>
        <v>Non-service</v>
      </c>
      <c r="H398" s="22"/>
      <c r="I398" s="174" t="str">
        <f t="shared" ref="I398" si="3960">IF(D396="Mon", "", IF(D396="Tue", "", IF(D396="Wed", "", IF(D396="Thu", "", IF(D396="Fri", "Non-service", "")))))</f>
        <v/>
      </c>
      <c r="J398" s="30"/>
      <c r="K398" s="174" t="str">
        <f t="shared" ref="K398" si="3961">IF(D396="Mon", "", IF(D396="Tue", "", IF(D396="Wed", "Non-service", IF(D396="Thu", "Non-Service", IF(D396="Fri", "", "")))))</f>
        <v/>
      </c>
      <c r="L398" s="37"/>
      <c r="M398" s="174" t="str">
        <f t="shared" ref="M398" si="3962">IF(D396="Mon", "", IF(D396="Tue", "Non-service", IF(D396="Wed", "", IF(D396="Thu", "", IF(D396="Fri", "Non-service", "")))))</f>
        <v>Non-service</v>
      </c>
      <c r="N398" s="30"/>
      <c r="O398" s="174" t="str">
        <f t="shared" ref="O398" si="3963">IF(D396="Mon", "", IF(D396="Tue", "", IF(D396="Wed", "Non-service", IF(D396="Thu", "", IF(D396="Fri", "Non-service", "")))))</f>
        <v/>
      </c>
      <c r="P398" s="37"/>
      <c r="Q398" s="174" t="str">
        <f t="shared" ref="Q398" si="3964">IF(D396="Mon", "", IF(D396="Tue", "Non-service", IF(D396="Wed", "", IF(D396="Thu", "Non-service", IF(D396="Fri", "", "")))))</f>
        <v>Non-service</v>
      </c>
      <c r="R398" s="37"/>
      <c r="S398" s="174" t="str">
        <f t="shared" ref="S398" si="3965">IF(D396="Mon", "Non-service", IF(D396="Tue", "", IF(D396="Wed", "Non-service", IF(D396="Thu", "", IF(D396="Fri", "", "")))))</f>
        <v/>
      </c>
      <c r="T398" s="37"/>
      <c r="U398" s="174" t="str">
        <f t="shared" ref="U398" si="3966">IF(D396="Mon", "", IF(D396="Tue", "", IF(D396="Wed", "Non-service", IF(D396="Thu", "", IF(D396="Fri", "Non-service", "")))))</f>
        <v/>
      </c>
      <c r="V398" s="32"/>
      <c r="W398" s="174" t="str">
        <f t="shared" ref="W398" si="3967">IF(D396="Mon", "", IF(D396="Tue", "", IF(D396="Wed", "Non-service", IF(D396="Thu", "Non-Service", IF(D396="Fri", "", "")))))</f>
        <v/>
      </c>
      <c r="X398" s="17"/>
      <c r="Y398" s="176" t="str">
        <f t="shared" ref="Y398" si="3968">IF(D396="Mon", "", IF(D396="Tue", "Non-service", IF(D396="Wed", "", IF(D396="Thu", "Non-service", IF(D396="Fri", "", "")))))</f>
        <v>Non-service</v>
      </c>
      <c r="Z398" s="17"/>
      <c r="AB398" s="22"/>
      <c r="AD398" s="17"/>
    </row>
    <row r="399" spans="1:30">
      <c r="A399" s="200" t="str">
        <f t="shared" ref="A399:A459" si="3969">TEXT(C399, "ddd")</f>
        <v>Wed</v>
      </c>
      <c r="B399" s="201">
        <f t="shared" ref="B399" si="3970">C399</f>
        <v>46043</v>
      </c>
      <c r="C399" s="284">
        <f t="shared" si="3562"/>
        <v>46043</v>
      </c>
      <c r="D399" s="295" t="str">
        <f t="shared" ref="D399:D459" si="3971">IF(WEEKDAY(C396, 2) &lt; 5, TEXT(C396 + 1, "ddd"), TEXT(C396 + 3, "ddd"))</f>
        <v>Wed</v>
      </c>
      <c r="E399" s="211">
        <f t="shared" ca="1" si="3842"/>
        <v>0</v>
      </c>
      <c r="F399" s="205" t="s">
        <v>47</v>
      </c>
      <c r="G399" s="170" t="str">
        <f t="shared" ref="G399:G462" si="3972">IF(D399="Mon", "", IF(D399="Tue", "Non-service", IF(D399="Wed", "", IF(D399="Thu", "Non-service", IF(D399="Fri", "", "")))))</f>
        <v/>
      </c>
      <c r="H399" s="21"/>
      <c r="I399" s="174" t="str">
        <f t="shared" ref="I399:I462" si="3973">IF(D399="Mon", "", IF(D399="Tue", "", IF(D399="Wed", "", IF(D399="Thu", "", IF(D399="Fri", "Non-service", "")))))</f>
        <v/>
      </c>
      <c r="J399" s="31"/>
      <c r="K399" s="174" t="str">
        <f t="shared" ref="K399:K462" si="3974">IF(D399="Mon", "", IF(D399="Tue", "", IF(D399="Wed", "Non-service", IF(D399="Thu", "Non-Service", IF(D399="Fri", "", "")))))</f>
        <v>Non-service</v>
      </c>
      <c r="L399" s="31"/>
      <c r="M399" s="174" t="str">
        <f t="shared" ref="M399:M462" si="3975">IF(D399="Mon", "", IF(D399="Tue", "Non-service", IF(D399="Wed", "", IF(D399="Thu", "", IF(D399="Fri", "Non-service", "")))))</f>
        <v/>
      </c>
      <c r="N399" s="31"/>
      <c r="O399" s="174" t="str">
        <f t="shared" ref="O399:O462" si="3976">IF(D399="Mon", "", IF(D399="Tue", "", IF(D399="Wed", "Non-service", IF(D399="Thu", "", IF(D399="Fri", "Non-service", "")))))</f>
        <v>Non-service</v>
      </c>
      <c r="P399" s="31"/>
      <c r="Q399" s="174" t="str">
        <f t="shared" ref="Q399:Q462" si="3977">IF(D399="Mon", "", IF(D399="Tue", "Non-service", IF(D399="Wed", "", IF(D399="Thu", "Non-service", IF(D399="Fri", "", "")))))</f>
        <v/>
      </c>
      <c r="R399" s="31"/>
      <c r="S399" s="175" t="str">
        <f t="shared" ref="S399:S462" si="3978">IF(D399="Mon", "Non-service", IF(D399="Tue", "", IF(D399="Wed", "Non-service", IF(D399="Thu", "", IF(D399="Fri", "", "")))))</f>
        <v>Non-service</v>
      </c>
      <c r="T399" s="31"/>
      <c r="U399" s="175" t="str">
        <f t="shared" ref="U399" si="3979">IF(D399="Mon", "", IF(D399="Tue", "", IF(D399="Wed", "Non-service", IF(D399="Thu", "", IF(D399="Fri", "Non-service", "")))))</f>
        <v>Non-service</v>
      </c>
      <c r="V399" s="39"/>
      <c r="W399" s="174" t="str">
        <f t="shared" ref="W399" si="3980">IF(D399="Mon", "", IF(D399="Tue", "", IF(D399="Wed", "Non-service", IF(D399="Thu", "Non-Service", IF(D399="Fri", "", "")))))</f>
        <v>Non-service</v>
      </c>
      <c r="X399" s="15"/>
      <c r="Y399" s="174" t="str">
        <f t="shared" ref="Y399" si="3981">IF(D399="Mon", "", IF(D399="Tue", "Non-service", IF(D399="Wed", "", IF(D399="Thu", "Non-service", IF(D399="Fri", "", "")))))</f>
        <v/>
      </c>
      <c r="Z399" s="23"/>
      <c r="AB399" s="26"/>
      <c r="AD399" s="25"/>
    </row>
    <row r="400" spans="1:30">
      <c r="A400" s="200" t="str">
        <f t="shared" ref="A400:A460" si="3982">A399</f>
        <v>Wed</v>
      </c>
      <c r="B400" s="201">
        <f t="shared" ref="B400" si="3983">C399</f>
        <v>46043</v>
      </c>
      <c r="C400" s="285"/>
      <c r="D400" s="296"/>
      <c r="E400" s="211">
        <f t="shared" ca="1" si="3842"/>
        <v>0</v>
      </c>
      <c r="F400" s="206" t="s">
        <v>51</v>
      </c>
      <c r="G400" s="170" t="str">
        <f t="shared" ref="G400:G463" si="3984">IF(D399="Mon", "", IF(D399="Tue", "Non-service", IF(D399="Wed", "", IF(D399="Thu", "Non-service", IF(D399="Fri", "", "")))))</f>
        <v/>
      </c>
      <c r="H400" s="22"/>
      <c r="I400" s="174" t="str">
        <f t="shared" ref="I400:I463" si="3985">IF(D399="Mon", "", IF(D399="Tue", "", IF(D399="Wed", "", IF(D399="Thu", "", IF(D399="Fri", "Non-service", "")))))</f>
        <v/>
      </c>
      <c r="J400" s="30"/>
      <c r="K400" s="174" t="str">
        <f t="shared" ref="K400:K463" si="3986">IF(D399="Mon", "", IF(D399="Tue", "", IF(D399="Wed", "Non-service", IF(D399="Thu", "Non-Service", IF(D399="Fri", "", "")))))</f>
        <v>Non-service</v>
      </c>
      <c r="L400" s="30"/>
      <c r="M400" s="174" t="str">
        <f t="shared" ref="M400:M463" si="3987">IF(D399="Mon", "", IF(D399="Tue", "Non-service", IF(D399="Wed", "", IF(D399="Thu", "", IF(D399="Fri", "Non-service", "")))))</f>
        <v/>
      </c>
      <c r="N400" s="30"/>
      <c r="O400" s="174" t="str">
        <f t="shared" ref="O400:O463" si="3988">IF(D399="Mon", "", IF(D399="Tue", "", IF(D399="Wed", "Non-service", IF(D399="Thu", "", IF(D399="Fri", "Non-service", "")))))</f>
        <v>Non-service</v>
      </c>
      <c r="P400" s="30"/>
      <c r="Q400" s="174" t="str">
        <f t="shared" ref="Q400:Q463" si="3989">IF(D399="Mon", "", IF(D399="Tue", "Non-service", IF(D399="Wed", "", IF(D399="Thu", "Non-service", IF(D399="Fri", "", "")))))</f>
        <v/>
      </c>
      <c r="R400" s="30"/>
      <c r="S400" s="174" t="str">
        <f t="shared" ref="S400:S463" si="3990">IF(D399="Mon", "Non-service", IF(D399="Tue", "", IF(D399="Wed", "Non-service", IF(D399="Thu", "", IF(D399="Fri", "", "")))))</f>
        <v>Non-service</v>
      </c>
      <c r="T400" s="30"/>
      <c r="U400" s="174" t="str">
        <f t="shared" ref="U400" si="3991">IF(D399="Mon", "", IF(D399="Tue", "", IF(D399="Wed", "Non-service", IF(D399="Thu", "", IF(D399="Fri", "Non-service", "")))))</f>
        <v>Non-service</v>
      </c>
      <c r="V400" s="32"/>
      <c r="W400" s="174" t="str">
        <f t="shared" ref="W400" si="3992">IF(D399="Mon", "", IF(D399="Tue", "", IF(D399="Wed", "Non-service", IF(D399="Thu", "Non-Service", IF(D399="Fri", "", "")))))</f>
        <v>Non-service</v>
      </c>
      <c r="X400" s="17"/>
      <c r="Y400" s="174" t="str">
        <f t="shared" ref="Y400" si="3993">IF(D399="Mon", "", IF(D399="Tue", "Non-service", IF(D399="Wed", "", IF(D399="Thu", "Non-service", IF(D399="Fri", "", "")))))</f>
        <v/>
      </c>
      <c r="Z400" s="25"/>
      <c r="AB400" s="26"/>
      <c r="AD400" s="25"/>
    </row>
    <row r="401" spans="1:30">
      <c r="A401" s="200" t="str">
        <f t="shared" ref="A401:A461" si="3994">A399</f>
        <v>Wed</v>
      </c>
      <c r="B401" s="201">
        <f t="shared" ref="B401" si="3995">C399</f>
        <v>46043</v>
      </c>
      <c r="C401" s="286"/>
      <c r="D401" s="297"/>
      <c r="E401" s="211">
        <f t="shared" ca="1" si="3842"/>
        <v>0</v>
      </c>
      <c r="F401" s="206" t="s">
        <v>53</v>
      </c>
      <c r="G401" s="171" t="str">
        <f t="shared" ref="G401" si="3996">IF(D399="Mon", "", IF(D399="Tue", "Non-service", IF(D399="Wed", "", IF(D399="Thu", "Non-service", IF(D399="Fri", "", "")))))</f>
        <v/>
      </c>
      <c r="H401" s="22"/>
      <c r="I401" s="174" t="str">
        <f t="shared" ref="I401" si="3997">IF(D399="Mon", "", IF(D399="Tue", "", IF(D399="Wed", "", IF(D399="Thu", "", IF(D399="Fri", "Non-service", "")))))</f>
        <v/>
      </c>
      <c r="J401" s="30"/>
      <c r="K401" s="174" t="str">
        <f t="shared" ref="K401" si="3998">IF(D399="Mon", "", IF(D399="Tue", "", IF(D399="Wed", "Non-service", IF(D399="Thu", "Non-Service", IF(D399="Fri", "", "")))))</f>
        <v>Non-service</v>
      </c>
      <c r="L401" s="30"/>
      <c r="M401" s="174" t="str">
        <f t="shared" ref="M401" si="3999">IF(D399="Mon", "", IF(D399="Tue", "Non-service", IF(D399="Wed", "", IF(D399="Thu", "", IF(D399="Fri", "Non-service", "")))))</f>
        <v/>
      </c>
      <c r="N401" s="30"/>
      <c r="O401" s="174" t="str">
        <f t="shared" ref="O401" si="4000">IF(D399="Mon", "", IF(D399="Tue", "", IF(D399="Wed", "Non-service", IF(D399="Thu", "", IF(D399="Fri", "Non-service", "")))))</f>
        <v>Non-service</v>
      </c>
      <c r="P401" s="30"/>
      <c r="Q401" s="174" t="str">
        <f t="shared" ref="Q401" si="4001">IF(D399="Mon", "", IF(D399="Tue", "Non-service", IF(D399="Wed", "", IF(D399="Thu", "Non-service", IF(D399="Fri", "", "")))))</f>
        <v/>
      </c>
      <c r="R401" s="30"/>
      <c r="S401" s="174" t="str">
        <f t="shared" ref="S401" si="4002">IF(D399="Mon", "Non-service", IF(D399="Tue", "", IF(D399="Wed", "Non-service", IF(D399="Thu", "", IF(D399="Fri", "", "")))))</f>
        <v>Non-service</v>
      </c>
      <c r="T401" s="30"/>
      <c r="U401" s="174" t="str">
        <f t="shared" ref="U401" si="4003">IF(D399="Mon", "", IF(D399="Tue", "", IF(D399="Wed", "Non-service", IF(D399="Thu", "", IF(D399="Fri", "Non-service", "")))))</f>
        <v>Non-service</v>
      </c>
      <c r="V401" s="32"/>
      <c r="W401" s="174" t="str">
        <f t="shared" ref="W401" si="4004">IF(D399="Mon", "", IF(D399="Tue", "", IF(D399="Wed", "Non-service", IF(D399="Thu", "Non-Service", IF(D399="Fri", "", "")))))</f>
        <v>Non-service</v>
      </c>
      <c r="X401" s="17"/>
      <c r="Y401" s="176" t="str">
        <f t="shared" ref="Y401" si="4005">IF(D399="Mon", "", IF(D399="Tue", "Non-service", IF(D399="Wed", "", IF(D399="Thu", "Non-service", IF(D399="Fri", "", "")))))</f>
        <v/>
      </c>
      <c r="Z401" s="27"/>
      <c r="AB401" s="26"/>
      <c r="AD401" s="25"/>
    </row>
    <row r="402" spans="1:30">
      <c r="A402" s="200" t="str">
        <f t="shared" ref="A402:A462" si="4006">TEXT(C402, "ddd")</f>
        <v>Thu</v>
      </c>
      <c r="B402" s="201">
        <f t="shared" ref="B402" si="4007">C402</f>
        <v>46044</v>
      </c>
      <c r="C402" s="284">
        <f t="shared" si="3562"/>
        <v>46044</v>
      </c>
      <c r="D402" s="287" t="str">
        <f t="shared" ref="D402:D462" si="4008">IF(WEEKDAY(C399, 2) &lt; 5, TEXT(C399 + 1, "ddd"), TEXT(C399 + 3, "ddd"))</f>
        <v>Thu</v>
      </c>
      <c r="E402" s="211">
        <f t="shared" ca="1" si="3842"/>
        <v>0</v>
      </c>
      <c r="F402" s="207" t="s">
        <v>47</v>
      </c>
      <c r="G402" s="170" t="str">
        <f t="shared" ref="G402:G465" si="4009">IF(D402="Mon", "", IF(D402="Tue", "Non-service", IF(D402="Wed", "", IF(D402="Thu", "Non-service", IF(D402="Fri", "", "")))))</f>
        <v>Non-service</v>
      </c>
      <c r="H402" s="24"/>
      <c r="I402" s="174" t="str">
        <f t="shared" ref="I402:I465" si="4010">IF(D402="Mon", "", IF(D402="Tue", "", IF(D402="Wed", "", IF(D402="Thu", "", IF(D402="Fri", "Non-service", "")))))</f>
        <v/>
      </c>
      <c r="J402" s="33"/>
      <c r="K402" s="174" t="str">
        <f t="shared" ref="K402:K465" si="4011">IF(D402="Mon", "", IF(D402="Tue", "", IF(D402="Wed", "Non-service", IF(D402="Thu", "Non-Service", IF(D402="Fri", "", "")))))</f>
        <v>Non-Service</v>
      </c>
      <c r="L402" s="33"/>
      <c r="M402" s="174" t="str">
        <f t="shared" ref="M402:M465" si="4012">IF(D402="Mon", "", IF(D402="Tue", "Non-service", IF(D402="Wed", "", IF(D402="Thu", "", IF(D402="Fri", "Non-service", "")))))</f>
        <v/>
      </c>
      <c r="N402" s="33"/>
      <c r="O402" s="174" t="str">
        <f t="shared" ref="O402:O465" si="4013">IF(D402="Mon", "", IF(D402="Tue", "", IF(D402="Wed", "Non-service", IF(D402="Thu", "", IF(D402="Fri", "Non-service", "")))))</f>
        <v/>
      </c>
      <c r="P402" s="31"/>
      <c r="Q402" s="174" t="str">
        <f t="shared" ref="Q402:Q465" si="4014">IF(D402="Mon", "", IF(D402="Tue", "Non-service", IF(D402="Wed", "", IF(D402="Thu", "Non-service", IF(D402="Fri", "", "")))))</f>
        <v>Non-service</v>
      </c>
      <c r="R402" s="31"/>
      <c r="S402" s="175" t="str">
        <f t="shared" ref="S402:S465" si="4015">IF(D402="Mon", "Non-service", IF(D402="Tue", "", IF(D402="Wed", "Non-service", IF(D402="Thu", "", IF(D402="Fri", "", "")))))</f>
        <v/>
      </c>
      <c r="T402" s="31"/>
      <c r="U402" s="175" t="str">
        <f t="shared" ref="U402" si="4016">IF(D402="Mon", "", IF(D402="Tue", "", IF(D402="Wed", "Non-service", IF(D402="Thu", "", IF(D402="Fri", "Non-service", "")))))</f>
        <v/>
      </c>
      <c r="V402" s="39"/>
      <c r="W402" s="174" t="str">
        <f t="shared" ref="W402" si="4017">IF(D402="Mon", "", IF(D402="Tue", "", IF(D402="Wed", "Non-service", IF(D402="Thu", "Non-Service", IF(D402="Fri", "", "")))))</f>
        <v>Non-Service</v>
      </c>
      <c r="X402" s="15"/>
      <c r="Y402" s="174" t="str">
        <f t="shared" ref="Y402" si="4018">IF(D402="Mon", "", IF(D402="Tue", "Non-service", IF(D402="Wed", "", IF(D402="Thu", "Non-service", IF(D402="Fri", "", "")))))</f>
        <v>Non-service</v>
      </c>
      <c r="Z402" s="15"/>
      <c r="AB402" s="22"/>
      <c r="AD402" s="17"/>
    </row>
    <row r="403" spans="1:30">
      <c r="A403" s="200" t="str">
        <f t="shared" ref="A403:A463" si="4019">A402</f>
        <v>Thu</v>
      </c>
      <c r="B403" s="201">
        <f t="shared" ref="B403" si="4020">C402</f>
        <v>46044</v>
      </c>
      <c r="C403" s="285"/>
      <c r="D403" s="288"/>
      <c r="E403" s="211">
        <f t="shared" ca="1" si="3842"/>
        <v>0</v>
      </c>
      <c r="F403" s="208" t="s">
        <v>51</v>
      </c>
      <c r="G403" s="170" t="str">
        <f t="shared" ref="G403:G466" si="4021">IF(D402="Mon", "", IF(D402="Tue", "Non-service", IF(D402="Wed", "", IF(D402="Thu", "Non-service", IF(D402="Fri", "", "")))))</f>
        <v>Non-service</v>
      </c>
      <c r="H403" s="26"/>
      <c r="I403" s="174" t="str">
        <f t="shared" ref="I403:I466" si="4022">IF(D402="Mon", "", IF(D402="Tue", "", IF(D402="Wed", "", IF(D402="Thu", "", IF(D402="Fri", "Non-service", "")))))</f>
        <v/>
      </c>
      <c r="J403" s="35"/>
      <c r="K403" s="174" t="str">
        <f t="shared" ref="K403:K466" si="4023">IF(D402="Mon", "", IF(D402="Tue", "", IF(D402="Wed", "Non-service", IF(D402="Thu", "Non-Service", IF(D402="Fri", "", "")))))</f>
        <v>Non-Service</v>
      </c>
      <c r="L403" s="35"/>
      <c r="M403" s="174" t="str">
        <f t="shared" ref="M403:M466" si="4024">IF(D402="Mon", "", IF(D402="Tue", "Non-service", IF(D402="Wed", "", IF(D402="Thu", "", IF(D402="Fri", "Non-service", "")))))</f>
        <v/>
      </c>
      <c r="N403" s="35"/>
      <c r="O403" s="174" t="str">
        <f t="shared" ref="O403:O466" si="4025">IF(D402="Mon", "", IF(D402="Tue", "", IF(D402="Wed", "Non-service", IF(D402="Thu", "", IF(D402="Fri", "Non-service", "")))))</f>
        <v/>
      </c>
      <c r="P403" s="35"/>
      <c r="Q403" s="174" t="str">
        <f t="shared" ref="Q403:Q466" si="4026">IF(D402="Mon", "", IF(D402="Tue", "Non-service", IF(D402="Wed", "", IF(D402="Thu", "Non-service", IF(D402="Fri", "", "")))))</f>
        <v>Non-service</v>
      </c>
      <c r="R403" s="30"/>
      <c r="S403" s="174" t="str">
        <f t="shared" ref="S403:S466" si="4027">IF(D402="Mon", "Non-service", IF(D402="Tue", "", IF(D402="Wed", "Non-service", IF(D402="Thu", "", IF(D402="Fri", "", "")))))</f>
        <v/>
      </c>
      <c r="T403" s="35"/>
      <c r="U403" s="174" t="str">
        <f t="shared" ref="U403" si="4028">IF(D402="Mon", "", IF(D402="Tue", "", IF(D402="Wed", "Non-service", IF(D402="Thu", "", IF(D402="Fri", "Non-service", "")))))</f>
        <v/>
      </c>
      <c r="V403" s="32"/>
      <c r="W403" s="174" t="str">
        <f t="shared" ref="W403" si="4029">IF(D402="Mon", "", IF(D402="Tue", "", IF(D402="Wed", "Non-service", IF(D402="Thu", "Non-Service", IF(D402="Fri", "", "")))))</f>
        <v>Non-Service</v>
      </c>
      <c r="X403" s="17"/>
      <c r="Y403" s="174" t="str">
        <f t="shared" ref="Y403" si="4030">IF(D402="Mon", "", IF(D402="Tue", "Non-service", IF(D402="Wed", "", IF(D402="Thu", "Non-service", IF(D402="Fri", "", "")))))</f>
        <v>Non-service</v>
      </c>
      <c r="Z403" s="17"/>
      <c r="AB403" s="22"/>
      <c r="AD403" s="17"/>
    </row>
    <row r="404" spans="1:30">
      <c r="A404" s="200" t="str">
        <f t="shared" ref="A404:A464" si="4031">A402</f>
        <v>Thu</v>
      </c>
      <c r="B404" s="201">
        <f t="shared" ref="B404" si="4032">C402</f>
        <v>46044</v>
      </c>
      <c r="C404" s="286"/>
      <c r="D404" s="289"/>
      <c r="E404" s="211">
        <f t="shared" ca="1" si="3842"/>
        <v>0</v>
      </c>
      <c r="F404" s="209" t="s">
        <v>53</v>
      </c>
      <c r="G404" s="171" t="str">
        <f t="shared" ref="G404" si="4033">IF(D402="Mon", "", IF(D402="Tue", "Non-service", IF(D402="Wed", "", IF(D402="Thu", "Non-service", IF(D402="Fri", "", "")))))</f>
        <v>Non-service</v>
      </c>
      <c r="H404" s="28"/>
      <c r="I404" s="174" t="str">
        <f t="shared" ref="I404" si="4034">IF(D402="Mon", "", IF(D402="Tue", "", IF(D402="Wed", "", IF(D402="Thu", "", IF(D402="Fri", "Non-service", "")))))</f>
        <v/>
      </c>
      <c r="J404" s="37"/>
      <c r="K404" s="174" t="str">
        <f t="shared" ref="K404" si="4035">IF(D402="Mon", "", IF(D402="Tue", "", IF(D402="Wed", "Non-service", IF(D402="Thu", "Non-Service", IF(D402="Fri", "", "")))))</f>
        <v>Non-Service</v>
      </c>
      <c r="L404" s="37"/>
      <c r="M404" s="174" t="str">
        <f t="shared" ref="M404" si="4036">IF(D402="Mon", "", IF(D402="Tue", "Non-service", IF(D402="Wed", "", IF(D402="Thu", "", IF(D402="Fri", "Non-service", "")))))</f>
        <v/>
      </c>
      <c r="N404" s="37"/>
      <c r="O404" s="174" t="str">
        <f t="shared" ref="O404" si="4037">IF(D402="Mon", "", IF(D402="Tue", "", IF(D402="Wed", "Non-service", IF(D402="Thu", "", IF(D402="Fri", "Non-service", "")))))</f>
        <v/>
      </c>
      <c r="P404" s="37"/>
      <c r="Q404" s="174" t="str">
        <f t="shared" ref="Q404" si="4038">IF(D402="Mon", "", IF(D402="Tue", "Non-service", IF(D402="Wed", "", IF(D402="Thu", "Non-service", IF(D402="Fri", "", "")))))</f>
        <v>Non-service</v>
      </c>
      <c r="R404" s="37"/>
      <c r="S404" s="174" t="str">
        <f t="shared" ref="S404" si="4039">IF(D402="Mon", "Non-service", IF(D402="Tue", "", IF(D402="Wed", "Non-service", IF(D402="Thu", "", IF(D402="Fri", "", "")))))</f>
        <v/>
      </c>
      <c r="T404" s="37"/>
      <c r="U404" s="174" t="str">
        <f t="shared" ref="U404" si="4040">IF(D402="Mon", "", IF(D402="Tue", "", IF(D402="Wed", "Non-service", IF(D402="Thu", "", IF(D402="Fri", "Non-service", "")))))</f>
        <v/>
      </c>
      <c r="V404" s="32"/>
      <c r="W404" s="174" t="str">
        <f t="shared" ref="W404" si="4041">IF(D402="Mon", "", IF(D402="Tue", "", IF(D402="Wed", "Non-service", IF(D402="Thu", "Non-Service", IF(D402="Fri", "", "")))))</f>
        <v>Non-Service</v>
      </c>
      <c r="X404" s="17"/>
      <c r="Y404" s="176" t="str">
        <f t="shared" ref="Y404" si="4042">IF(D402="Mon", "", IF(D402="Tue", "Non-service", IF(D402="Wed", "", IF(D402="Thu", "Non-service", IF(D402="Fri", "", "")))))</f>
        <v>Non-service</v>
      </c>
      <c r="Z404" s="17"/>
      <c r="AB404" s="22"/>
      <c r="AD404" s="17"/>
    </row>
    <row r="405" spans="1:30">
      <c r="A405" s="200" t="str">
        <f t="shared" ref="A405:A465" si="4043">TEXT(C405, "ddd")</f>
        <v>Fri</v>
      </c>
      <c r="B405" s="201">
        <f t="shared" si="3662"/>
        <v>46045</v>
      </c>
      <c r="C405" s="284">
        <f t="shared" si="3562"/>
        <v>46045</v>
      </c>
      <c r="D405" s="295" t="str">
        <f t="shared" ref="D405:D465" si="4044">IF(WEEKDAY(C402, 2) &lt; 5, TEXT(C402 + 1, "ddd"), TEXT(C402 + 3, "ddd"))</f>
        <v>Fri</v>
      </c>
      <c r="E405" s="211">
        <f t="shared" ca="1" si="3842"/>
        <v>0</v>
      </c>
      <c r="F405" s="205" t="s">
        <v>47</v>
      </c>
      <c r="G405" s="170" t="str">
        <f t="shared" ref="G405:G468" si="4045">IF(D405="Mon", "", IF(D405="Tue", "Non-service", IF(D405="Wed", "", IF(D405="Thu", "Non-service", IF(D405="Fri", "", "")))))</f>
        <v/>
      </c>
      <c r="H405" s="21"/>
      <c r="I405" s="174" t="str">
        <f t="shared" ref="I405:I468" si="4046">IF(D405="Mon", "", IF(D405="Tue", "", IF(D405="Wed", "", IF(D405="Thu", "", IF(D405="Fri", "Non-service", "")))))</f>
        <v>Non-service</v>
      </c>
      <c r="J405" s="31"/>
      <c r="K405" s="174" t="str">
        <f t="shared" ref="K405:K468" si="4047">IF(D405="Mon", "", IF(D405="Tue", "", IF(D405="Wed", "Non-service", IF(D405="Thu", "Non-Service", IF(D405="Fri", "", "")))))</f>
        <v/>
      </c>
      <c r="L405" s="31"/>
      <c r="M405" s="174" t="str">
        <f t="shared" ref="M405:M468" si="4048">IF(D405="Mon", "", IF(D405="Tue", "Non-service", IF(D405="Wed", "", IF(D405="Thu", "", IF(D405="Fri", "Non-service", "")))))</f>
        <v>Non-service</v>
      </c>
      <c r="N405" s="31"/>
      <c r="O405" s="174" t="str">
        <f t="shared" ref="O405:O468" si="4049">IF(D405="Mon", "", IF(D405="Tue", "", IF(D405="Wed", "Non-service", IF(D405="Thu", "", IF(D405="Fri", "Non-service", "")))))</f>
        <v>Non-service</v>
      </c>
      <c r="P405" s="31"/>
      <c r="Q405" s="174" t="str">
        <f t="shared" ref="Q405:Q468" si="4050">IF(D405="Mon", "", IF(D405="Tue", "Non-service", IF(D405="Wed", "", IF(D405="Thu", "Non-service", IF(D405="Fri", "", "")))))</f>
        <v/>
      </c>
      <c r="R405" s="31"/>
      <c r="S405" s="175" t="str">
        <f t="shared" ref="S405:S468" si="4051">IF(D405="Mon", "Non-service", IF(D405="Tue", "", IF(D405="Wed", "Non-service", IF(D405="Thu", "", IF(D405="Fri", "", "")))))</f>
        <v/>
      </c>
      <c r="T405" s="31"/>
      <c r="U405" s="175" t="str">
        <f t="shared" ref="U405" si="4052">IF(D405="Mon", "", IF(D405="Tue", "", IF(D405="Wed", "Non-service", IF(D405="Thu", "", IF(D405="Fri", "Non-service", "")))))</f>
        <v>Non-service</v>
      </c>
      <c r="V405" s="39"/>
      <c r="W405" s="174" t="str">
        <f t="shared" ref="W405" si="4053">IF(D405="Mon", "", IF(D405="Tue", "", IF(D405="Wed", "Non-service", IF(D405="Thu", "Non-Service", IF(D405="Fri", "", "")))))</f>
        <v/>
      </c>
      <c r="X405" s="15"/>
      <c r="Y405" s="174" t="str">
        <f t="shared" ref="Y405" si="4054">IF(D405="Mon", "", IF(D405="Tue", "Non-service", IF(D405="Wed", "", IF(D405="Thu", "Non-service", IF(D405="Fri", "", "")))))</f>
        <v/>
      </c>
      <c r="Z405" s="23"/>
      <c r="AB405" s="26"/>
      <c r="AD405" s="25"/>
    </row>
    <row r="406" spans="1:30">
      <c r="A406" s="200" t="str">
        <f t="shared" ref="A406:A466" si="4055">A405</f>
        <v>Fri</v>
      </c>
      <c r="B406" s="201">
        <f t="shared" si="3673"/>
        <v>46045</v>
      </c>
      <c r="C406" s="285"/>
      <c r="D406" s="296"/>
      <c r="E406" s="211">
        <f t="shared" ca="1" si="3842"/>
        <v>0</v>
      </c>
      <c r="F406" s="206" t="s">
        <v>51</v>
      </c>
      <c r="G406" s="170" t="str">
        <f t="shared" ref="G406:G469" si="4056">IF(D405="Mon", "", IF(D405="Tue", "Non-service", IF(D405="Wed", "", IF(D405="Thu", "Non-service", IF(D405="Fri", "", "")))))</f>
        <v/>
      </c>
      <c r="H406" s="22"/>
      <c r="I406" s="174" t="str">
        <f t="shared" ref="I406:I469" si="4057">IF(D405="Mon", "", IF(D405="Tue", "", IF(D405="Wed", "", IF(D405="Thu", "", IF(D405="Fri", "Non-service", "")))))</f>
        <v>Non-service</v>
      </c>
      <c r="J406" s="30"/>
      <c r="K406" s="174" t="str">
        <f t="shared" ref="K406:K469" si="4058">IF(D405="Mon", "", IF(D405="Tue", "", IF(D405="Wed", "Non-service", IF(D405="Thu", "Non-Service", IF(D405="Fri", "", "")))))</f>
        <v/>
      </c>
      <c r="L406" s="30"/>
      <c r="M406" s="174" t="str">
        <f t="shared" ref="M406:M469" si="4059">IF(D405="Mon", "", IF(D405="Tue", "Non-service", IF(D405="Wed", "", IF(D405="Thu", "", IF(D405="Fri", "Non-service", "")))))</f>
        <v>Non-service</v>
      </c>
      <c r="N406" s="30"/>
      <c r="O406" s="174" t="str">
        <f t="shared" ref="O406:O469" si="4060">IF(D405="Mon", "", IF(D405="Tue", "", IF(D405="Wed", "Non-service", IF(D405="Thu", "", IF(D405="Fri", "Non-service", "")))))</f>
        <v>Non-service</v>
      </c>
      <c r="P406" s="30"/>
      <c r="Q406" s="174" t="str">
        <f t="shared" ref="Q406:Q469" si="4061">IF(D405="Mon", "", IF(D405="Tue", "Non-service", IF(D405="Wed", "", IF(D405="Thu", "Non-service", IF(D405="Fri", "", "")))))</f>
        <v/>
      </c>
      <c r="R406" s="30"/>
      <c r="S406" s="174" t="str">
        <f t="shared" ref="S406:S469" si="4062">IF(D405="Mon", "Non-service", IF(D405="Tue", "", IF(D405="Wed", "Non-service", IF(D405="Thu", "", IF(D405="Fri", "", "")))))</f>
        <v/>
      </c>
      <c r="T406" s="30"/>
      <c r="U406" s="174" t="str">
        <f t="shared" ref="U406" si="4063">IF(D405="Mon", "", IF(D405="Tue", "", IF(D405="Wed", "Non-service", IF(D405="Thu", "", IF(D405="Fri", "Non-service", "")))))</f>
        <v>Non-service</v>
      </c>
      <c r="V406" s="32"/>
      <c r="W406" s="174" t="str">
        <f t="shared" ref="W406" si="4064">IF(D405="Mon", "", IF(D405="Tue", "", IF(D405="Wed", "Non-service", IF(D405="Thu", "Non-Service", IF(D405="Fri", "", "")))))</f>
        <v/>
      </c>
      <c r="X406" s="17"/>
      <c r="Y406" s="174" t="str">
        <f t="shared" ref="Y406" si="4065">IF(D405="Mon", "", IF(D405="Tue", "Non-service", IF(D405="Wed", "", IF(D405="Thu", "Non-service", IF(D405="Fri", "", "")))))</f>
        <v/>
      </c>
      <c r="Z406" s="25"/>
      <c r="AB406" s="26"/>
      <c r="AD406" s="25"/>
    </row>
    <row r="407" spans="1:30">
      <c r="A407" s="200" t="str">
        <f t="shared" ref="A407:A467" si="4066">A405</f>
        <v>Fri</v>
      </c>
      <c r="B407" s="201">
        <f t="shared" si="3684"/>
        <v>46045</v>
      </c>
      <c r="C407" s="286"/>
      <c r="D407" s="297"/>
      <c r="E407" s="211">
        <f t="shared" ca="1" si="3842"/>
        <v>0</v>
      </c>
      <c r="F407" s="206" t="s">
        <v>53</v>
      </c>
      <c r="G407" s="171" t="str">
        <f t="shared" ref="G407" si="4067">IF(D405="Mon", "", IF(D405="Tue", "Non-service", IF(D405="Wed", "", IF(D405="Thu", "Non-service", IF(D405="Fri", "", "")))))</f>
        <v/>
      </c>
      <c r="H407" s="22"/>
      <c r="I407" s="174" t="str">
        <f t="shared" ref="I407" si="4068">IF(D405="Mon", "", IF(D405="Tue", "", IF(D405="Wed", "", IF(D405="Thu", "", IF(D405="Fri", "Non-service", "")))))</f>
        <v>Non-service</v>
      </c>
      <c r="J407" s="30"/>
      <c r="K407" s="174" t="str">
        <f t="shared" ref="K407" si="4069">IF(D405="Mon", "", IF(D405="Tue", "", IF(D405="Wed", "Non-service", IF(D405="Thu", "Non-Service", IF(D405="Fri", "", "")))))</f>
        <v/>
      </c>
      <c r="L407" s="30"/>
      <c r="M407" s="174" t="str">
        <f t="shared" ref="M407" si="4070">IF(D405="Mon", "", IF(D405="Tue", "Non-service", IF(D405="Wed", "", IF(D405="Thu", "", IF(D405="Fri", "Non-service", "")))))</f>
        <v>Non-service</v>
      </c>
      <c r="N407" s="30"/>
      <c r="O407" s="174" t="str">
        <f t="shared" ref="O407" si="4071">IF(D405="Mon", "", IF(D405="Tue", "", IF(D405="Wed", "Non-service", IF(D405="Thu", "", IF(D405="Fri", "Non-service", "")))))</f>
        <v>Non-service</v>
      </c>
      <c r="P407" s="30"/>
      <c r="Q407" s="174" t="str">
        <f t="shared" ref="Q407" si="4072">IF(D405="Mon", "", IF(D405="Tue", "Non-service", IF(D405="Wed", "", IF(D405="Thu", "Non-service", IF(D405="Fri", "", "")))))</f>
        <v/>
      </c>
      <c r="R407" s="30"/>
      <c r="T407" s="30"/>
      <c r="U407" s="174" t="str">
        <f t="shared" ref="U407" si="4073">IF(D405="Mon", "", IF(D405="Tue", "", IF(D405="Wed", "Non-service", IF(D405="Thu", "", IF(D405="Fri", "Non-service", "")))))</f>
        <v>Non-service</v>
      </c>
      <c r="V407" s="32"/>
      <c r="W407" s="174" t="str">
        <f t="shared" ref="W407" si="4074">IF(D405="Mon", "", IF(D405="Tue", "", IF(D405="Wed", "Non-service", IF(D405="Thu", "Non-Service", IF(D405="Fri", "", "")))))</f>
        <v/>
      </c>
      <c r="X407" s="17"/>
      <c r="Y407" s="176" t="str">
        <f t="shared" ref="Y407" si="4075">IF(D405="Mon", "", IF(D405="Tue", "Non-service", IF(D405="Wed", "", IF(D405="Thu", "Non-service", IF(D405="Fri", "", "")))))</f>
        <v/>
      </c>
      <c r="Z407" s="27"/>
      <c r="AB407" s="26"/>
      <c r="AD407" s="25"/>
    </row>
    <row r="408" spans="1:30">
      <c r="A408" s="200" t="str">
        <f t="shared" ref="A408" si="4076">TEXT(C408, "ddd")</f>
        <v>Mon</v>
      </c>
      <c r="B408" s="201">
        <f t="shared" si="3695"/>
        <v>46048</v>
      </c>
      <c r="C408" s="284">
        <f t="shared" si="3562"/>
        <v>46048</v>
      </c>
      <c r="D408" s="287" t="str">
        <f t="shared" ref="D408:D468" si="4077">IF(WEEKDAY(C405, 2) &lt; 5, TEXT(C405 + 1, "ddd"), TEXT(C405 + 3, "ddd"))</f>
        <v>Mon</v>
      </c>
      <c r="E408" s="211">
        <f t="shared" ca="1" si="3842"/>
        <v>0</v>
      </c>
      <c r="F408" s="207" t="s">
        <v>47</v>
      </c>
      <c r="G408" s="170" t="str">
        <f t="shared" ref="G408:G471" si="4078">IF(D408="Mon", "", IF(D408="Tue", "Non-service", IF(D408="Wed", "", IF(D408="Thu", "Non-service", IF(D408="Fri", "", "")))))</f>
        <v/>
      </c>
      <c r="H408" s="30"/>
      <c r="I408" s="174" t="str">
        <f t="shared" ref="I408:I471" si="4079">IF(D408="Mon", "", IF(D408="Tue", "", IF(D408="Wed", "", IF(D408="Thu", "", IF(D408="Fri", "Non-service", "")))))</f>
        <v/>
      </c>
      <c r="J408" s="30"/>
      <c r="K408" s="174" t="str">
        <f t="shared" ref="K408:K471" si="4080">IF(D408="Mon", "", IF(D408="Tue", "", IF(D408="Wed", "Non-service", IF(D408="Thu", "Non-Service", IF(D408="Fri", "", "")))))</f>
        <v/>
      </c>
      <c r="L408" s="30"/>
      <c r="M408" s="174" t="str">
        <f t="shared" ref="M408:M471" si="4081">IF(D408="Mon", "", IF(D408="Tue", "Non-service", IF(D408="Wed", "", IF(D408="Thu", "", IF(D408="Fri", "Non-service", "")))))</f>
        <v/>
      </c>
      <c r="N408" s="30"/>
      <c r="O408" s="174" t="str">
        <f t="shared" ref="O408:O471" si="4082">IF(D408="Mon", "", IF(D408="Tue", "", IF(D408="Wed", "Non-service", IF(D408="Thu", "", IF(D408="Fri", "Non-service", "")))))</f>
        <v/>
      </c>
      <c r="P408" s="30"/>
      <c r="Q408" s="174" t="str">
        <f t="shared" ref="Q408:Q471" si="4083">IF(D408="Mon", "", IF(D408="Tue", "Non-service", IF(D408="Wed", "", IF(D408="Thu", "Non-service", IF(D408="Fri", "", "")))))</f>
        <v/>
      </c>
      <c r="R408" s="30"/>
      <c r="S408" s="175" t="str">
        <f t="shared" ref="S408:S471" si="4084">IF(D408="Mon", "Non-service", IF(D408="Tue", "", IF(D408="Wed", "Non-service", IF(D408="Thu", "", IF(D408="Fri", "", "")))))</f>
        <v>Non-service</v>
      </c>
      <c r="T408" s="30"/>
      <c r="U408" s="175" t="str">
        <f t="shared" ref="U408" si="4085">IF(D408="Mon", "", IF(D408="Tue", "", IF(D408="Wed", "Non-service", IF(D408="Thu", "", IF(D408="Fri", "Non-service", "")))))</f>
        <v/>
      </c>
      <c r="V408" s="39"/>
      <c r="W408" s="174" t="str">
        <f t="shared" ref="W408" si="4086">IF(D408="Mon", "", IF(D408="Tue", "", IF(D408="Wed", "Non-service", IF(D408="Thu", "Non-Service", IF(D408="Fri", "", "")))))</f>
        <v/>
      </c>
      <c r="X408" s="15"/>
      <c r="Y408" s="174" t="str">
        <f t="shared" ref="Y408" si="4087">IF(D408="Mon", "", IF(D408="Tue", "Non-service", IF(D408="Wed", "", IF(D408="Thu", "Non-service", IF(D408="Fri", "", "")))))</f>
        <v/>
      </c>
      <c r="Z408" s="15"/>
      <c r="AB408" s="22"/>
      <c r="AD408" s="17"/>
    </row>
    <row r="409" spans="1:30">
      <c r="A409" s="200" t="str">
        <f t="shared" ref="A409" si="4088">A408</f>
        <v>Mon</v>
      </c>
      <c r="B409" s="201">
        <f t="shared" si="3706"/>
        <v>46048</v>
      </c>
      <c r="C409" s="285"/>
      <c r="D409" s="288"/>
      <c r="E409" s="211">
        <f t="shared" ca="1" si="3842"/>
        <v>0</v>
      </c>
      <c r="F409" s="208" t="s">
        <v>51</v>
      </c>
      <c r="G409" s="170" t="str">
        <f t="shared" ref="G409:G472" si="4089">IF(D408="Mon", "", IF(D408="Tue", "Non-service", IF(D408="Wed", "", IF(D408="Thu", "Non-service", IF(D408="Fri", "", "")))))</f>
        <v/>
      </c>
      <c r="H409" s="30"/>
      <c r="I409" s="174" t="str">
        <f t="shared" ref="I409:I472" si="4090">IF(D408="Mon", "", IF(D408="Tue", "", IF(D408="Wed", "", IF(D408="Thu", "", IF(D408="Fri", "Non-service", "")))))</f>
        <v/>
      </c>
      <c r="J409" s="30"/>
      <c r="K409" s="174" t="str">
        <f t="shared" ref="K409:K472" si="4091">IF(D408="Mon", "", IF(D408="Tue", "", IF(D408="Wed", "Non-service", IF(D408="Thu", "Non-Service", IF(D408="Fri", "", "")))))</f>
        <v/>
      </c>
      <c r="L409" s="30"/>
      <c r="M409" s="174" t="str">
        <f t="shared" ref="M409:M472" si="4092">IF(D408="Mon", "", IF(D408="Tue", "Non-service", IF(D408="Wed", "", IF(D408="Thu", "", IF(D408="Fri", "Non-service", "")))))</f>
        <v/>
      </c>
      <c r="N409" s="30"/>
      <c r="O409" s="174" t="str">
        <f t="shared" ref="O409:O472" si="4093">IF(D408="Mon", "", IF(D408="Tue", "", IF(D408="Wed", "Non-service", IF(D408="Thu", "", IF(D408="Fri", "Non-service", "")))))</f>
        <v/>
      </c>
      <c r="P409" s="30"/>
      <c r="Q409" s="174" t="str">
        <f t="shared" ref="Q409:Q472" si="4094">IF(D408="Mon", "", IF(D408="Tue", "Non-service", IF(D408="Wed", "", IF(D408="Thu", "Non-service", IF(D408="Fri", "", "")))))</f>
        <v/>
      </c>
      <c r="R409" s="30"/>
      <c r="S409" s="174" t="str">
        <f t="shared" ref="S409:S472" si="4095">IF(D408="Mon", "Non-service", IF(D408="Tue", "", IF(D408="Wed", "Non-service", IF(D408="Thu", "", IF(D408="Fri", "", "")))))</f>
        <v>Non-service</v>
      </c>
      <c r="T409" s="30"/>
      <c r="U409" s="174" t="str">
        <f t="shared" ref="U409" si="4096">IF(D408="Mon", "", IF(D408="Tue", "", IF(D408="Wed", "Non-service", IF(D408="Thu", "", IF(D408="Fri", "Non-service", "")))))</f>
        <v/>
      </c>
      <c r="V409" s="32"/>
      <c r="W409" s="174" t="str">
        <f t="shared" ref="W409" si="4097">IF(D408="Mon", "", IF(D408="Tue", "", IF(D408="Wed", "Non-service", IF(D408="Thu", "Non-Service", IF(D408="Fri", "", "")))))</f>
        <v/>
      </c>
      <c r="X409" s="17"/>
      <c r="Y409" s="174" t="str">
        <f t="shared" ref="Y409" si="4098">IF(D408="Mon", "", IF(D408="Tue", "Non-service", IF(D408="Wed", "", IF(D408="Thu", "Non-service", IF(D408="Fri", "", "")))))</f>
        <v/>
      </c>
      <c r="Z409" s="17"/>
      <c r="AB409" s="22"/>
      <c r="AD409" s="17"/>
    </row>
    <row r="410" spans="1:30">
      <c r="A410" s="200" t="str">
        <f t="shared" ref="A410" si="4099">A408</f>
        <v>Mon</v>
      </c>
      <c r="B410" s="201">
        <f t="shared" si="3717"/>
        <v>46048</v>
      </c>
      <c r="C410" s="286"/>
      <c r="D410" s="289"/>
      <c r="E410" s="211">
        <f t="shared" ca="1" si="3842"/>
        <v>0</v>
      </c>
      <c r="F410" s="209" t="s">
        <v>53</v>
      </c>
      <c r="G410" s="171" t="str">
        <f t="shared" ref="G410" si="4100">IF(D408="Mon", "", IF(D408="Tue", "Non-service", IF(D408="Wed", "", IF(D408="Thu", "Non-service", IF(D408="Fri", "", "")))))</f>
        <v/>
      </c>
      <c r="H410" s="30"/>
      <c r="I410" s="174" t="str">
        <f t="shared" ref="I410" si="4101">IF(D408="Mon", "", IF(D408="Tue", "", IF(D408="Wed", "", IF(D408="Thu", "", IF(D408="Fri", "Non-service", "")))))</f>
        <v/>
      </c>
      <c r="J410" s="30"/>
      <c r="K410" s="174" t="str">
        <f t="shared" ref="K410" si="4102">IF(D408="Mon", "", IF(D408="Tue", "", IF(D408="Wed", "Non-service", IF(D408="Thu", "Non-Service", IF(D408="Fri", "", "")))))</f>
        <v/>
      </c>
      <c r="L410" s="30"/>
      <c r="M410" s="174" t="str">
        <f t="shared" ref="M410" si="4103">IF(D408="Mon", "", IF(D408="Tue", "Non-service", IF(D408="Wed", "", IF(D408="Thu", "", IF(D408="Fri", "Non-service", "")))))</f>
        <v/>
      </c>
      <c r="N410" s="30"/>
      <c r="O410" s="174" t="str">
        <f t="shared" ref="O410" si="4104">IF(D408="Mon", "", IF(D408="Tue", "", IF(D408="Wed", "Non-service", IF(D408="Thu", "", IF(D408="Fri", "Non-service", "")))))</f>
        <v/>
      </c>
      <c r="P410" s="30"/>
      <c r="Q410" s="174" t="str">
        <f t="shared" ref="Q410" si="4105">IF(D408="Mon", "", IF(D408="Tue", "Non-service", IF(D408="Wed", "", IF(D408="Thu", "Non-service", IF(D408="Fri", "", "")))))</f>
        <v/>
      </c>
      <c r="R410" s="30"/>
      <c r="S410" s="174" t="str">
        <f t="shared" ref="S410" si="4106">IF(D408="Mon", "Non-service", IF(D408="Tue", "", IF(D408="Wed", "Non-service", IF(D408="Thu", "", IF(D408="Fri", "", "")))))</f>
        <v>Non-service</v>
      </c>
      <c r="T410" s="30"/>
      <c r="U410" s="174" t="str">
        <f t="shared" ref="U410" si="4107">IF(D408="Mon", "", IF(D408="Tue", "", IF(D408="Wed", "Non-service", IF(D408="Thu", "", IF(D408="Fri", "Non-service", "")))))</f>
        <v/>
      </c>
      <c r="V410" s="32"/>
      <c r="W410" s="174" t="str">
        <f t="shared" ref="W410" si="4108">IF(D408="Mon", "", IF(D408="Tue", "", IF(D408="Wed", "Non-service", IF(D408="Thu", "Non-Service", IF(D408="Fri", "", "")))))</f>
        <v/>
      </c>
      <c r="X410" s="17"/>
      <c r="Y410" s="176" t="str">
        <f t="shared" ref="Y410" si="4109">IF(D408="Mon", "", IF(D408="Tue", "Non-service", IF(D408="Wed", "", IF(D408="Thu", "Non-service", IF(D408="Fri", "", "")))))</f>
        <v/>
      </c>
      <c r="Z410" s="17"/>
      <c r="AB410" s="22"/>
      <c r="AD410" s="17"/>
    </row>
    <row r="411" spans="1:30">
      <c r="A411" s="200" t="str">
        <f t="shared" si="3932"/>
        <v>Tue</v>
      </c>
      <c r="B411" s="201">
        <f t="shared" si="3728"/>
        <v>46049</v>
      </c>
      <c r="C411" s="284">
        <f t="shared" si="3562"/>
        <v>46049</v>
      </c>
      <c r="D411" s="295" t="str">
        <f t="shared" ref="D411" si="4110">IF(WEEKDAY(C408, 2) &lt; 5, TEXT(C408 + 1, "ddd"), TEXT(C408 + 3, "ddd"))</f>
        <v>Tue</v>
      </c>
      <c r="E411" s="211">
        <f t="shared" ca="1" si="3842"/>
        <v>0</v>
      </c>
      <c r="F411" s="205" t="s">
        <v>47</v>
      </c>
      <c r="G411" s="170" t="str">
        <f t="shared" ref="G411:G474" si="4111">IF(D411="Mon", "", IF(D411="Tue", "Non-service", IF(D411="Wed", "", IF(D411="Thu", "Non-service", IF(D411="Fri", "", "")))))</f>
        <v>Non-service</v>
      </c>
      <c r="H411" s="22"/>
      <c r="I411" s="174" t="str">
        <f t="shared" ref="I411:I474" si="4112">IF(D411="Mon", "", IF(D411="Tue", "", IF(D411="Wed", "", IF(D411="Thu", "", IF(D411="Fri", "Non-service", "")))))</f>
        <v/>
      </c>
      <c r="J411" s="30"/>
      <c r="K411" s="174" t="str">
        <f t="shared" ref="K411:K474" si="4113">IF(D411="Mon", "", IF(D411="Tue", "", IF(D411="Wed", "Non-service", IF(D411="Thu", "Non-Service", IF(D411="Fri", "", "")))))</f>
        <v/>
      </c>
      <c r="L411" s="33"/>
      <c r="M411" s="174" t="str">
        <f t="shared" ref="M411:M474" si="4114">IF(D411="Mon", "", IF(D411="Tue", "Non-service", IF(D411="Wed", "", IF(D411="Thu", "", IF(D411="Fri", "Non-service", "")))))</f>
        <v>Non-service</v>
      </c>
      <c r="N411" s="30"/>
      <c r="O411" s="174" t="str">
        <f t="shared" ref="O411:O474" si="4115">IF(D411="Mon", "", IF(D411="Tue", "", IF(D411="Wed", "Non-service", IF(D411="Thu", "", IF(D411="Fri", "Non-service", "")))))</f>
        <v/>
      </c>
      <c r="P411" s="33"/>
      <c r="Q411" s="174" t="str">
        <f t="shared" ref="Q411:Q474" si="4116">IF(D411="Mon", "", IF(D411="Tue", "Non-service", IF(D411="Wed", "", IF(D411="Thu", "Non-service", IF(D411="Fri", "", "")))))</f>
        <v>Non-service</v>
      </c>
      <c r="R411" s="33"/>
      <c r="S411" s="175" t="str">
        <f t="shared" ref="S411:S474" si="4117">IF(D411="Mon", "Non-service", IF(D411="Tue", "", IF(D411="Wed", "Non-service", IF(D411="Thu", "", IF(D411="Fri", "", "")))))</f>
        <v/>
      </c>
      <c r="T411" s="33"/>
      <c r="U411" s="175" t="str">
        <f t="shared" ref="U411" si="4118">IF(D411="Mon", "", IF(D411="Tue", "", IF(D411="Wed", "Non-service", IF(D411="Thu", "", IF(D411="Fri", "Non-service", "")))))</f>
        <v/>
      </c>
      <c r="V411" s="39"/>
      <c r="W411" s="174" t="str">
        <f t="shared" ref="W411" si="4119">IF(D411="Mon", "", IF(D411="Tue", "", IF(D411="Wed", "Non-service", IF(D411="Thu", "Non-Service", IF(D411="Fri", "", "")))))</f>
        <v/>
      </c>
      <c r="X411" s="15"/>
      <c r="Y411" s="174" t="str">
        <f t="shared" ref="Y411" si="4120">IF(D411="Mon", "", IF(D411="Tue", "Non-service", IF(D411="Wed", "", IF(D411="Thu", "Non-service", IF(D411="Fri", "", "")))))</f>
        <v>Non-service</v>
      </c>
      <c r="Z411" s="15"/>
      <c r="AB411" s="22"/>
      <c r="AD411" s="17"/>
    </row>
    <row r="412" spans="1:30">
      <c r="A412" s="200" t="str">
        <f t="shared" si="3945"/>
        <v>Tue</v>
      </c>
      <c r="B412" s="201">
        <f t="shared" si="3740"/>
        <v>46049</v>
      </c>
      <c r="C412" s="285"/>
      <c r="D412" s="296"/>
      <c r="E412" s="211">
        <f t="shared" ca="1" si="3842"/>
        <v>0</v>
      </c>
      <c r="F412" s="206" t="s">
        <v>51</v>
      </c>
      <c r="G412" s="170" t="str">
        <f t="shared" ref="G412:G475" si="4121">IF(D411="Mon", "", IF(D411="Tue", "Non-service", IF(D411="Wed", "", IF(D411="Thu", "Non-service", IF(D411="Fri", "", "")))))</f>
        <v>Non-service</v>
      </c>
      <c r="H412" s="22"/>
      <c r="I412" s="174" t="str">
        <f t="shared" ref="I412:I475" si="4122">IF(D411="Mon", "", IF(D411="Tue", "", IF(D411="Wed", "", IF(D411="Thu", "", IF(D411="Fri", "Non-service", "")))))</f>
        <v/>
      </c>
      <c r="J412" s="30"/>
      <c r="K412" s="174" t="str">
        <f t="shared" ref="K412:K475" si="4123">IF(D411="Mon", "", IF(D411="Tue", "", IF(D411="Wed", "Non-service", IF(D411="Thu", "Non-Service", IF(D411="Fri", "", "")))))</f>
        <v/>
      </c>
      <c r="L412" s="35"/>
      <c r="M412" s="174" t="str">
        <f t="shared" ref="M412:M475" si="4124">IF(D411="Mon", "", IF(D411="Tue", "Non-service", IF(D411="Wed", "", IF(D411="Thu", "", IF(D411="Fri", "Non-service", "")))))</f>
        <v>Non-service</v>
      </c>
      <c r="N412" s="30"/>
      <c r="O412" s="174" t="str">
        <f t="shared" ref="O412:O475" si="4125">IF(D411="Mon", "", IF(D411="Tue", "", IF(D411="Wed", "Non-service", IF(D411="Thu", "", IF(D411="Fri", "Non-service", "")))))</f>
        <v/>
      </c>
      <c r="P412" s="35"/>
      <c r="Q412" s="174" t="str">
        <f t="shared" ref="Q412:Q475" si="4126">IF(D411="Mon", "", IF(D411="Tue", "Non-service", IF(D411="Wed", "", IF(D411="Thu", "Non-service", IF(D411="Fri", "", "")))))</f>
        <v>Non-service</v>
      </c>
      <c r="R412" s="35"/>
      <c r="S412" s="174" t="str">
        <f t="shared" ref="S412:S475" si="4127">IF(D411="Mon", "Non-service", IF(D411="Tue", "", IF(D411="Wed", "Non-service", IF(D411="Thu", "", IF(D411="Fri", "", "")))))</f>
        <v/>
      </c>
      <c r="T412" s="35"/>
      <c r="U412" s="174" t="str">
        <f t="shared" ref="U412" si="4128">IF(D411="Mon", "", IF(D411="Tue", "", IF(D411="Wed", "Non-service", IF(D411="Thu", "", IF(D411="Fri", "Non-service", "")))))</f>
        <v/>
      </c>
      <c r="V412" s="32"/>
      <c r="W412" s="174" t="str">
        <f t="shared" ref="W412" si="4129">IF(D411="Mon", "", IF(D411="Tue", "", IF(D411="Wed", "Non-service", IF(D411="Thu", "Non-Service", IF(D411="Fri", "", "")))))</f>
        <v/>
      </c>
      <c r="X412" s="17"/>
      <c r="Y412" s="174" t="str">
        <f t="shared" ref="Y412" si="4130">IF(D411="Mon", "", IF(D411="Tue", "Non-service", IF(D411="Wed", "", IF(D411="Thu", "Non-service", IF(D411="Fri", "", "")))))</f>
        <v>Non-service</v>
      </c>
      <c r="Z412" s="17"/>
      <c r="AB412" s="22"/>
      <c r="AD412" s="17"/>
    </row>
    <row r="413" spans="1:30">
      <c r="A413" s="200" t="str">
        <f t="shared" si="3957"/>
        <v>Tue</v>
      </c>
      <c r="B413" s="201">
        <f t="shared" si="3752"/>
        <v>46049</v>
      </c>
      <c r="C413" s="286"/>
      <c r="D413" s="297"/>
      <c r="E413" s="211">
        <f t="shared" ca="1" si="3842"/>
        <v>0</v>
      </c>
      <c r="F413" s="206" t="s">
        <v>53</v>
      </c>
      <c r="G413" s="171" t="str">
        <f t="shared" ref="G413" si="4131">IF(D411="Mon", "", IF(D411="Tue", "Non-service", IF(D411="Wed", "", IF(D411="Thu", "Non-service", IF(D411="Fri", "", "")))))</f>
        <v>Non-service</v>
      </c>
      <c r="H413" s="22"/>
      <c r="I413" s="174" t="str">
        <f t="shared" ref="I413" si="4132">IF(D411="Mon", "", IF(D411="Tue", "", IF(D411="Wed", "", IF(D411="Thu", "", IF(D411="Fri", "Non-service", "")))))</f>
        <v/>
      </c>
      <c r="J413" s="30"/>
      <c r="K413" s="174" t="str">
        <f t="shared" ref="K413" si="4133">IF(D411="Mon", "", IF(D411="Tue", "", IF(D411="Wed", "Non-service", IF(D411="Thu", "Non-Service", IF(D411="Fri", "", "")))))</f>
        <v/>
      </c>
      <c r="L413" s="37"/>
      <c r="M413" s="174" t="str">
        <f t="shared" ref="M413" si="4134">IF(D411="Mon", "", IF(D411="Tue", "Non-service", IF(D411="Wed", "", IF(D411="Thu", "", IF(D411="Fri", "Non-service", "")))))</f>
        <v>Non-service</v>
      </c>
      <c r="N413" s="30"/>
      <c r="O413" s="174" t="str">
        <f t="shared" ref="O413" si="4135">IF(D411="Mon", "", IF(D411="Tue", "", IF(D411="Wed", "Non-service", IF(D411="Thu", "", IF(D411="Fri", "Non-service", "")))))</f>
        <v/>
      </c>
      <c r="P413" s="37"/>
      <c r="Q413" s="174" t="str">
        <f t="shared" ref="Q413" si="4136">IF(D411="Mon", "", IF(D411="Tue", "Non-service", IF(D411="Wed", "", IF(D411="Thu", "Non-service", IF(D411="Fri", "", "")))))</f>
        <v>Non-service</v>
      </c>
      <c r="R413" s="37"/>
      <c r="S413" s="174" t="str">
        <f t="shared" ref="S413" si="4137">IF(D411="Mon", "Non-service", IF(D411="Tue", "", IF(D411="Wed", "Non-service", IF(D411="Thu", "", IF(D411="Fri", "", "")))))</f>
        <v/>
      </c>
      <c r="T413" s="37"/>
      <c r="U413" s="174" t="str">
        <f t="shared" ref="U413" si="4138">IF(D411="Mon", "", IF(D411="Tue", "", IF(D411="Wed", "Non-service", IF(D411="Thu", "", IF(D411="Fri", "Non-service", "")))))</f>
        <v/>
      </c>
      <c r="V413" s="32"/>
      <c r="W413" s="174" t="str">
        <f t="shared" ref="W413" si="4139">IF(D411="Mon", "", IF(D411="Tue", "", IF(D411="Wed", "Non-service", IF(D411="Thu", "Non-Service", IF(D411="Fri", "", "")))))</f>
        <v/>
      </c>
      <c r="X413" s="17"/>
      <c r="Y413" s="176" t="str">
        <f t="shared" ref="Y413" si="4140">IF(D411="Mon", "", IF(D411="Tue", "Non-service", IF(D411="Wed", "", IF(D411="Thu", "Non-service", IF(D411="Fri", "", "")))))</f>
        <v>Non-service</v>
      </c>
      <c r="Z413" s="17"/>
      <c r="AB413" s="22"/>
      <c r="AD413" s="17"/>
    </row>
    <row r="414" spans="1:30">
      <c r="A414" s="200" t="str">
        <f t="shared" si="3969"/>
        <v>Wed</v>
      </c>
      <c r="B414" s="201">
        <f t="shared" si="3763"/>
        <v>46050</v>
      </c>
      <c r="C414" s="284">
        <f t="shared" si="3562"/>
        <v>46050</v>
      </c>
      <c r="D414" s="287" t="str">
        <f t="shared" si="3971"/>
        <v>Wed</v>
      </c>
      <c r="E414" s="211">
        <f t="shared" ca="1" si="3842"/>
        <v>0</v>
      </c>
      <c r="F414" s="207" t="s">
        <v>47</v>
      </c>
      <c r="G414" s="170" t="str">
        <f t="shared" ref="G414:G477" si="4141">IF(D414="Mon", "", IF(D414="Tue", "Non-service", IF(D414="Wed", "", IF(D414="Thu", "Non-service", IF(D414="Fri", "", "")))))</f>
        <v/>
      </c>
      <c r="H414" s="21"/>
      <c r="I414" s="174" t="str">
        <f t="shared" ref="I414:I477" si="4142">IF(D414="Mon", "", IF(D414="Tue", "", IF(D414="Wed", "", IF(D414="Thu", "", IF(D414="Fri", "Non-service", "")))))</f>
        <v/>
      </c>
      <c r="J414" s="31"/>
      <c r="K414" s="174" t="str">
        <f t="shared" ref="K414:K477" si="4143">IF(D414="Mon", "", IF(D414="Tue", "", IF(D414="Wed", "Non-service", IF(D414="Thu", "Non-Service", IF(D414="Fri", "", "")))))</f>
        <v>Non-service</v>
      </c>
      <c r="L414" s="31"/>
      <c r="M414" s="174" t="str">
        <f t="shared" ref="M414:M477" si="4144">IF(D414="Mon", "", IF(D414="Tue", "Non-service", IF(D414="Wed", "", IF(D414="Thu", "", IF(D414="Fri", "Non-service", "")))))</f>
        <v/>
      </c>
      <c r="N414" s="31"/>
      <c r="O414" s="174" t="str">
        <f t="shared" ref="O414:O477" si="4145">IF(D414="Mon", "", IF(D414="Tue", "", IF(D414="Wed", "Non-service", IF(D414="Thu", "", IF(D414="Fri", "Non-service", "")))))</f>
        <v>Non-service</v>
      </c>
      <c r="P414" s="31"/>
      <c r="Q414" s="174" t="str">
        <f t="shared" ref="Q414:Q477" si="4146">IF(D414="Mon", "", IF(D414="Tue", "Non-service", IF(D414="Wed", "", IF(D414="Thu", "Non-service", IF(D414="Fri", "", "")))))</f>
        <v/>
      </c>
      <c r="R414" s="31"/>
      <c r="S414" s="175" t="str">
        <f t="shared" ref="S414:S477" si="4147">IF(D414="Mon", "Non-service", IF(D414="Tue", "", IF(D414="Wed", "Non-service", IF(D414="Thu", "", IF(D414="Fri", "", "")))))</f>
        <v>Non-service</v>
      </c>
      <c r="T414" s="31"/>
      <c r="U414" s="175" t="str">
        <f t="shared" ref="U414" si="4148">IF(D414="Mon", "", IF(D414="Tue", "", IF(D414="Wed", "Non-service", IF(D414="Thu", "", IF(D414="Fri", "Non-service", "")))))</f>
        <v>Non-service</v>
      </c>
      <c r="V414" s="39"/>
      <c r="W414" s="174" t="str">
        <f t="shared" ref="W414" si="4149">IF(D414="Mon", "", IF(D414="Tue", "", IF(D414="Wed", "Non-service", IF(D414="Thu", "Non-Service", IF(D414="Fri", "", "")))))</f>
        <v>Non-service</v>
      </c>
      <c r="X414" s="15"/>
      <c r="Y414" s="174" t="str">
        <f t="shared" ref="Y414" si="4150">IF(D414="Mon", "", IF(D414="Tue", "Non-service", IF(D414="Wed", "", IF(D414="Thu", "Non-service", IF(D414="Fri", "", "")))))</f>
        <v/>
      </c>
      <c r="Z414" s="23"/>
      <c r="AB414" s="26"/>
      <c r="AD414" s="25"/>
    </row>
    <row r="415" spans="1:30">
      <c r="A415" s="200" t="str">
        <f t="shared" si="3982"/>
        <v>Wed</v>
      </c>
      <c r="B415" s="201">
        <f t="shared" si="3775"/>
        <v>46050</v>
      </c>
      <c r="C415" s="285"/>
      <c r="D415" s="288"/>
      <c r="E415" s="211">
        <f t="shared" ca="1" si="3842"/>
        <v>0</v>
      </c>
      <c r="F415" s="208" t="s">
        <v>51</v>
      </c>
      <c r="G415" s="170" t="str">
        <f t="shared" ref="G415:G478" si="4151">IF(D414="Mon", "", IF(D414="Tue", "Non-service", IF(D414="Wed", "", IF(D414="Thu", "Non-service", IF(D414="Fri", "", "")))))</f>
        <v/>
      </c>
      <c r="H415" s="22"/>
      <c r="I415" s="174" t="str">
        <f t="shared" ref="I415:I478" si="4152">IF(D414="Mon", "", IF(D414="Tue", "", IF(D414="Wed", "", IF(D414="Thu", "", IF(D414="Fri", "Non-service", "")))))</f>
        <v/>
      </c>
      <c r="J415" s="30"/>
      <c r="K415" s="174" t="str">
        <f t="shared" ref="K415:K478" si="4153">IF(D414="Mon", "", IF(D414="Tue", "", IF(D414="Wed", "Non-service", IF(D414="Thu", "Non-Service", IF(D414="Fri", "", "")))))</f>
        <v>Non-service</v>
      </c>
      <c r="L415" s="30"/>
      <c r="M415" s="174" t="str">
        <f t="shared" ref="M415:M478" si="4154">IF(D414="Mon", "", IF(D414="Tue", "Non-service", IF(D414="Wed", "", IF(D414="Thu", "", IF(D414="Fri", "Non-service", "")))))</f>
        <v/>
      </c>
      <c r="N415" s="30"/>
      <c r="O415" s="174" t="str">
        <f t="shared" ref="O415:O478" si="4155">IF(D414="Mon", "", IF(D414="Tue", "", IF(D414="Wed", "Non-service", IF(D414="Thu", "", IF(D414="Fri", "Non-service", "")))))</f>
        <v>Non-service</v>
      </c>
      <c r="P415" s="30"/>
      <c r="Q415" s="174" t="str">
        <f t="shared" ref="Q415:Q478" si="4156">IF(D414="Mon", "", IF(D414="Tue", "Non-service", IF(D414="Wed", "", IF(D414="Thu", "Non-service", IF(D414="Fri", "", "")))))</f>
        <v/>
      </c>
      <c r="R415" s="30"/>
      <c r="S415" s="174" t="str">
        <f t="shared" ref="S415:S478" si="4157">IF(D414="Mon", "Non-service", IF(D414="Tue", "", IF(D414="Wed", "Non-service", IF(D414="Thu", "", IF(D414="Fri", "", "")))))</f>
        <v>Non-service</v>
      </c>
      <c r="T415" s="30"/>
      <c r="U415" s="174" t="str">
        <f t="shared" ref="U415" si="4158">IF(D414="Mon", "", IF(D414="Tue", "", IF(D414="Wed", "Non-service", IF(D414="Thu", "", IF(D414="Fri", "Non-service", "")))))</f>
        <v>Non-service</v>
      </c>
      <c r="V415" s="32"/>
      <c r="W415" s="174" t="str">
        <f t="shared" ref="W415" si="4159">IF(D414="Mon", "", IF(D414="Tue", "", IF(D414="Wed", "Non-service", IF(D414="Thu", "Non-Service", IF(D414="Fri", "", "")))))</f>
        <v>Non-service</v>
      </c>
      <c r="X415" s="17"/>
      <c r="Y415" s="174" t="str">
        <f t="shared" ref="Y415" si="4160">IF(D414="Mon", "", IF(D414="Tue", "Non-service", IF(D414="Wed", "", IF(D414="Thu", "Non-service", IF(D414="Fri", "", "")))))</f>
        <v/>
      </c>
      <c r="Z415" s="25"/>
      <c r="AB415" s="26"/>
      <c r="AD415" s="25"/>
    </row>
    <row r="416" spans="1:30">
      <c r="A416" s="200" t="str">
        <f t="shared" si="3994"/>
        <v>Wed</v>
      </c>
      <c r="B416" s="201">
        <f t="shared" si="3786"/>
        <v>46050</v>
      </c>
      <c r="C416" s="286"/>
      <c r="D416" s="289"/>
      <c r="E416" s="211">
        <f t="shared" ca="1" si="3842"/>
        <v>0</v>
      </c>
      <c r="F416" s="209" t="s">
        <v>53</v>
      </c>
      <c r="G416" s="171" t="str">
        <f t="shared" ref="G416" si="4161">IF(D414="Mon", "", IF(D414="Tue", "Non-service", IF(D414="Wed", "", IF(D414="Thu", "Non-service", IF(D414="Fri", "", "")))))</f>
        <v/>
      </c>
      <c r="H416" s="22"/>
      <c r="I416" s="174" t="str">
        <f t="shared" ref="I416" si="4162">IF(D414="Mon", "", IF(D414="Tue", "", IF(D414="Wed", "", IF(D414="Thu", "", IF(D414="Fri", "Non-service", "")))))</f>
        <v/>
      </c>
      <c r="J416" s="30"/>
      <c r="K416" s="174" t="str">
        <f t="shared" ref="K416" si="4163">IF(D414="Mon", "", IF(D414="Tue", "", IF(D414="Wed", "Non-service", IF(D414="Thu", "Non-Service", IF(D414="Fri", "", "")))))</f>
        <v>Non-service</v>
      </c>
      <c r="L416" s="30"/>
      <c r="M416" s="174" t="str">
        <f t="shared" ref="M416" si="4164">IF(D414="Mon", "", IF(D414="Tue", "Non-service", IF(D414="Wed", "", IF(D414="Thu", "", IF(D414="Fri", "Non-service", "")))))</f>
        <v/>
      </c>
      <c r="N416" s="30"/>
      <c r="O416" s="174" t="str">
        <f t="shared" ref="O416" si="4165">IF(D414="Mon", "", IF(D414="Tue", "", IF(D414="Wed", "Non-service", IF(D414="Thu", "", IF(D414="Fri", "Non-service", "")))))</f>
        <v>Non-service</v>
      </c>
      <c r="P416" s="30"/>
      <c r="Q416" s="174" t="str">
        <f t="shared" ref="Q416" si="4166">IF(D414="Mon", "", IF(D414="Tue", "Non-service", IF(D414="Wed", "", IF(D414="Thu", "Non-service", IF(D414="Fri", "", "")))))</f>
        <v/>
      </c>
      <c r="R416" s="30"/>
      <c r="S416" s="174" t="str">
        <f t="shared" ref="S416" si="4167">IF(D414="Mon", "Non-service", IF(D414="Tue", "", IF(D414="Wed", "Non-service", IF(D414="Thu", "", IF(D414="Fri", "", "")))))</f>
        <v>Non-service</v>
      </c>
      <c r="T416" s="30"/>
      <c r="U416" s="174" t="str">
        <f t="shared" ref="U416" si="4168">IF(D414="Mon", "", IF(D414="Tue", "", IF(D414="Wed", "Non-service", IF(D414="Thu", "", IF(D414="Fri", "Non-service", "")))))</f>
        <v>Non-service</v>
      </c>
      <c r="V416" s="32"/>
      <c r="W416" s="174" t="str">
        <f t="shared" ref="W416" si="4169">IF(D414="Mon", "", IF(D414="Tue", "", IF(D414="Wed", "Non-service", IF(D414="Thu", "Non-Service", IF(D414="Fri", "", "")))))</f>
        <v>Non-service</v>
      </c>
      <c r="X416" s="17"/>
      <c r="Y416" s="176" t="str">
        <f t="shared" ref="Y416" si="4170">IF(D414="Mon", "", IF(D414="Tue", "Non-service", IF(D414="Wed", "", IF(D414="Thu", "Non-service", IF(D414="Fri", "", "")))))</f>
        <v/>
      </c>
      <c r="Z416" s="27"/>
      <c r="AB416" s="26"/>
      <c r="AD416" s="25"/>
    </row>
    <row r="417" spans="1:30">
      <c r="A417" s="200" t="str">
        <f t="shared" si="4006"/>
        <v>Thu</v>
      </c>
      <c r="B417" s="201">
        <f t="shared" si="3797"/>
        <v>46051</v>
      </c>
      <c r="C417" s="284">
        <f t="shared" si="3562"/>
        <v>46051</v>
      </c>
      <c r="D417" s="295" t="str">
        <f t="shared" si="4008"/>
        <v>Thu</v>
      </c>
      <c r="E417" s="211">
        <f t="shared" ca="1" si="3842"/>
        <v>0</v>
      </c>
      <c r="F417" s="205" t="s">
        <v>47</v>
      </c>
      <c r="G417" s="170" t="str">
        <f t="shared" ref="G417:G480" si="4171">IF(D417="Mon", "", IF(D417="Tue", "Non-service", IF(D417="Wed", "", IF(D417="Thu", "Non-service", IF(D417="Fri", "", "")))))</f>
        <v>Non-service</v>
      </c>
      <c r="H417" s="24"/>
      <c r="I417" s="174" t="str">
        <f t="shared" ref="I417:I480" si="4172">IF(D417="Mon", "", IF(D417="Tue", "", IF(D417="Wed", "", IF(D417="Thu", "", IF(D417="Fri", "Non-service", "")))))</f>
        <v/>
      </c>
      <c r="J417" s="33"/>
      <c r="K417" s="174" t="str">
        <f t="shared" ref="K417:K480" si="4173">IF(D417="Mon", "", IF(D417="Tue", "", IF(D417="Wed", "Non-service", IF(D417="Thu", "Non-Service", IF(D417="Fri", "", "")))))</f>
        <v>Non-Service</v>
      </c>
      <c r="L417" s="33"/>
      <c r="M417" s="174" t="str">
        <f t="shared" ref="M417:M480" si="4174">IF(D417="Mon", "", IF(D417="Tue", "Non-service", IF(D417="Wed", "", IF(D417="Thu", "", IF(D417="Fri", "Non-service", "")))))</f>
        <v/>
      </c>
      <c r="N417" s="33"/>
      <c r="O417" s="174" t="str">
        <f t="shared" ref="O417:O480" si="4175">IF(D417="Mon", "", IF(D417="Tue", "", IF(D417="Wed", "Non-service", IF(D417="Thu", "", IF(D417="Fri", "Non-service", "")))))</f>
        <v/>
      </c>
      <c r="P417" s="31"/>
      <c r="Q417" s="174" t="str">
        <f t="shared" ref="Q417:Q480" si="4176">IF(D417="Mon", "", IF(D417="Tue", "Non-service", IF(D417="Wed", "", IF(D417="Thu", "Non-service", IF(D417="Fri", "", "")))))</f>
        <v>Non-service</v>
      </c>
      <c r="R417" s="31"/>
      <c r="S417" s="175" t="str">
        <f t="shared" ref="S417:S480" si="4177">IF(D417="Mon", "Non-service", IF(D417="Tue", "", IF(D417="Wed", "Non-service", IF(D417="Thu", "", IF(D417="Fri", "", "")))))</f>
        <v/>
      </c>
      <c r="T417" s="31"/>
      <c r="U417" s="175" t="str">
        <f t="shared" ref="U417" si="4178">IF(D417="Mon", "", IF(D417="Tue", "", IF(D417="Wed", "Non-service", IF(D417="Thu", "", IF(D417="Fri", "Non-service", "")))))</f>
        <v/>
      </c>
      <c r="V417" s="39"/>
      <c r="W417" s="174" t="str">
        <f t="shared" ref="W417" si="4179">IF(D417="Mon", "", IF(D417="Tue", "", IF(D417="Wed", "Non-service", IF(D417="Thu", "Non-Service", IF(D417="Fri", "", "")))))</f>
        <v>Non-Service</v>
      </c>
      <c r="X417" s="15"/>
      <c r="Y417" s="174" t="str">
        <f t="shared" ref="Y417" si="4180">IF(D417="Mon", "", IF(D417="Tue", "Non-service", IF(D417="Wed", "", IF(D417="Thu", "Non-service", IF(D417="Fri", "", "")))))</f>
        <v>Non-service</v>
      </c>
      <c r="Z417" s="15"/>
      <c r="AB417" s="22"/>
      <c r="AD417" s="17"/>
    </row>
    <row r="418" spans="1:30">
      <c r="A418" s="200" t="str">
        <f t="shared" si="4019"/>
        <v>Thu</v>
      </c>
      <c r="B418" s="201">
        <f t="shared" si="3808"/>
        <v>46051</v>
      </c>
      <c r="C418" s="285"/>
      <c r="D418" s="296"/>
      <c r="E418" s="211">
        <f t="shared" ca="1" si="3842"/>
        <v>0</v>
      </c>
      <c r="F418" s="206" t="s">
        <v>51</v>
      </c>
      <c r="G418" s="170" t="str">
        <f t="shared" ref="G418:G481" si="4181">IF(D417="Mon", "", IF(D417="Tue", "Non-service", IF(D417="Wed", "", IF(D417="Thu", "Non-service", IF(D417="Fri", "", "")))))</f>
        <v>Non-service</v>
      </c>
      <c r="H418" s="26"/>
      <c r="I418" s="174" t="str">
        <f t="shared" ref="I418:I481" si="4182">IF(D417="Mon", "", IF(D417="Tue", "", IF(D417="Wed", "", IF(D417="Thu", "", IF(D417="Fri", "Non-service", "")))))</f>
        <v/>
      </c>
      <c r="J418" s="35"/>
      <c r="K418" s="174" t="str">
        <f t="shared" ref="K418:K481" si="4183">IF(D417="Mon", "", IF(D417="Tue", "", IF(D417="Wed", "Non-service", IF(D417="Thu", "Non-Service", IF(D417="Fri", "", "")))))</f>
        <v>Non-Service</v>
      </c>
      <c r="L418" s="35"/>
      <c r="M418" s="174" t="str">
        <f t="shared" ref="M418:M481" si="4184">IF(D417="Mon", "", IF(D417="Tue", "Non-service", IF(D417="Wed", "", IF(D417="Thu", "", IF(D417="Fri", "Non-service", "")))))</f>
        <v/>
      </c>
      <c r="N418" s="35"/>
      <c r="O418" s="174" t="str">
        <f t="shared" ref="O418:O481" si="4185">IF(D417="Mon", "", IF(D417="Tue", "", IF(D417="Wed", "Non-service", IF(D417="Thu", "", IF(D417="Fri", "Non-service", "")))))</f>
        <v/>
      </c>
      <c r="P418" s="35"/>
      <c r="Q418" s="174" t="str">
        <f t="shared" ref="Q418:Q481" si="4186">IF(D417="Mon", "", IF(D417="Tue", "Non-service", IF(D417="Wed", "", IF(D417="Thu", "Non-service", IF(D417="Fri", "", "")))))</f>
        <v>Non-service</v>
      </c>
      <c r="R418" s="30"/>
      <c r="S418" s="174" t="str">
        <f t="shared" ref="S418:S481" si="4187">IF(D417="Mon", "Non-service", IF(D417="Tue", "", IF(D417="Wed", "Non-service", IF(D417="Thu", "", IF(D417="Fri", "", "")))))</f>
        <v/>
      </c>
      <c r="T418" s="35"/>
      <c r="U418" s="174" t="str">
        <f t="shared" ref="U418" si="4188">IF(D417="Mon", "", IF(D417="Tue", "", IF(D417="Wed", "Non-service", IF(D417="Thu", "", IF(D417="Fri", "Non-service", "")))))</f>
        <v/>
      </c>
      <c r="V418" s="32"/>
      <c r="W418" s="174" t="str">
        <f t="shared" ref="W418" si="4189">IF(D417="Mon", "", IF(D417="Tue", "", IF(D417="Wed", "Non-service", IF(D417="Thu", "Non-Service", IF(D417="Fri", "", "")))))</f>
        <v>Non-Service</v>
      </c>
      <c r="X418" s="17"/>
      <c r="Y418" s="174" t="str">
        <f t="shared" ref="Y418" si="4190">IF(D417="Mon", "", IF(D417="Tue", "Non-service", IF(D417="Wed", "", IF(D417="Thu", "Non-service", IF(D417="Fri", "", "")))))</f>
        <v>Non-service</v>
      </c>
      <c r="Z418" s="17"/>
      <c r="AB418" s="22"/>
      <c r="AD418" s="17"/>
    </row>
    <row r="419" spans="1:30">
      <c r="A419" s="200" t="str">
        <f t="shared" si="4031"/>
        <v>Thu</v>
      </c>
      <c r="B419" s="201">
        <f t="shared" si="3819"/>
        <v>46051</v>
      </c>
      <c r="C419" s="286"/>
      <c r="D419" s="297"/>
      <c r="E419" s="211">
        <f t="shared" ca="1" si="3842"/>
        <v>0</v>
      </c>
      <c r="F419" s="206" t="s">
        <v>53</v>
      </c>
      <c r="G419" s="171" t="str">
        <f t="shared" ref="G419" si="4191">IF(D417="Mon", "", IF(D417="Tue", "Non-service", IF(D417="Wed", "", IF(D417="Thu", "Non-service", IF(D417="Fri", "", "")))))</f>
        <v>Non-service</v>
      </c>
      <c r="H419" s="28"/>
      <c r="I419" s="174" t="str">
        <f t="shared" ref="I419" si="4192">IF(D417="Mon", "", IF(D417="Tue", "", IF(D417="Wed", "", IF(D417="Thu", "", IF(D417="Fri", "Non-service", "")))))</f>
        <v/>
      </c>
      <c r="J419" s="37"/>
      <c r="K419" s="174" t="str">
        <f t="shared" ref="K419" si="4193">IF(D417="Mon", "", IF(D417="Tue", "", IF(D417="Wed", "Non-service", IF(D417="Thu", "Non-Service", IF(D417="Fri", "", "")))))</f>
        <v>Non-Service</v>
      </c>
      <c r="L419" s="37"/>
      <c r="M419" s="174" t="str">
        <f t="shared" ref="M419" si="4194">IF(D417="Mon", "", IF(D417="Tue", "Non-service", IF(D417="Wed", "", IF(D417="Thu", "", IF(D417="Fri", "Non-service", "")))))</f>
        <v/>
      </c>
      <c r="N419" s="37"/>
      <c r="O419" s="174" t="str">
        <f t="shared" ref="O419" si="4195">IF(D417="Mon", "", IF(D417="Tue", "", IF(D417="Wed", "Non-service", IF(D417="Thu", "", IF(D417="Fri", "Non-service", "")))))</f>
        <v/>
      </c>
      <c r="P419" s="37"/>
      <c r="Q419" s="174" t="str">
        <f t="shared" ref="Q419" si="4196">IF(D417="Mon", "", IF(D417="Tue", "Non-service", IF(D417="Wed", "", IF(D417="Thu", "Non-service", IF(D417="Fri", "", "")))))</f>
        <v>Non-service</v>
      </c>
      <c r="R419" s="37"/>
      <c r="S419" s="174" t="str">
        <f t="shared" ref="S419" si="4197">IF(D417="Mon", "Non-service", IF(D417="Tue", "", IF(D417="Wed", "Non-service", IF(D417="Thu", "", IF(D417="Fri", "", "")))))</f>
        <v/>
      </c>
      <c r="T419" s="37"/>
      <c r="U419" s="174" t="str">
        <f t="shared" ref="U419" si="4198">IF(D417="Mon", "", IF(D417="Tue", "", IF(D417="Wed", "Non-service", IF(D417="Thu", "", IF(D417="Fri", "Non-service", "")))))</f>
        <v/>
      </c>
      <c r="V419" s="32"/>
      <c r="W419" s="174" t="str">
        <f t="shared" ref="W419" si="4199">IF(D417="Mon", "", IF(D417="Tue", "", IF(D417="Wed", "Non-service", IF(D417="Thu", "Non-Service", IF(D417="Fri", "", "")))))</f>
        <v>Non-Service</v>
      </c>
      <c r="X419" s="17"/>
      <c r="Y419" s="176" t="str">
        <f t="shared" ref="Y419" si="4200">IF(D417="Mon", "", IF(D417="Tue", "Non-service", IF(D417="Wed", "", IF(D417="Thu", "Non-service", IF(D417="Fri", "", "")))))</f>
        <v>Non-service</v>
      </c>
      <c r="Z419" s="17"/>
      <c r="AB419" s="22"/>
      <c r="AD419" s="17"/>
    </row>
    <row r="420" spans="1:30">
      <c r="A420" s="200" t="str">
        <f t="shared" si="4043"/>
        <v>Fri</v>
      </c>
      <c r="B420" s="201">
        <f t="shared" si="3830"/>
        <v>46052</v>
      </c>
      <c r="C420" s="284">
        <f t="shared" si="3562"/>
        <v>46052</v>
      </c>
      <c r="D420" s="287" t="str">
        <f t="shared" si="4044"/>
        <v>Fri</v>
      </c>
      <c r="E420" s="211">
        <f t="shared" ca="1" si="3842"/>
        <v>0</v>
      </c>
      <c r="F420" s="207" t="s">
        <v>47</v>
      </c>
      <c r="G420" s="170" t="str">
        <f t="shared" ref="G420:G483" si="4201">IF(D420="Mon", "", IF(D420="Tue", "Non-service", IF(D420="Wed", "", IF(D420="Thu", "Non-service", IF(D420="Fri", "", "")))))</f>
        <v/>
      </c>
      <c r="H420" s="21"/>
      <c r="I420" s="174" t="str">
        <f t="shared" ref="I420:I483" si="4202">IF(D420="Mon", "", IF(D420="Tue", "", IF(D420="Wed", "", IF(D420="Thu", "", IF(D420="Fri", "Non-service", "")))))</f>
        <v>Non-service</v>
      </c>
      <c r="J420" s="31"/>
      <c r="K420" s="174" t="str">
        <f t="shared" ref="K420:K483" si="4203">IF(D420="Mon", "", IF(D420="Tue", "", IF(D420="Wed", "Non-service", IF(D420="Thu", "Non-Service", IF(D420="Fri", "", "")))))</f>
        <v/>
      </c>
      <c r="L420" s="31"/>
      <c r="M420" s="174" t="str">
        <f t="shared" ref="M420:M483" si="4204">IF(D420="Mon", "", IF(D420="Tue", "Non-service", IF(D420="Wed", "", IF(D420="Thu", "", IF(D420="Fri", "Non-service", "")))))</f>
        <v>Non-service</v>
      </c>
      <c r="N420" s="31"/>
      <c r="O420" s="174" t="str">
        <f t="shared" ref="O420:O483" si="4205">IF(D420="Mon", "", IF(D420="Tue", "", IF(D420="Wed", "Non-service", IF(D420="Thu", "", IF(D420="Fri", "Non-service", "")))))</f>
        <v>Non-service</v>
      </c>
      <c r="P420" s="31"/>
      <c r="Q420" s="174" t="str">
        <f t="shared" ref="Q420:Q483" si="4206">IF(D420="Mon", "", IF(D420="Tue", "Non-service", IF(D420="Wed", "", IF(D420="Thu", "Non-service", IF(D420="Fri", "", "")))))</f>
        <v/>
      </c>
      <c r="R420" s="31"/>
      <c r="S420" s="175" t="str">
        <f t="shared" ref="S420:S483" si="4207">IF(D420="Mon", "Non-service", IF(D420="Tue", "", IF(D420="Wed", "Non-service", IF(D420="Thu", "", IF(D420="Fri", "", "")))))</f>
        <v/>
      </c>
      <c r="T420" s="31"/>
      <c r="U420" s="175" t="str">
        <f t="shared" ref="U420" si="4208">IF(D420="Mon", "", IF(D420="Tue", "", IF(D420="Wed", "Non-service", IF(D420="Thu", "", IF(D420="Fri", "Non-service", "")))))</f>
        <v>Non-service</v>
      </c>
      <c r="V420" s="39"/>
      <c r="W420" s="174" t="str">
        <f t="shared" ref="W420" si="4209">IF(D420="Mon", "", IF(D420="Tue", "", IF(D420="Wed", "Non-service", IF(D420="Thu", "Non-Service", IF(D420="Fri", "", "")))))</f>
        <v/>
      </c>
      <c r="X420" s="15"/>
      <c r="Y420" s="174" t="str">
        <f t="shared" ref="Y420" si="4210">IF(D420="Mon", "", IF(D420="Tue", "Non-service", IF(D420="Wed", "", IF(D420="Thu", "Non-service", IF(D420="Fri", "", "")))))</f>
        <v/>
      </c>
      <c r="Z420" s="23"/>
      <c r="AB420" s="26"/>
      <c r="AD420" s="25"/>
    </row>
    <row r="421" spans="1:30">
      <c r="A421" s="200" t="str">
        <f t="shared" si="4055"/>
        <v>Fri</v>
      </c>
      <c r="B421" s="201">
        <f t="shared" si="3841"/>
        <v>46052</v>
      </c>
      <c r="C421" s="285"/>
      <c r="D421" s="288"/>
      <c r="E421" s="211">
        <f t="shared" ca="1" si="3842"/>
        <v>0</v>
      </c>
      <c r="F421" s="208" t="s">
        <v>51</v>
      </c>
      <c r="G421" s="170" t="str">
        <f t="shared" ref="G421:G484" si="4211">IF(D420="Mon", "", IF(D420="Tue", "Non-service", IF(D420="Wed", "", IF(D420="Thu", "Non-service", IF(D420="Fri", "", "")))))</f>
        <v/>
      </c>
      <c r="H421" s="22"/>
      <c r="I421" s="174" t="str">
        <f t="shared" ref="I421:I484" si="4212">IF(D420="Mon", "", IF(D420="Tue", "", IF(D420="Wed", "", IF(D420="Thu", "", IF(D420="Fri", "Non-service", "")))))</f>
        <v>Non-service</v>
      </c>
      <c r="J421" s="30"/>
      <c r="K421" s="174" t="str">
        <f t="shared" ref="K421:K484" si="4213">IF(D420="Mon", "", IF(D420="Tue", "", IF(D420="Wed", "Non-service", IF(D420="Thu", "Non-Service", IF(D420="Fri", "", "")))))</f>
        <v/>
      </c>
      <c r="L421" s="30"/>
      <c r="M421" s="174" t="str">
        <f t="shared" ref="M421:M484" si="4214">IF(D420="Mon", "", IF(D420="Tue", "Non-service", IF(D420="Wed", "", IF(D420="Thu", "", IF(D420="Fri", "Non-service", "")))))</f>
        <v>Non-service</v>
      </c>
      <c r="N421" s="30"/>
      <c r="O421" s="174" t="str">
        <f t="shared" ref="O421:O484" si="4215">IF(D420="Mon", "", IF(D420="Tue", "", IF(D420="Wed", "Non-service", IF(D420="Thu", "", IF(D420="Fri", "Non-service", "")))))</f>
        <v>Non-service</v>
      </c>
      <c r="P421" s="30"/>
      <c r="Q421" s="174" t="str">
        <f t="shared" ref="Q421:Q484" si="4216">IF(D420="Mon", "", IF(D420="Tue", "Non-service", IF(D420="Wed", "", IF(D420="Thu", "Non-service", IF(D420="Fri", "", "")))))</f>
        <v/>
      </c>
      <c r="R421" s="30"/>
      <c r="S421" s="174" t="str">
        <f t="shared" ref="S421:S484" si="4217">IF(D420="Mon", "Non-service", IF(D420="Tue", "", IF(D420="Wed", "Non-service", IF(D420="Thu", "", IF(D420="Fri", "", "")))))</f>
        <v/>
      </c>
      <c r="T421" s="30"/>
      <c r="U421" s="174" t="str">
        <f t="shared" ref="U421" si="4218">IF(D420="Mon", "", IF(D420="Tue", "", IF(D420="Wed", "Non-service", IF(D420="Thu", "", IF(D420="Fri", "Non-service", "")))))</f>
        <v>Non-service</v>
      </c>
      <c r="V421" s="32"/>
      <c r="W421" s="174" t="str">
        <f t="shared" ref="W421" si="4219">IF(D420="Mon", "", IF(D420="Tue", "", IF(D420="Wed", "Non-service", IF(D420="Thu", "Non-Service", IF(D420="Fri", "", "")))))</f>
        <v/>
      </c>
      <c r="X421" s="17"/>
      <c r="Y421" s="174" t="str">
        <f t="shared" ref="Y421" si="4220">IF(D420="Mon", "", IF(D420="Tue", "Non-service", IF(D420="Wed", "", IF(D420="Thu", "Non-service", IF(D420="Fri", "", "")))))</f>
        <v/>
      </c>
      <c r="Z421" s="25"/>
      <c r="AB421" s="26"/>
      <c r="AD421" s="25"/>
    </row>
    <row r="422" spans="1:30">
      <c r="A422" s="200" t="str">
        <f t="shared" si="4066"/>
        <v>Fri</v>
      </c>
      <c r="B422" s="201">
        <f t="shared" si="3853"/>
        <v>46052</v>
      </c>
      <c r="C422" s="286"/>
      <c r="D422" s="289"/>
      <c r="E422" s="211">
        <f t="shared" ca="1" si="3842"/>
        <v>0</v>
      </c>
      <c r="F422" s="209" t="s">
        <v>53</v>
      </c>
      <c r="G422" s="171" t="str">
        <f t="shared" ref="G422" si="4221">IF(D420="Mon", "", IF(D420="Tue", "Non-service", IF(D420="Wed", "", IF(D420="Thu", "Non-service", IF(D420="Fri", "", "")))))</f>
        <v/>
      </c>
      <c r="H422" s="22"/>
      <c r="I422" s="174" t="str">
        <f t="shared" ref="I422" si="4222">IF(D420="Mon", "", IF(D420="Tue", "", IF(D420="Wed", "", IF(D420="Thu", "", IF(D420="Fri", "Non-service", "")))))</f>
        <v>Non-service</v>
      </c>
      <c r="J422" s="30"/>
      <c r="K422" s="174" t="str">
        <f t="shared" ref="K422" si="4223">IF(D420="Mon", "", IF(D420="Tue", "", IF(D420="Wed", "Non-service", IF(D420="Thu", "Non-Service", IF(D420="Fri", "", "")))))</f>
        <v/>
      </c>
      <c r="L422" s="30"/>
      <c r="M422" s="174" t="str">
        <f t="shared" ref="M422" si="4224">IF(D420="Mon", "", IF(D420="Tue", "Non-service", IF(D420="Wed", "", IF(D420="Thu", "", IF(D420="Fri", "Non-service", "")))))</f>
        <v>Non-service</v>
      </c>
      <c r="N422" s="30"/>
      <c r="O422" s="174" t="str">
        <f t="shared" ref="O422" si="4225">IF(D420="Mon", "", IF(D420="Tue", "", IF(D420="Wed", "Non-service", IF(D420="Thu", "", IF(D420="Fri", "Non-service", "")))))</f>
        <v>Non-service</v>
      </c>
      <c r="P422" s="30"/>
      <c r="Q422" s="174" t="str">
        <f t="shared" ref="Q422" si="4226">IF(D420="Mon", "", IF(D420="Tue", "Non-service", IF(D420="Wed", "", IF(D420="Thu", "Non-service", IF(D420="Fri", "", "")))))</f>
        <v/>
      </c>
      <c r="R422" s="30"/>
      <c r="T422" s="30"/>
      <c r="U422" s="174" t="str">
        <f t="shared" ref="U422" si="4227">IF(D420="Mon", "", IF(D420="Tue", "", IF(D420="Wed", "Non-service", IF(D420="Thu", "", IF(D420="Fri", "Non-service", "")))))</f>
        <v>Non-service</v>
      </c>
      <c r="V422" s="32"/>
      <c r="W422" s="174" t="str">
        <f t="shared" ref="W422" si="4228">IF(D420="Mon", "", IF(D420="Tue", "", IF(D420="Wed", "Non-service", IF(D420="Thu", "Non-Service", IF(D420="Fri", "", "")))))</f>
        <v/>
      </c>
      <c r="X422" s="17"/>
      <c r="Y422" s="176" t="str">
        <f t="shared" ref="Y422" si="4229">IF(D420="Mon", "", IF(D420="Tue", "Non-service", IF(D420="Wed", "", IF(D420="Thu", "Non-service", IF(D420="Fri", "", "")))))</f>
        <v/>
      </c>
      <c r="Z422" s="27"/>
      <c r="AB422" s="26"/>
      <c r="AD422" s="25"/>
    </row>
    <row r="423" spans="1:30">
      <c r="A423" s="200" t="str">
        <f t="shared" ref="A423" si="4230">TEXT(C423, "ddd")</f>
        <v>Mon</v>
      </c>
      <c r="B423" s="201">
        <f t="shared" si="3864"/>
        <v>46055</v>
      </c>
      <c r="C423" s="284">
        <f t="shared" si="3562"/>
        <v>46055</v>
      </c>
      <c r="D423" s="295" t="str">
        <f t="shared" si="4077"/>
        <v>Mon</v>
      </c>
      <c r="E423" s="211">
        <f t="shared" ca="1" si="3842"/>
        <v>0</v>
      </c>
      <c r="F423" s="205" t="s">
        <v>47</v>
      </c>
      <c r="G423" s="170" t="str">
        <f t="shared" ref="G423:G486" si="4231">IF(D423="Mon", "", IF(D423="Tue", "Non-service", IF(D423="Wed", "", IF(D423="Thu", "Non-service", IF(D423="Fri", "", "")))))</f>
        <v/>
      </c>
      <c r="H423" s="30"/>
      <c r="I423" s="174" t="str">
        <f t="shared" ref="I423:I486" si="4232">IF(D423="Mon", "", IF(D423="Tue", "", IF(D423="Wed", "", IF(D423="Thu", "", IF(D423="Fri", "Non-service", "")))))</f>
        <v/>
      </c>
      <c r="J423" s="30"/>
      <c r="K423" s="174" t="str">
        <f t="shared" ref="K423:K486" si="4233">IF(D423="Mon", "", IF(D423="Tue", "", IF(D423="Wed", "Non-service", IF(D423="Thu", "Non-Service", IF(D423="Fri", "", "")))))</f>
        <v/>
      </c>
      <c r="L423" s="30"/>
      <c r="M423" s="174" t="str">
        <f t="shared" ref="M423:M486" si="4234">IF(D423="Mon", "", IF(D423="Tue", "Non-service", IF(D423="Wed", "", IF(D423="Thu", "", IF(D423="Fri", "Non-service", "")))))</f>
        <v/>
      </c>
      <c r="N423" s="30"/>
      <c r="O423" s="174" t="str">
        <f t="shared" ref="O423:O486" si="4235">IF(D423="Mon", "", IF(D423="Tue", "", IF(D423="Wed", "Non-service", IF(D423="Thu", "", IF(D423="Fri", "Non-service", "")))))</f>
        <v/>
      </c>
      <c r="P423" s="30"/>
      <c r="Q423" s="174" t="str">
        <f t="shared" ref="Q423:Q486" si="4236">IF(D423="Mon", "", IF(D423="Tue", "Non-service", IF(D423="Wed", "", IF(D423="Thu", "Non-service", IF(D423="Fri", "", "")))))</f>
        <v/>
      </c>
      <c r="R423" s="30"/>
      <c r="S423" s="175" t="str">
        <f t="shared" ref="S423:S486" si="4237">IF(D423="Mon", "Non-service", IF(D423="Tue", "", IF(D423="Wed", "Non-service", IF(D423="Thu", "", IF(D423="Fri", "", "")))))</f>
        <v>Non-service</v>
      </c>
      <c r="T423" s="30"/>
      <c r="U423" s="175" t="str">
        <f t="shared" ref="U423" si="4238">IF(D423="Mon", "", IF(D423="Tue", "", IF(D423="Wed", "Non-service", IF(D423="Thu", "", IF(D423="Fri", "Non-service", "")))))</f>
        <v/>
      </c>
      <c r="V423" s="39"/>
      <c r="W423" s="174" t="str">
        <f t="shared" ref="W423" si="4239">IF(D423="Mon", "", IF(D423="Tue", "", IF(D423="Wed", "Non-service", IF(D423="Thu", "Non-Service", IF(D423="Fri", "", "")))))</f>
        <v/>
      </c>
      <c r="X423" s="15"/>
      <c r="Y423" s="174" t="str">
        <f t="shared" ref="Y423" si="4240">IF(D423="Mon", "", IF(D423="Tue", "Non-service", IF(D423="Wed", "", IF(D423="Thu", "Non-service", IF(D423="Fri", "", "")))))</f>
        <v/>
      </c>
      <c r="Z423" s="15"/>
      <c r="AB423" s="22"/>
      <c r="AD423" s="17"/>
    </row>
    <row r="424" spans="1:30">
      <c r="A424" s="200" t="str">
        <f t="shared" ref="A424" si="4241">A423</f>
        <v>Mon</v>
      </c>
      <c r="B424" s="201">
        <f t="shared" si="3875"/>
        <v>46055</v>
      </c>
      <c r="C424" s="285"/>
      <c r="D424" s="296"/>
      <c r="E424" s="211">
        <f t="shared" ca="1" si="3842"/>
        <v>0</v>
      </c>
      <c r="F424" s="206" t="s">
        <v>51</v>
      </c>
      <c r="G424" s="170" t="str">
        <f t="shared" ref="G424:G487" si="4242">IF(D423="Mon", "", IF(D423="Tue", "Non-service", IF(D423="Wed", "", IF(D423="Thu", "Non-service", IF(D423="Fri", "", "")))))</f>
        <v/>
      </c>
      <c r="H424" s="30"/>
      <c r="I424" s="174" t="str">
        <f t="shared" ref="I424:I487" si="4243">IF(D423="Mon", "", IF(D423="Tue", "", IF(D423="Wed", "", IF(D423="Thu", "", IF(D423="Fri", "Non-service", "")))))</f>
        <v/>
      </c>
      <c r="J424" s="30"/>
      <c r="K424" s="174" t="str">
        <f t="shared" ref="K424:K487" si="4244">IF(D423="Mon", "", IF(D423="Tue", "", IF(D423="Wed", "Non-service", IF(D423="Thu", "Non-Service", IF(D423="Fri", "", "")))))</f>
        <v/>
      </c>
      <c r="L424" s="30"/>
      <c r="M424" s="174" t="str">
        <f t="shared" ref="M424:M487" si="4245">IF(D423="Mon", "", IF(D423="Tue", "Non-service", IF(D423="Wed", "", IF(D423="Thu", "", IF(D423="Fri", "Non-service", "")))))</f>
        <v/>
      </c>
      <c r="N424" s="30"/>
      <c r="O424" s="174" t="str">
        <f t="shared" ref="O424:O487" si="4246">IF(D423="Mon", "", IF(D423="Tue", "", IF(D423="Wed", "Non-service", IF(D423="Thu", "", IF(D423="Fri", "Non-service", "")))))</f>
        <v/>
      </c>
      <c r="P424" s="30"/>
      <c r="Q424" s="174" t="str">
        <f t="shared" ref="Q424:Q487" si="4247">IF(D423="Mon", "", IF(D423="Tue", "Non-service", IF(D423="Wed", "", IF(D423="Thu", "Non-service", IF(D423="Fri", "", "")))))</f>
        <v/>
      </c>
      <c r="R424" s="30"/>
      <c r="S424" s="174" t="str">
        <f t="shared" ref="S424:S487" si="4248">IF(D423="Mon", "Non-service", IF(D423="Tue", "", IF(D423="Wed", "Non-service", IF(D423="Thu", "", IF(D423="Fri", "", "")))))</f>
        <v>Non-service</v>
      </c>
      <c r="T424" s="30"/>
      <c r="U424" s="174" t="str">
        <f t="shared" ref="U424" si="4249">IF(D423="Mon", "", IF(D423="Tue", "", IF(D423="Wed", "Non-service", IF(D423="Thu", "", IF(D423="Fri", "Non-service", "")))))</f>
        <v/>
      </c>
      <c r="V424" s="32"/>
      <c r="W424" s="174" t="str">
        <f t="shared" ref="W424" si="4250">IF(D423="Mon", "", IF(D423="Tue", "", IF(D423="Wed", "Non-service", IF(D423="Thu", "Non-Service", IF(D423="Fri", "", "")))))</f>
        <v/>
      </c>
      <c r="X424" s="17"/>
      <c r="Y424" s="174" t="str">
        <f t="shared" ref="Y424" si="4251">IF(D423="Mon", "", IF(D423="Tue", "Non-service", IF(D423="Wed", "", IF(D423="Thu", "Non-service", IF(D423="Fri", "", "")))))</f>
        <v/>
      </c>
      <c r="Z424" s="17"/>
      <c r="AB424" s="22"/>
      <c r="AD424" s="17"/>
    </row>
    <row r="425" spans="1:30">
      <c r="A425" s="200" t="str">
        <f t="shared" ref="A425" si="4252">A423</f>
        <v>Mon</v>
      </c>
      <c r="B425" s="201">
        <f t="shared" si="3886"/>
        <v>46055</v>
      </c>
      <c r="C425" s="286"/>
      <c r="D425" s="297"/>
      <c r="E425" s="211">
        <f t="shared" ca="1" si="3842"/>
        <v>0</v>
      </c>
      <c r="F425" s="206" t="s">
        <v>53</v>
      </c>
      <c r="G425" s="171" t="str">
        <f t="shared" ref="G425" si="4253">IF(D423="Mon", "", IF(D423="Tue", "Non-service", IF(D423="Wed", "", IF(D423="Thu", "Non-service", IF(D423="Fri", "", "")))))</f>
        <v/>
      </c>
      <c r="H425" s="30"/>
      <c r="I425" s="174" t="str">
        <f t="shared" ref="I425" si="4254">IF(D423="Mon", "", IF(D423="Tue", "", IF(D423="Wed", "", IF(D423="Thu", "", IF(D423="Fri", "Non-service", "")))))</f>
        <v/>
      </c>
      <c r="J425" s="30"/>
      <c r="K425" s="174" t="str">
        <f t="shared" ref="K425" si="4255">IF(D423="Mon", "", IF(D423="Tue", "", IF(D423="Wed", "Non-service", IF(D423="Thu", "Non-Service", IF(D423="Fri", "", "")))))</f>
        <v/>
      </c>
      <c r="L425" s="30"/>
      <c r="M425" s="174" t="str">
        <f t="shared" ref="M425" si="4256">IF(D423="Mon", "", IF(D423="Tue", "Non-service", IF(D423="Wed", "", IF(D423="Thu", "", IF(D423="Fri", "Non-service", "")))))</f>
        <v/>
      </c>
      <c r="N425" s="30"/>
      <c r="O425" s="174" t="str">
        <f t="shared" ref="O425" si="4257">IF(D423="Mon", "", IF(D423="Tue", "", IF(D423="Wed", "Non-service", IF(D423="Thu", "", IF(D423="Fri", "Non-service", "")))))</f>
        <v/>
      </c>
      <c r="P425" s="30"/>
      <c r="Q425" s="174" t="str">
        <f t="shared" ref="Q425" si="4258">IF(D423="Mon", "", IF(D423="Tue", "Non-service", IF(D423="Wed", "", IF(D423="Thu", "Non-service", IF(D423="Fri", "", "")))))</f>
        <v/>
      </c>
      <c r="R425" s="30"/>
      <c r="S425" s="174" t="str">
        <f t="shared" ref="S425" si="4259">IF(D423="Mon", "Non-service", IF(D423="Tue", "", IF(D423="Wed", "Non-service", IF(D423="Thu", "", IF(D423="Fri", "", "")))))</f>
        <v>Non-service</v>
      </c>
      <c r="T425" s="30"/>
      <c r="U425" s="174" t="str">
        <f t="shared" ref="U425" si="4260">IF(D423="Mon", "", IF(D423="Tue", "", IF(D423="Wed", "Non-service", IF(D423="Thu", "", IF(D423="Fri", "Non-service", "")))))</f>
        <v/>
      </c>
      <c r="V425" s="32"/>
      <c r="W425" s="174" t="str">
        <f t="shared" ref="W425" si="4261">IF(D423="Mon", "", IF(D423="Tue", "", IF(D423="Wed", "Non-service", IF(D423="Thu", "Non-Service", IF(D423="Fri", "", "")))))</f>
        <v/>
      </c>
      <c r="X425" s="17"/>
      <c r="Y425" s="176" t="str">
        <f t="shared" ref="Y425" si="4262">IF(D423="Mon", "", IF(D423="Tue", "Non-service", IF(D423="Wed", "", IF(D423="Thu", "Non-service", IF(D423="Fri", "", "")))))</f>
        <v/>
      </c>
      <c r="Z425" s="17"/>
      <c r="AB425" s="22"/>
      <c r="AD425" s="17"/>
    </row>
    <row r="426" spans="1:30">
      <c r="A426" s="200" t="str">
        <f t="shared" si="3932"/>
        <v>Tue</v>
      </c>
      <c r="B426" s="201">
        <f t="shared" si="3897"/>
        <v>46056</v>
      </c>
      <c r="C426" s="284">
        <f t="shared" si="3562"/>
        <v>46056</v>
      </c>
      <c r="D426" s="287" t="str">
        <f t="shared" ref="D426" si="4263">IF(WEEKDAY(C423, 2) &lt; 5, TEXT(C423 + 1, "ddd"), TEXT(C423 + 3, "ddd"))</f>
        <v>Tue</v>
      </c>
      <c r="E426" s="211">
        <f t="shared" ca="1" si="3842"/>
        <v>0</v>
      </c>
      <c r="F426" s="207" t="s">
        <v>47</v>
      </c>
      <c r="G426" s="170" t="str">
        <f t="shared" ref="G426:G489" si="4264">IF(D426="Mon", "", IF(D426="Tue", "Non-service", IF(D426="Wed", "", IF(D426="Thu", "Non-service", IF(D426="Fri", "", "")))))</f>
        <v>Non-service</v>
      </c>
      <c r="H426" s="22"/>
      <c r="I426" s="174" t="str">
        <f t="shared" ref="I426:I489" si="4265">IF(D426="Mon", "", IF(D426="Tue", "", IF(D426="Wed", "", IF(D426="Thu", "", IF(D426="Fri", "Non-service", "")))))</f>
        <v/>
      </c>
      <c r="J426" s="30"/>
      <c r="K426" s="174" t="str">
        <f t="shared" ref="K426:K489" si="4266">IF(D426="Mon", "", IF(D426="Tue", "", IF(D426="Wed", "Non-service", IF(D426="Thu", "Non-Service", IF(D426="Fri", "", "")))))</f>
        <v/>
      </c>
      <c r="L426" s="33"/>
      <c r="M426" s="174" t="str">
        <f t="shared" ref="M426:M489" si="4267">IF(D426="Mon", "", IF(D426="Tue", "Non-service", IF(D426="Wed", "", IF(D426="Thu", "", IF(D426="Fri", "Non-service", "")))))</f>
        <v>Non-service</v>
      </c>
      <c r="N426" s="30"/>
      <c r="O426" s="174" t="str">
        <f t="shared" ref="O426:O489" si="4268">IF(D426="Mon", "", IF(D426="Tue", "", IF(D426="Wed", "Non-service", IF(D426="Thu", "", IF(D426="Fri", "Non-service", "")))))</f>
        <v/>
      </c>
      <c r="P426" s="33"/>
      <c r="Q426" s="174" t="str">
        <f t="shared" ref="Q426:Q489" si="4269">IF(D426="Mon", "", IF(D426="Tue", "Non-service", IF(D426="Wed", "", IF(D426="Thu", "Non-service", IF(D426="Fri", "", "")))))</f>
        <v>Non-service</v>
      </c>
      <c r="R426" s="33"/>
      <c r="S426" s="175" t="str">
        <f t="shared" ref="S426:S489" si="4270">IF(D426="Mon", "Non-service", IF(D426="Tue", "", IF(D426="Wed", "Non-service", IF(D426="Thu", "", IF(D426="Fri", "", "")))))</f>
        <v/>
      </c>
      <c r="T426" s="33"/>
      <c r="U426" s="175" t="str">
        <f t="shared" ref="U426" si="4271">IF(D426="Mon", "", IF(D426="Tue", "", IF(D426="Wed", "Non-service", IF(D426="Thu", "", IF(D426="Fri", "Non-service", "")))))</f>
        <v/>
      </c>
      <c r="V426" s="39"/>
      <c r="W426" s="174" t="str">
        <f t="shared" ref="W426" si="4272">IF(D426="Mon", "", IF(D426="Tue", "", IF(D426="Wed", "Non-service", IF(D426="Thu", "Non-Service", IF(D426="Fri", "", "")))))</f>
        <v/>
      </c>
      <c r="X426" s="15"/>
      <c r="Y426" s="174" t="str">
        <f t="shared" ref="Y426" si="4273">IF(D426="Mon", "", IF(D426="Tue", "Non-service", IF(D426="Wed", "", IF(D426="Thu", "Non-service", IF(D426="Fri", "", "")))))</f>
        <v>Non-service</v>
      </c>
      <c r="Z426" s="15"/>
      <c r="AB426" s="22"/>
      <c r="AD426" s="17"/>
    </row>
    <row r="427" spans="1:30">
      <c r="A427" s="200" t="str">
        <f t="shared" si="3945"/>
        <v>Tue</v>
      </c>
      <c r="B427" s="201">
        <f t="shared" si="3909"/>
        <v>46056</v>
      </c>
      <c r="C427" s="285"/>
      <c r="D427" s="288"/>
      <c r="E427" s="211">
        <f t="shared" ca="1" si="3842"/>
        <v>0</v>
      </c>
      <c r="F427" s="208" t="s">
        <v>51</v>
      </c>
      <c r="G427" s="170" t="str">
        <f t="shared" ref="G427:G490" si="4274">IF(D426="Mon", "", IF(D426="Tue", "Non-service", IF(D426="Wed", "", IF(D426="Thu", "Non-service", IF(D426="Fri", "", "")))))</f>
        <v>Non-service</v>
      </c>
      <c r="H427" s="22"/>
      <c r="I427" s="174" t="str">
        <f t="shared" ref="I427:I490" si="4275">IF(D426="Mon", "", IF(D426="Tue", "", IF(D426="Wed", "", IF(D426="Thu", "", IF(D426="Fri", "Non-service", "")))))</f>
        <v/>
      </c>
      <c r="J427" s="30"/>
      <c r="K427" s="174" t="str">
        <f t="shared" ref="K427:K490" si="4276">IF(D426="Mon", "", IF(D426="Tue", "", IF(D426="Wed", "Non-service", IF(D426="Thu", "Non-Service", IF(D426="Fri", "", "")))))</f>
        <v/>
      </c>
      <c r="L427" s="35"/>
      <c r="M427" s="174" t="str">
        <f t="shared" ref="M427:M490" si="4277">IF(D426="Mon", "", IF(D426="Tue", "Non-service", IF(D426="Wed", "", IF(D426="Thu", "", IF(D426="Fri", "Non-service", "")))))</f>
        <v>Non-service</v>
      </c>
      <c r="N427" s="30"/>
      <c r="O427" s="174" t="str">
        <f t="shared" ref="O427:O490" si="4278">IF(D426="Mon", "", IF(D426="Tue", "", IF(D426="Wed", "Non-service", IF(D426="Thu", "", IF(D426="Fri", "Non-service", "")))))</f>
        <v/>
      </c>
      <c r="P427" s="35"/>
      <c r="Q427" s="174" t="str">
        <f t="shared" ref="Q427:Q490" si="4279">IF(D426="Mon", "", IF(D426="Tue", "Non-service", IF(D426="Wed", "", IF(D426="Thu", "Non-service", IF(D426="Fri", "", "")))))</f>
        <v>Non-service</v>
      </c>
      <c r="R427" s="35"/>
      <c r="S427" s="174" t="str">
        <f t="shared" ref="S427:S490" si="4280">IF(D426="Mon", "Non-service", IF(D426="Tue", "", IF(D426="Wed", "Non-service", IF(D426="Thu", "", IF(D426="Fri", "", "")))))</f>
        <v/>
      </c>
      <c r="T427" s="35"/>
      <c r="U427" s="174" t="str">
        <f t="shared" ref="U427" si="4281">IF(D426="Mon", "", IF(D426="Tue", "", IF(D426="Wed", "Non-service", IF(D426="Thu", "", IF(D426="Fri", "Non-service", "")))))</f>
        <v/>
      </c>
      <c r="V427" s="32"/>
      <c r="W427" s="174" t="str">
        <f t="shared" ref="W427" si="4282">IF(D426="Mon", "", IF(D426="Tue", "", IF(D426="Wed", "Non-service", IF(D426="Thu", "Non-Service", IF(D426="Fri", "", "")))))</f>
        <v/>
      </c>
      <c r="X427" s="17"/>
      <c r="Y427" s="174" t="str">
        <f t="shared" ref="Y427" si="4283">IF(D426="Mon", "", IF(D426="Tue", "Non-service", IF(D426="Wed", "", IF(D426="Thu", "Non-service", IF(D426="Fri", "", "")))))</f>
        <v>Non-service</v>
      </c>
      <c r="Z427" s="17"/>
      <c r="AB427" s="22"/>
      <c r="AD427" s="17"/>
    </row>
    <row r="428" spans="1:30">
      <c r="A428" s="200" t="str">
        <f t="shared" si="3957"/>
        <v>Tue</v>
      </c>
      <c r="B428" s="201">
        <f t="shared" si="3921"/>
        <v>46056</v>
      </c>
      <c r="C428" s="286"/>
      <c r="D428" s="289"/>
      <c r="E428" s="211">
        <f t="shared" ca="1" si="3842"/>
        <v>0</v>
      </c>
      <c r="F428" s="209" t="s">
        <v>53</v>
      </c>
      <c r="G428" s="171" t="str">
        <f t="shared" ref="G428" si="4284">IF(D426="Mon", "", IF(D426="Tue", "Non-service", IF(D426="Wed", "", IF(D426="Thu", "Non-service", IF(D426="Fri", "", "")))))</f>
        <v>Non-service</v>
      </c>
      <c r="H428" s="22"/>
      <c r="I428" s="174" t="str">
        <f t="shared" ref="I428" si="4285">IF(D426="Mon", "", IF(D426="Tue", "", IF(D426="Wed", "", IF(D426="Thu", "", IF(D426="Fri", "Non-service", "")))))</f>
        <v/>
      </c>
      <c r="J428" s="30"/>
      <c r="K428" s="174" t="str">
        <f t="shared" ref="K428" si="4286">IF(D426="Mon", "", IF(D426="Tue", "", IF(D426="Wed", "Non-service", IF(D426="Thu", "Non-Service", IF(D426="Fri", "", "")))))</f>
        <v/>
      </c>
      <c r="L428" s="37"/>
      <c r="M428" s="174" t="str">
        <f t="shared" ref="M428" si="4287">IF(D426="Mon", "", IF(D426="Tue", "Non-service", IF(D426="Wed", "", IF(D426="Thu", "", IF(D426="Fri", "Non-service", "")))))</f>
        <v>Non-service</v>
      </c>
      <c r="N428" s="30"/>
      <c r="O428" s="174" t="str">
        <f t="shared" ref="O428" si="4288">IF(D426="Mon", "", IF(D426="Tue", "", IF(D426="Wed", "Non-service", IF(D426="Thu", "", IF(D426="Fri", "Non-service", "")))))</f>
        <v/>
      </c>
      <c r="P428" s="37"/>
      <c r="Q428" s="174" t="str">
        <f t="shared" ref="Q428" si="4289">IF(D426="Mon", "", IF(D426="Tue", "Non-service", IF(D426="Wed", "", IF(D426="Thu", "Non-service", IF(D426="Fri", "", "")))))</f>
        <v>Non-service</v>
      </c>
      <c r="R428" s="37"/>
      <c r="S428" s="174" t="str">
        <f t="shared" ref="S428" si="4290">IF(D426="Mon", "Non-service", IF(D426="Tue", "", IF(D426="Wed", "Non-service", IF(D426="Thu", "", IF(D426="Fri", "", "")))))</f>
        <v/>
      </c>
      <c r="T428" s="37"/>
      <c r="U428" s="174" t="str">
        <f t="shared" ref="U428" si="4291">IF(D426="Mon", "", IF(D426="Tue", "", IF(D426="Wed", "Non-service", IF(D426="Thu", "", IF(D426="Fri", "Non-service", "")))))</f>
        <v/>
      </c>
      <c r="V428" s="32"/>
      <c r="W428" s="174" t="str">
        <f t="shared" ref="W428" si="4292">IF(D426="Mon", "", IF(D426="Tue", "", IF(D426="Wed", "Non-service", IF(D426="Thu", "Non-Service", IF(D426="Fri", "", "")))))</f>
        <v/>
      </c>
      <c r="X428" s="17"/>
      <c r="Y428" s="176" t="str">
        <f t="shared" ref="Y428" si="4293">IF(D426="Mon", "", IF(D426="Tue", "Non-service", IF(D426="Wed", "", IF(D426="Thu", "Non-service", IF(D426="Fri", "", "")))))</f>
        <v>Non-service</v>
      </c>
      <c r="Z428" s="17"/>
      <c r="AB428" s="22"/>
      <c r="AD428" s="17"/>
    </row>
    <row r="429" spans="1:30">
      <c r="A429" s="200" t="str">
        <f t="shared" si="3969"/>
        <v>Wed</v>
      </c>
      <c r="B429" s="201">
        <f t="shared" si="3933"/>
        <v>46057</v>
      </c>
      <c r="C429" s="284">
        <f t="shared" ref="C429:C492" si="4294">WORKDAY(C426, 1)</f>
        <v>46057</v>
      </c>
      <c r="D429" s="295" t="str">
        <f t="shared" si="3971"/>
        <v>Wed</v>
      </c>
      <c r="E429" s="211">
        <f t="shared" ca="1" si="3842"/>
        <v>0</v>
      </c>
      <c r="F429" s="205" t="s">
        <v>47</v>
      </c>
      <c r="G429" s="170" t="str">
        <f t="shared" ref="G429:G492" si="4295">IF(D429="Mon", "", IF(D429="Tue", "Non-service", IF(D429="Wed", "", IF(D429="Thu", "Non-service", IF(D429="Fri", "", "")))))</f>
        <v/>
      </c>
      <c r="H429" s="21"/>
      <c r="I429" s="174" t="str">
        <f t="shared" ref="I429:I492" si="4296">IF(D429="Mon", "", IF(D429="Tue", "", IF(D429="Wed", "", IF(D429="Thu", "", IF(D429="Fri", "Non-service", "")))))</f>
        <v/>
      </c>
      <c r="J429" s="31"/>
      <c r="K429" s="174" t="str">
        <f t="shared" ref="K429:K492" si="4297">IF(D429="Mon", "", IF(D429="Tue", "", IF(D429="Wed", "Non-service", IF(D429="Thu", "Non-Service", IF(D429="Fri", "", "")))))</f>
        <v>Non-service</v>
      </c>
      <c r="L429" s="31"/>
      <c r="M429" s="174" t="str">
        <f t="shared" ref="M429:M492" si="4298">IF(D429="Mon", "", IF(D429="Tue", "Non-service", IF(D429="Wed", "", IF(D429="Thu", "", IF(D429="Fri", "Non-service", "")))))</f>
        <v/>
      </c>
      <c r="N429" s="31"/>
      <c r="O429" s="174" t="str">
        <f t="shared" ref="O429:O492" si="4299">IF(D429="Mon", "", IF(D429="Tue", "", IF(D429="Wed", "Non-service", IF(D429="Thu", "", IF(D429="Fri", "Non-service", "")))))</f>
        <v>Non-service</v>
      </c>
      <c r="P429" s="31"/>
      <c r="Q429" s="174" t="str">
        <f t="shared" ref="Q429:Q492" si="4300">IF(D429="Mon", "", IF(D429="Tue", "Non-service", IF(D429="Wed", "", IF(D429="Thu", "Non-service", IF(D429="Fri", "", "")))))</f>
        <v/>
      </c>
      <c r="R429" s="31"/>
      <c r="S429" s="175" t="str">
        <f t="shared" ref="S429:S492" si="4301">IF(D429="Mon", "Non-service", IF(D429="Tue", "", IF(D429="Wed", "Non-service", IF(D429="Thu", "", IF(D429="Fri", "", "")))))</f>
        <v>Non-service</v>
      </c>
      <c r="T429" s="31"/>
      <c r="U429" s="175" t="str">
        <f t="shared" ref="U429" si="4302">IF(D429="Mon", "", IF(D429="Tue", "", IF(D429="Wed", "Non-service", IF(D429="Thu", "", IF(D429="Fri", "Non-service", "")))))</f>
        <v>Non-service</v>
      </c>
      <c r="V429" s="39"/>
      <c r="W429" s="174" t="str">
        <f t="shared" ref="W429" si="4303">IF(D429="Mon", "", IF(D429="Tue", "", IF(D429="Wed", "Non-service", IF(D429="Thu", "Non-Service", IF(D429="Fri", "", "")))))</f>
        <v>Non-service</v>
      </c>
      <c r="X429" s="15"/>
      <c r="Y429" s="174" t="str">
        <f t="shared" ref="Y429" si="4304">IF(D429="Mon", "", IF(D429="Tue", "Non-service", IF(D429="Wed", "", IF(D429="Thu", "Non-service", IF(D429="Fri", "", "")))))</f>
        <v/>
      </c>
      <c r="Z429" s="23"/>
      <c r="AB429" s="26"/>
      <c r="AD429" s="25"/>
    </row>
    <row r="430" spans="1:30">
      <c r="A430" s="200" t="str">
        <f t="shared" si="3982"/>
        <v>Wed</v>
      </c>
      <c r="B430" s="201">
        <f t="shared" si="3946"/>
        <v>46057</v>
      </c>
      <c r="C430" s="285"/>
      <c r="D430" s="296"/>
      <c r="E430" s="211">
        <f t="shared" ca="1" si="3842"/>
        <v>0</v>
      </c>
      <c r="F430" s="206" t="s">
        <v>51</v>
      </c>
      <c r="G430" s="170" t="str">
        <f t="shared" ref="G430:G493" si="4305">IF(D429="Mon", "", IF(D429="Tue", "Non-service", IF(D429="Wed", "", IF(D429="Thu", "Non-service", IF(D429="Fri", "", "")))))</f>
        <v/>
      </c>
      <c r="H430" s="22"/>
      <c r="I430" s="174" t="str">
        <f t="shared" ref="I430:I493" si="4306">IF(D429="Mon", "", IF(D429="Tue", "", IF(D429="Wed", "", IF(D429="Thu", "", IF(D429="Fri", "Non-service", "")))))</f>
        <v/>
      </c>
      <c r="J430" s="30"/>
      <c r="K430" s="174" t="str">
        <f t="shared" ref="K430:K493" si="4307">IF(D429="Mon", "", IF(D429="Tue", "", IF(D429="Wed", "Non-service", IF(D429="Thu", "Non-Service", IF(D429="Fri", "", "")))))</f>
        <v>Non-service</v>
      </c>
      <c r="L430" s="30"/>
      <c r="M430" s="174" t="str">
        <f t="shared" ref="M430:M493" si="4308">IF(D429="Mon", "", IF(D429="Tue", "Non-service", IF(D429="Wed", "", IF(D429="Thu", "", IF(D429="Fri", "Non-service", "")))))</f>
        <v/>
      </c>
      <c r="N430" s="30"/>
      <c r="O430" s="174" t="str">
        <f t="shared" ref="O430:O493" si="4309">IF(D429="Mon", "", IF(D429="Tue", "", IF(D429="Wed", "Non-service", IF(D429="Thu", "", IF(D429="Fri", "Non-service", "")))))</f>
        <v>Non-service</v>
      </c>
      <c r="P430" s="30"/>
      <c r="Q430" s="174" t="str">
        <f t="shared" ref="Q430:Q493" si="4310">IF(D429="Mon", "", IF(D429="Tue", "Non-service", IF(D429="Wed", "", IF(D429="Thu", "Non-service", IF(D429="Fri", "", "")))))</f>
        <v/>
      </c>
      <c r="R430" s="30"/>
      <c r="S430" s="174" t="str">
        <f t="shared" ref="S430:S493" si="4311">IF(D429="Mon", "Non-service", IF(D429="Tue", "", IF(D429="Wed", "Non-service", IF(D429="Thu", "", IF(D429="Fri", "", "")))))</f>
        <v>Non-service</v>
      </c>
      <c r="T430" s="30"/>
      <c r="U430" s="174" t="str">
        <f t="shared" ref="U430" si="4312">IF(D429="Mon", "", IF(D429="Tue", "", IF(D429="Wed", "Non-service", IF(D429="Thu", "", IF(D429="Fri", "Non-service", "")))))</f>
        <v>Non-service</v>
      </c>
      <c r="V430" s="32"/>
      <c r="W430" s="174" t="str">
        <f t="shared" ref="W430" si="4313">IF(D429="Mon", "", IF(D429="Tue", "", IF(D429="Wed", "Non-service", IF(D429="Thu", "Non-Service", IF(D429="Fri", "", "")))))</f>
        <v>Non-service</v>
      </c>
      <c r="X430" s="17"/>
      <c r="Y430" s="174" t="str">
        <f t="shared" ref="Y430" si="4314">IF(D429="Mon", "", IF(D429="Tue", "Non-service", IF(D429="Wed", "", IF(D429="Thu", "Non-service", IF(D429="Fri", "", "")))))</f>
        <v/>
      </c>
      <c r="Z430" s="25"/>
      <c r="AB430" s="26"/>
      <c r="AD430" s="25"/>
    </row>
    <row r="431" spans="1:30">
      <c r="A431" s="200" t="str">
        <f t="shared" si="3994"/>
        <v>Wed</v>
      </c>
      <c r="B431" s="201">
        <f t="shared" si="3958"/>
        <v>46057</v>
      </c>
      <c r="C431" s="286"/>
      <c r="D431" s="297"/>
      <c r="E431" s="211">
        <f t="shared" ca="1" si="3842"/>
        <v>0</v>
      </c>
      <c r="F431" s="206" t="s">
        <v>53</v>
      </c>
      <c r="G431" s="171" t="str">
        <f t="shared" ref="G431" si="4315">IF(D429="Mon", "", IF(D429="Tue", "Non-service", IF(D429="Wed", "", IF(D429="Thu", "Non-service", IF(D429="Fri", "", "")))))</f>
        <v/>
      </c>
      <c r="H431" s="22"/>
      <c r="I431" s="174" t="str">
        <f t="shared" ref="I431" si="4316">IF(D429="Mon", "", IF(D429="Tue", "", IF(D429="Wed", "", IF(D429="Thu", "", IF(D429="Fri", "Non-service", "")))))</f>
        <v/>
      </c>
      <c r="J431" s="30"/>
      <c r="K431" s="174" t="str">
        <f t="shared" ref="K431" si="4317">IF(D429="Mon", "", IF(D429="Tue", "", IF(D429="Wed", "Non-service", IF(D429="Thu", "Non-Service", IF(D429="Fri", "", "")))))</f>
        <v>Non-service</v>
      </c>
      <c r="L431" s="30"/>
      <c r="M431" s="174" t="str">
        <f t="shared" ref="M431" si="4318">IF(D429="Mon", "", IF(D429="Tue", "Non-service", IF(D429="Wed", "", IF(D429="Thu", "", IF(D429="Fri", "Non-service", "")))))</f>
        <v/>
      </c>
      <c r="N431" s="30"/>
      <c r="O431" s="174" t="str">
        <f t="shared" ref="O431" si="4319">IF(D429="Mon", "", IF(D429="Tue", "", IF(D429="Wed", "Non-service", IF(D429="Thu", "", IF(D429="Fri", "Non-service", "")))))</f>
        <v>Non-service</v>
      </c>
      <c r="P431" s="30"/>
      <c r="Q431" s="174" t="str">
        <f t="shared" ref="Q431" si="4320">IF(D429="Mon", "", IF(D429="Tue", "Non-service", IF(D429="Wed", "", IF(D429="Thu", "Non-service", IF(D429="Fri", "", "")))))</f>
        <v/>
      </c>
      <c r="R431" s="30"/>
      <c r="S431" s="174" t="str">
        <f t="shared" ref="S431" si="4321">IF(D429="Mon", "Non-service", IF(D429="Tue", "", IF(D429="Wed", "Non-service", IF(D429="Thu", "", IF(D429="Fri", "", "")))))</f>
        <v>Non-service</v>
      </c>
      <c r="T431" s="30"/>
      <c r="U431" s="174" t="str">
        <f t="shared" ref="U431" si="4322">IF(D429="Mon", "", IF(D429="Tue", "", IF(D429="Wed", "Non-service", IF(D429="Thu", "", IF(D429="Fri", "Non-service", "")))))</f>
        <v>Non-service</v>
      </c>
      <c r="V431" s="32"/>
      <c r="W431" s="174" t="str">
        <f t="shared" ref="W431" si="4323">IF(D429="Mon", "", IF(D429="Tue", "", IF(D429="Wed", "Non-service", IF(D429="Thu", "Non-Service", IF(D429="Fri", "", "")))))</f>
        <v>Non-service</v>
      </c>
      <c r="X431" s="17"/>
      <c r="Y431" s="176" t="str">
        <f t="shared" ref="Y431" si="4324">IF(D429="Mon", "", IF(D429="Tue", "Non-service", IF(D429="Wed", "", IF(D429="Thu", "Non-service", IF(D429="Fri", "", "")))))</f>
        <v/>
      </c>
      <c r="Z431" s="27"/>
      <c r="AB431" s="26"/>
      <c r="AD431" s="25"/>
    </row>
    <row r="432" spans="1:30">
      <c r="A432" s="200" t="str">
        <f t="shared" si="4006"/>
        <v>Thu</v>
      </c>
      <c r="B432" s="201">
        <f t="shared" ref="B432" si="4325">C432</f>
        <v>46058</v>
      </c>
      <c r="C432" s="284">
        <f t="shared" si="4294"/>
        <v>46058</v>
      </c>
      <c r="D432" s="287" t="str">
        <f t="shared" si="4008"/>
        <v>Thu</v>
      </c>
      <c r="E432" s="211">
        <f t="shared" ca="1" si="3842"/>
        <v>0</v>
      </c>
      <c r="F432" s="207" t="s">
        <v>47</v>
      </c>
      <c r="G432" s="170" t="str">
        <f t="shared" ref="G432:G495" si="4326">IF(D432="Mon", "", IF(D432="Tue", "Non-service", IF(D432="Wed", "", IF(D432="Thu", "Non-service", IF(D432="Fri", "", "")))))</f>
        <v>Non-service</v>
      </c>
      <c r="H432" s="24"/>
      <c r="I432" s="174" t="str">
        <f t="shared" ref="I432:I495" si="4327">IF(D432="Mon", "", IF(D432="Tue", "", IF(D432="Wed", "", IF(D432="Thu", "", IF(D432="Fri", "Non-service", "")))))</f>
        <v/>
      </c>
      <c r="J432" s="33"/>
      <c r="K432" s="174" t="str">
        <f t="shared" ref="K432:K495" si="4328">IF(D432="Mon", "", IF(D432="Tue", "", IF(D432="Wed", "Non-service", IF(D432="Thu", "Non-Service", IF(D432="Fri", "", "")))))</f>
        <v>Non-Service</v>
      </c>
      <c r="L432" s="33"/>
      <c r="M432" s="174" t="str">
        <f t="shared" ref="M432:M495" si="4329">IF(D432="Mon", "", IF(D432="Tue", "Non-service", IF(D432="Wed", "", IF(D432="Thu", "", IF(D432="Fri", "Non-service", "")))))</f>
        <v/>
      </c>
      <c r="N432" s="33"/>
      <c r="O432" s="174" t="str">
        <f t="shared" ref="O432:O495" si="4330">IF(D432="Mon", "", IF(D432="Tue", "", IF(D432="Wed", "Non-service", IF(D432="Thu", "", IF(D432="Fri", "Non-service", "")))))</f>
        <v/>
      </c>
      <c r="P432" s="31"/>
      <c r="Q432" s="174" t="str">
        <f t="shared" ref="Q432:Q495" si="4331">IF(D432="Mon", "", IF(D432="Tue", "Non-service", IF(D432="Wed", "", IF(D432="Thu", "Non-service", IF(D432="Fri", "", "")))))</f>
        <v>Non-service</v>
      </c>
      <c r="R432" s="31"/>
      <c r="S432" s="175" t="str">
        <f t="shared" ref="S432:S495" si="4332">IF(D432="Mon", "Non-service", IF(D432="Tue", "", IF(D432="Wed", "Non-service", IF(D432="Thu", "", IF(D432="Fri", "", "")))))</f>
        <v/>
      </c>
      <c r="T432" s="31"/>
      <c r="U432" s="175" t="str">
        <f t="shared" ref="U432" si="4333">IF(D432="Mon", "", IF(D432="Tue", "", IF(D432="Wed", "Non-service", IF(D432="Thu", "", IF(D432="Fri", "Non-service", "")))))</f>
        <v/>
      </c>
      <c r="V432" s="39"/>
      <c r="W432" s="174" t="str">
        <f t="shared" ref="W432" si="4334">IF(D432="Mon", "", IF(D432="Tue", "", IF(D432="Wed", "Non-service", IF(D432="Thu", "Non-Service", IF(D432="Fri", "", "")))))</f>
        <v>Non-Service</v>
      </c>
      <c r="X432" s="15"/>
      <c r="Y432" s="174" t="str">
        <f t="shared" ref="Y432" si="4335">IF(D432="Mon", "", IF(D432="Tue", "Non-service", IF(D432="Wed", "", IF(D432="Thu", "Non-service", IF(D432="Fri", "", "")))))</f>
        <v>Non-service</v>
      </c>
      <c r="Z432" s="15"/>
      <c r="AB432" s="22"/>
      <c r="AD432" s="17"/>
    </row>
    <row r="433" spans="1:30">
      <c r="A433" s="200" t="str">
        <f t="shared" si="4019"/>
        <v>Thu</v>
      </c>
      <c r="B433" s="201">
        <f t="shared" ref="B433" si="4336">C432</f>
        <v>46058</v>
      </c>
      <c r="C433" s="285"/>
      <c r="D433" s="288"/>
      <c r="E433" s="211">
        <f t="shared" ca="1" si="3842"/>
        <v>0</v>
      </c>
      <c r="F433" s="208" t="s">
        <v>51</v>
      </c>
      <c r="G433" s="170" t="str">
        <f t="shared" ref="G433:G496" si="4337">IF(D432="Mon", "", IF(D432="Tue", "Non-service", IF(D432="Wed", "", IF(D432="Thu", "Non-service", IF(D432="Fri", "", "")))))</f>
        <v>Non-service</v>
      </c>
      <c r="H433" s="26"/>
      <c r="I433" s="174" t="str">
        <f t="shared" ref="I433:I496" si="4338">IF(D432="Mon", "", IF(D432="Tue", "", IF(D432="Wed", "", IF(D432="Thu", "", IF(D432="Fri", "Non-service", "")))))</f>
        <v/>
      </c>
      <c r="J433" s="35"/>
      <c r="K433" s="174" t="str">
        <f t="shared" ref="K433:K496" si="4339">IF(D432="Mon", "", IF(D432="Tue", "", IF(D432="Wed", "Non-service", IF(D432="Thu", "Non-Service", IF(D432="Fri", "", "")))))</f>
        <v>Non-Service</v>
      </c>
      <c r="L433" s="35"/>
      <c r="M433" s="174" t="str">
        <f t="shared" ref="M433:M496" si="4340">IF(D432="Mon", "", IF(D432="Tue", "Non-service", IF(D432="Wed", "", IF(D432="Thu", "", IF(D432="Fri", "Non-service", "")))))</f>
        <v/>
      </c>
      <c r="N433" s="35"/>
      <c r="O433" s="174" t="str">
        <f t="shared" ref="O433:O496" si="4341">IF(D432="Mon", "", IF(D432="Tue", "", IF(D432="Wed", "Non-service", IF(D432="Thu", "", IF(D432="Fri", "Non-service", "")))))</f>
        <v/>
      </c>
      <c r="P433" s="35"/>
      <c r="Q433" s="174" t="str">
        <f t="shared" ref="Q433:Q496" si="4342">IF(D432="Mon", "", IF(D432="Tue", "Non-service", IF(D432="Wed", "", IF(D432="Thu", "Non-service", IF(D432="Fri", "", "")))))</f>
        <v>Non-service</v>
      </c>
      <c r="R433" s="30"/>
      <c r="S433" s="174" t="str">
        <f t="shared" ref="S433:S496" si="4343">IF(D432="Mon", "Non-service", IF(D432="Tue", "", IF(D432="Wed", "Non-service", IF(D432="Thu", "", IF(D432="Fri", "", "")))))</f>
        <v/>
      </c>
      <c r="T433" s="35"/>
      <c r="U433" s="174" t="str">
        <f t="shared" ref="U433" si="4344">IF(D432="Mon", "", IF(D432="Tue", "", IF(D432="Wed", "Non-service", IF(D432="Thu", "", IF(D432="Fri", "Non-service", "")))))</f>
        <v/>
      </c>
      <c r="V433" s="32"/>
      <c r="W433" s="174" t="str">
        <f t="shared" ref="W433" si="4345">IF(D432="Mon", "", IF(D432="Tue", "", IF(D432="Wed", "Non-service", IF(D432="Thu", "Non-Service", IF(D432="Fri", "", "")))))</f>
        <v>Non-Service</v>
      </c>
      <c r="X433" s="17"/>
      <c r="Y433" s="174" t="str">
        <f t="shared" ref="Y433" si="4346">IF(D432="Mon", "", IF(D432="Tue", "Non-service", IF(D432="Wed", "", IF(D432="Thu", "Non-service", IF(D432="Fri", "", "")))))</f>
        <v>Non-service</v>
      </c>
      <c r="Z433" s="17"/>
      <c r="AB433" s="22"/>
      <c r="AD433" s="17"/>
    </row>
    <row r="434" spans="1:30">
      <c r="A434" s="200" t="str">
        <f t="shared" si="4031"/>
        <v>Thu</v>
      </c>
      <c r="B434" s="201">
        <f t="shared" ref="B434" si="4347">C432</f>
        <v>46058</v>
      </c>
      <c r="C434" s="286"/>
      <c r="D434" s="289"/>
      <c r="E434" s="211">
        <f t="shared" ca="1" si="3842"/>
        <v>0</v>
      </c>
      <c r="F434" s="209" t="s">
        <v>53</v>
      </c>
      <c r="G434" s="171" t="str">
        <f t="shared" ref="G434" si="4348">IF(D432="Mon", "", IF(D432="Tue", "Non-service", IF(D432="Wed", "", IF(D432="Thu", "Non-service", IF(D432="Fri", "", "")))))</f>
        <v>Non-service</v>
      </c>
      <c r="H434" s="28"/>
      <c r="I434" s="174" t="str">
        <f t="shared" ref="I434" si="4349">IF(D432="Mon", "", IF(D432="Tue", "", IF(D432="Wed", "", IF(D432="Thu", "", IF(D432="Fri", "Non-service", "")))))</f>
        <v/>
      </c>
      <c r="J434" s="37"/>
      <c r="K434" s="174" t="str">
        <f t="shared" ref="K434" si="4350">IF(D432="Mon", "", IF(D432="Tue", "", IF(D432="Wed", "Non-service", IF(D432="Thu", "Non-Service", IF(D432="Fri", "", "")))))</f>
        <v>Non-Service</v>
      </c>
      <c r="L434" s="37"/>
      <c r="M434" s="174" t="str">
        <f t="shared" ref="M434" si="4351">IF(D432="Mon", "", IF(D432="Tue", "Non-service", IF(D432="Wed", "", IF(D432="Thu", "", IF(D432="Fri", "Non-service", "")))))</f>
        <v/>
      </c>
      <c r="N434" s="37"/>
      <c r="O434" s="174" t="str">
        <f t="shared" ref="O434" si="4352">IF(D432="Mon", "", IF(D432="Tue", "", IF(D432="Wed", "Non-service", IF(D432="Thu", "", IF(D432="Fri", "Non-service", "")))))</f>
        <v/>
      </c>
      <c r="P434" s="37"/>
      <c r="Q434" s="174" t="str">
        <f t="shared" ref="Q434" si="4353">IF(D432="Mon", "", IF(D432="Tue", "Non-service", IF(D432="Wed", "", IF(D432="Thu", "Non-service", IF(D432="Fri", "", "")))))</f>
        <v>Non-service</v>
      </c>
      <c r="R434" s="37"/>
      <c r="S434" s="174" t="str">
        <f t="shared" ref="S434" si="4354">IF(D432="Mon", "Non-service", IF(D432="Tue", "", IF(D432="Wed", "Non-service", IF(D432="Thu", "", IF(D432="Fri", "", "")))))</f>
        <v/>
      </c>
      <c r="T434" s="37"/>
      <c r="U434" s="174" t="str">
        <f t="shared" ref="U434" si="4355">IF(D432="Mon", "", IF(D432="Tue", "", IF(D432="Wed", "Non-service", IF(D432="Thu", "", IF(D432="Fri", "Non-service", "")))))</f>
        <v/>
      </c>
      <c r="V434" s="32"/>
      <c r="W434" s="174" t="str">
        <f t="shared" ref="W434" si="4356">IF(D432="Mon", "", IF(D432="Tue", "", IF(D432="Wed", "Non-service", IF(D432="Thu", "Non-Service", IF(D432="Fri", "", "")))))</f>
        <v>Non-Service</v>
      </c>
      <c r="X434" s="17"/>
      <c r="Y434" s="176" t="str">
        <f t="shared" ref="Y434" si="4357">IF(D432="Mon", "", IF(D432="Tue", "Non-service", IF(D432="Wed", "", IF(D432="Thu", "Non-service", IF(D432="Fri", "", "")))))</f>
        <v>Non-service</v>
      </c>
      <c r="Z434" s="17"/>
      <c r="AB434" s="22"/>
      <c r="AD434" s="17"/>
    </row>
    <row r="435" spans="1:30">
      <c r="A435" s="200" t="str">
        <f t="shared" si="4043"/>
        <v>Fri</v>
      </c>
      <c r="B435" s="201">
        <f t="shared" ref="B435" si="4358">C435</f>
        <v>46059</v>
      </c>
      <c r="C435" s="284">
        <f t="shared" si="4294"/>
        <v>46059</v>
      </c>
      <c r="D435" s="295" t="str">
        <f t="shared" si="4044"/>
        <v>Fri</v>
      </c>
      <c r="E435" s="211">
        <f t="shared" ca="1" si="3842"/>
        <v>0</v>
      </c>
      <c r="F435" s="205" t="s">
        <v>47</v>
      </c>
      <c r="G435" s="170" t="str">
        <f t="shared" ref="G435:G498" si="4359">IF(D435="Mon", "", IF(D435="Tue", "Non-service", IF(D435="Wed", "", IF(D435="Thu", "Non-service", IF(D435="Fri", "", "")))))</f>
        <v/>
      </c>
      <c r="H435" s="21"/>
      <c r="I435" s="174" t="str">
        <f t="shared" ref="I435:I498" si="4360">IF(D435="Mon", "", IF(D435="Tue", "", IF(D435="Wed", "", IF(D435="Thu", "", IF(D435="Fri", "Non-service", "")))))</f>
        <v>Non-service</v>
      </c>
      <c r="J435" s="31"/>
      <c r="K435" s="174" t="str">
        <f t="shared" ref="K435:K498" si="4361">IF(D435="Mon", "", IF(D435="Tue", "", IF(D435="Wed", "Non-service", IF(D435="Thu", "Non-Service", IF(D435="Fri", "", "")))))</f>
        <v/>
      </c>
      <c r="L435" s="31"/>
      <c r="M435" s="174" t="str">
        <f t="shared" ref="M435:M498" si="4362">IF(D435="Mon", "", IF(D435="Tue", "Non-service", IF(D435="Wed", "", IF(D435="Thu", "", IF(D435="Fri", "Non-service", "")))))</f>
        <v>Non-service</v>
      </c>
      <c r="N435" s="31"/>
      <c r="O435" s="174" t="str">
        <f t="shared" ref="O435:O498" si="4363">IF(D435="Mon", "", IF(D435="Tue", "", IF(D435="Wed", "Non-service", IF(D435="Thu", "", IF(D435="Fri", "Non-service", "")))))</f>
        <v>Non-service</v>
      </c>
      <c r="P435" s="31"/>
      <c r="Q435" s="174" t="str">
        <f t="shared" ref="Q435:Q498" si="4364">IF(D435="Mon", "", IF(D435="Tue", "Non-service", IF(D435="Wed", "", IF(D435="Thu", "Non-service", IF(D435="Fri", "", "")))))</f>
        <v/>
      </c>
      <c r="R435" s="31"/>
      <c r="S435" s="175" t="str">
        <f t="shared" ref="S435:S498" si="4365">IF(D435="Mon", "Non-service", IF(D435="Tue", "", IF(D435="Wed", "Non-service", IF(D435="Thu", "", IF(D435="Fri", "", "")))))</f>
        <v/>
      </c>
      <c r="T435" s="31"/>
      <c r="U435" s="175" t="str">
        <f t="shared" ref="U435" si="4366">IF(D435="Mon", "", IF(D435="Tue", "", IF(D435="Wed", "Non-service", IF(D435="Thu", "", IF(D435="Fri", "Non-service", "")))))</f>
        <v>Non-service</v>
      </c>
      <c r="V435" s="39"/>
      <c r="W435" s="174" t="str">
        <f t="shared" ref="W435" si="4367">IF(D435="Mon", "", IF(D435="Tue", "", IF(D435="Wed", "Non-service", IF(D435="Thu", "Non-Service", IF(D435="Fri", "", "")))))</f>
        <v/>
      </c>
      <c r="X435" s="15"/>
      <c r="Y435" s="174" t="str">
        <f t="shared" ref="Y435" si="4368">IF(D435="Mon", "", IF(D435="Tue", "Non-service", IF(D435="Wed", "", IF(D435="Thu", "Non-service", IF(D435="Fri", "", "")))))</f>
        <v/>
      </c>
      <c r="Z435" s="23"/>
      <c r="AB435" s="26"/>
      <c r="AD435" s="25"/>
    </row>
    <row r="436" spans="1:30">
      <c r="A436" s="200" t="str">
        <f t="shared" si="4055"/>
        <v>Fri</v>
      </c>
      <c r="B436" s="201">
        <f t="shared" ref="B436" si="4369">C435</f>
        <v>46059</v>
      </c>
      <c r="C436" s="285"/>
      <c r="D436" s="296"/>
      <c r="E436" s="211">
        <f t="shared" ca="1" si="3842"/>
        <v>0</v>
      </c>
      <c r="F436" s="206" t="s">
        <v>51</v>
      </c>
      <c r="G436" s="170" t="str">
        <f t="shared" ref="G436:G499" si="4370">IF(D435="Mon", "", IF(D435="Tue", "Non-service", IF(D435="Wed", "", IF(D435="Thu", "Non-service", IF(D435="Fri", "", "")))))</f>
        <v/>
      </c>
      <c r="H436" s="22"/>
      <c r="I436" s="174" t="str">
        <f t="shared" ref="I436:I499" si="4371">IF(D435="Mon", "", IF(D435="Tue", "", IF(D435="Wed", "", IF(D435="Thu", "", IF(D435="Fri", "Non-service", "")))))</f>
        <v>Non-service</v>
      </c>
      <c r="J436" s="30"/>
      <c r="K436" s="174" t="str">
        <f t="shared" ref="K436:K499" si="4372">IF(D435="Mon", "", IF(D435="Tue", "", IF(D435="Wed", "Non-service", IF(D435="Thu", "Non-Service", IF(D435="Fri", "", "")))))</f>
        <v/>
      </c>
      <c r="L436" s="30"/>
      <c r="M436" s="174" t="str">
        <f t="shared" ref="M436:M499" si="4373">IF(D435="Mon", "", IF(D435="Tue", "Non-service", IF(D435="Wed", "", IF(D435="Thu", "", IF(D435="Fri", "Non-service", "")))))</f>
        <v>Non-service</v>
      </c>
      <c r="N436" s="30"/>
      <c r="O436" s="174" t="str">
        <f t="shared" ref="O436:O499" si="4374">IF(D435="Mon", "", IF(D435="Tue", "", IF(D435="Wed", "Non-service", IF(D435="Thu", "", IF(D435="Fri", "Non-service", "")))))</f>
        <v>Non-service</v>
      </c>
      <c r="P436" s="30"/>
      <c r="Q436" s="174" t="str">
        <f t="shared" ref="Q436:Q499" si="4375">IF(D435="Mon", "", IF(D435="Tue", "Non-service", IF(D435="Wed", "", IF(D435="Thu", "Non-service", IF(D435="Fri", "", "")))))</f>
        <v/>
      </c>
      <c r="R436" s="30"/>
      <c r="S436" s="174" t="str">
        <f t="shared" ref="S436:S499" si="4376">IF(D435="Mon", "Non-service", IF(D435="Tue", "", IF(D435="Wed", "Non-service", IF(D435="Thu", "", IF(D435="Fri", "", "")))))</f>
        <v/>
      </c>
      <c r="T436" s="30"/>
      <c r="U436" s="174" t="str">
        <f t="shared" ref="U436" si="4377">IF(D435="Mon", "", IF(D435="Tue", "", IF(D435="Wed", "Non-service", IF(D435="Thu", "", IF(D435="Fri", "Non-service", "")))))</f>
        <v>Non-service</v>
      </c>
      <c r="V436" s="32"/>
      <c r="W436" s="174" t="str">
        <f t="shared" ref="W436" si="4378">IF(D435="Mon", "", IF(D435="Tue", "", IF(D435="Wed", "Non-service", IF(D435="Thu", "Non-Service", IF(D435="Fri", "", "")))))</f>
        <v/>
      </c>
      <c r="X436" s="17"/>
      <c r="Y436" s="174" t="str">
        <f t="shared" ref="Y436" si="4379">IF(D435="Mon", "", IF(D435="Tue", "Non-service", IF(D435="Wed", "", IF(D435="Thu", "Non-service", IF(D435="Fri", "", "")))))</f>
        <v/>
      </c>
      <c r="Z436" s="25"/>
      <c r="AB436" s="26"/>
      <c r="AD436" s="25"/>
    </row>
    <row r="437" spans="1:30">
      <c r="A437" s="200" t="str">
        <f t="shared" si="4066"/>
        <v>Fri</v>
      </c>
      <c r="B437" s="201">
        <f t="shared" ref="B437" si="4380">C435</f>
        <v>46059</v>
      </c>
      <c r="C437" s="286"/>
      <c r="D437" s="297"/>
      <c r="E437" s="211">
        <f t="shared" ca="1" si="3842"/>
        <v>0</v>
      </c>
      <c r="F437" s="206" t="s">
        <v>53</v>
      </c>
      <c r="G437" s="171" t="str">
        <f t="shared" ref="G437" si="4381">IF(D435="Mon", "", IF(D435="Tue", "Non-service", IF(D435="Wed", "", IF(D435="Thu", "Non-service", IF(D435="Fri", "", "")))))</f>
        <v/>
      </c>
      <c r="H437" s="22"/>
      <c r="I437" s="174" t="str">
        <f t="shared" ref="I437" si="4382">IF(D435="Mon", "", IF(D435="Tue", "", IF(D435="Wed", "", IF(D435="Thu", "", IF(D435="Fri", "Non-service", "")))))</f>
        <v>Non-service</v>
      </c>
      <c r="J437" s="30"/>
      <c r="K437" s="174" t="str">
        <f t="shared" ref="K437" si="4383">IF(D435="Mon", "", IF(D435="Tue", "", IF(D435="Wed", "Non-service", IF(D435="Thu", "Non-Service", IF(D435="Fri", "", "")))))</f>
        <v/>
      </c>
      <c r="L437" s="30"/>
      <c r="M437" s="174" t="str">
        <f t="shared" ref="M437" si="4384">IF(D435="Mon", "", IF(D435="Tue", "Non-service", IF(D435="Wed", "", IF(D435="Thu", "", IF(D435="Fri", "Non-service", "")))))</f>
        <v>Non-service</v>
      </c>
      <c r="N437" s="30"/>
      <c r="O437" s="174" t="str">
        <f t="shared" ref="O437" si="4385">IF(D435="Mon", "", IF(D435="Tue", "", IF(D435="Wed", "Non-service", IF(D435="Thu", "", IF(D435="Fri", "Non-service", "")))))</f>
        <v>Non-service</v>
      </c>
      <c r="P437" s="30"/>
      <c r="Q437" s="174" t="str">
        <f t="shared" ref="Q437" si="4386">IF(D435="Mon", "", IF(D435="Tue", "Non-service", IF(D435="Wed", "", IF(D435="Thu", "Non-service", IF(D435="Fri", "", "")))))</f>
        <v/>
      </c>
      <c r="R437" s="30"/>
      <c r="T437" s="30"/>
      <c r="U437" s="174" t="str">
        <f t="shared" ref="U437" si="4387">IF(D435="Mon", "", IF(D435="Tue", "", IF(D435="Wed", "Non-service", IF(D435="Thu", "", IF(D435="Fri", "Non-service", "")))))</f>
        <v>Non-service</v>
      </c>
      <c r="V437" s="32"/>
      <c r="W437" s="174" t="str">
        <f t="shared" ref="W437" si="4388">IF(D435="Mon", "", IF(D435="Tue", "", IF(D435="Wed", "Non-service", IF(D435="Thu", "Non-Service", IF(D435="Fri", "", "")))))</f>
        <v/>
      </c>
      <c r="X437" s="17"/>
      <c r="Y437" s="176" t="str">
        <f t="shared" ref="Y437" si="4389">IF(D435="Mon", "", IF(D435="Tue", "Non-service", IF(D435="Wed", "", IF(D435="Thu", "Non-service", IF(D435="Fri", "", "")))))</f>
        <v/>
      </c>
      <c r="Z437" s="27"/>
      <c r="AB437" s="26"/>
      <c r="AD437" s="25"/>
    </row>
    <row r="438" spans="1:30">
      <c r="A438" s="200" t="str">
        <f t="shared" ref="A438" si="4390">TEXT(C438, "ddd")</f>
        <v>Mon</v>
      </c>
      <c r="B438" s="201">
        <f t="shared" ref="B438:B471" si="4391">C438</f>
        <v>46062</v>
      </c>
      <c r="C438" s="284">
        <f t="shared" si="4294"/>
        <v>46062</v>
      </c>
      <c r="D438" s="287" t="str">
        <f t="shared" si="4077"/>
        <v>Mon</v>
      </c>
      <c r="E438" s="211">
        <f t="shared" ca="1" si="3842"/>
        <v>0</v>
      </c>
      <c r="F438" s="207" t="s">
        <v>47</v>
      </c>
      <c r="G438" s="170" t="str">
        <f t="shared" ref="G438:G501" si="4392">IF(D438="Mon", "", IF(D438="Tue", "Non-service", IF(D438="Wed", "", IF(D438="Thu", "Non-service", IF(D438="Fri", "", "")))))</f>
        <v/>
      </c>
      <c r="H438" s="30"/>
      <c r="I438" s="174" t="str">
        <f t="shared" ref="I438:I501" si="4393">IF(D438="Mon", "", IF(D438="Tue", "", IF(D438="Wed", "", IF(D438="Thu", "", IF(D438="Fri", "Non-service", "")))))</f>
        <v/>
      </c>
      <c r="J438" s="30"/>
      <c r="K438" s="174" t="str">
        <f t="shared" ref="K438:K501" si="4394">IF(D438="Mon", "", IF(D438="Tue", "", IF(D438="Wed", "Non-service", IF(D438="Thu", "Non-Service", IF(D438="Fri", "", "")))))</f>
        <v/>
      </c>
      <c r="L438" s="30"/>
      <c r="M438" s="174" t="str">
        <f t="shared" ref="M438:M501" si="4395">IF(D438="Mon", "", IF(D438="Tue", "Non-service", IF(D438="Wed", "", IF(D438="Thu", "", IF(D438="Fri", "Non-service", "")))))</f>
        <v/>
      </c>
      <c r="N438" s="30"/>
      <c r="O438" s="174" t="str">
        <f t="shared" ref="O438:O501" si="4396">IF(D438="Mon", "", IF(D438="Tue", "", IF(D438="Wed", "Non-service", IF(D438="Thu", "", IF(D438="Fri", "Non-service", "")))))</f>
        <v/>
      </c>
      <c r="P438" s="30"/>
      <c r="Q438" s="174" t="str">
        <f t="shared" ref="Q438:Q501" si="4397">IF(D438="Mon", "", IF(D438="Tue", "Non-service", IF(D438="Wed", "", IF(D438="Thu", "Non-service", IF(D438="Fri", "", "")))))</f>
        <v/>
      </c>
      <c r="R438" s="30"/>
      <c r="S438" s="175" t="str">
        <f t="shared" ref="S438:S501" si="4398">IF(D438="Mon", "Non-service", IF(D438="Tue", "", IF(D438="Wed", "Non-service", IF(D438="Thu", "", IF(D438="Fri", "", "")))))</f>
        <v>Non-service</v>
      </c>
      <c r="T438" s="30"/>
      <c r="U438" s="175" t="str">
        <f t="shared" ref="U438" si="4399">IF(D438="Mon", "", IF(D438="Tue", "", IF(D438="Wed", "Non-service", IF(D438="Thu", "", IF(D438="Fri", "Non-service", "")))))</f>
        <v/>
      </c>
      <c r="V438" s="39"/>
      <c r="W438" s="174" t="str">
        <f t="shared" ref="W438" si="4400">IF(D438="Mon", "", IF(D438="Tue", "", IF(D438="Wed", "Non-service", IF(D438="Thu", "Non-Service", IF(D438="Fri", "", "")))))</f>
        <v/>
      </c>
      <c r="X438" s="15"/>
      <c r="Y438" s="174" t="str">
        <f t="shared" ref="Y438" si="4401">IF(D438="Mon", "", IF(D438="Tue", "Non-service", IF(D438="Wed", "", IF(D438="Thu", "Non-service", IF(D438="Fri", "", "")))))</f>
        <v/>
      </c>
      <c r="Z438" s="15"/>
      <c r="AB438" s="22"/>
      <c r="AD438" s="17"/>
    </row>
    <row r="439" spans="1:30">
      <c r="A439" s="200" t="str">
        <f t="shared" ref="A439" si="4402">A438</f>
        <v>Mon</v>
      </c>
      <c r="B439" s="201">
        <f t="shared" ref="B439:B472" si="4403">C438</f>
        <v>46062</v>
      </c>
      <c r="C439" s="285"/>
      <c r="D439" s="288"/>
      <c r="E439" s="211">
        <f t="shared" ca="1" si="3842"/>
        <v>0</v>
      </c>
      <c r="F439" s="208" t="s">
        <v>51</v>
      </c>
      <c r="G439" s="170" t="str">
        <f t="shared" ref="G439:G502" si="4404">IF(D438="Mon", "", IF(D438="Tue", "Non-service", IF(D438="Wed", "", IF(D438="Thu", "Non-service", IF(D438="Fri", "", "")))))</f>
        <v/>
      </c>
      <c r="H439" s="30"/>
      <c r="I439" s="174" t="str">
        <f t="shared" ref="I439:I502" si="4405">IF(D438="Mon", "", IF(D438="Tue", "", IF(D438="Wed", "", IF(D438="Thu", "", IF(D438="Fri", "Non-service", "")))))</f>
        <v/>
      </c>
      <c r="J439" s="30"/>
      <c r="K439" s="174" t="str">
        <f t="shared" ref="K439:K502" si="4406">IF(D438="Mon", "", IF(D438="Tue", "", IF(D438="Wed", "Non-service", IF(D438="Thu", "Non-Service", IF(D438="Fri", "", "")))))</f>
        <v/>
      </c>
      <c r="L439" s="30"/>
      <c r="M439" s="174" t="str">
        <f t="shared" ref="M439:M502" si="4407">IF(D438="Mon", "", IF(D438="Tue", "Non-service", IF(D438="Wed", "", IF(D438="Thu", "", IF(D438="Fri", "Non-service", "")))))</f>
        <v/>
      </c>
      <c r="N439" s="30"/>
      <c r="O439" s="174" t="str">
        <f t="shared" ref="O439:O502" si="4408">IF(D438="Mon", "", IF(D438="Tue", "", IF(D438="Wed", "Non-service", IF(D438="Thu", "", IF(D438="Fri", "Non-service", "")))))</f>
        <v/>
      </c>
      <c r="P439" s="30"/>
      <c r="Q439" s="174" t="str">
        <f t="shared" ref="Q439:Q502" si="4409">IF(D438="Mon", "", IF(D438="Tue", "Non-service", IF(D438="Wed", "", IF(D438="Thu", "Non-service", IF(D438="Fri", "", "")))))</f>
        <v/>
      </c>
      <c r="R439" s="30"/>
      <c r="S439" s="174" t="str">
        <f t="shared" ref="S439:S502" si="4410">IF(D438="Mon", "Non-service", IF(D438="Tue", "", IF(D438="Wed", "Non-service", IF(D438="Thu", "", IF(D438="Fri", "", "")))))</f>
        <v>Non-service</v>
      </c>
      <c r="T439" s="30"/>
      <c r="U439" s="174" t="str">
        <f t="shared" ref="U439" si="4411">IF(D438="Mon", "", IF(D438="Tue", "", IF(D438="Wed", "Non-service", IF(D438="Thu", "", IF(D438="Fri", "Non-service", "")))))</f>
        <v/>
      </c>
      <c r="V439" s="32"/>
      <c r="W439" s="174" t="str">
        <f t="shared" ref="W439" si="4412">IF(D438="Mon", "", IF(D438="Tue", "", IF(D438="Wed", "Non-service", IF(D438="Thu", "Non-Service", IF(D438="Fri", "", "")))))</f>
        <v/>
      </c>
      <c r="X439" s="17"/>
      <c r="Y439" s="174" t="str">
        <f t="shared" ref="Y439" si="4413">IF(D438="Mon", "", IF(D438="Tue", "Non-service", IF(D438="Wed", "", IF(D438="Thu", "Non-service", IF(D438="Fri", "", "")))))</f>
        <v/>
      </c>
      <c r="Z439" s="17"/>
      <c r="AB439" s="22"/>
      <c r="AD439" s="17"/>
    </row>
    <row r="440" spans="1:30">
      <c r="A440" s="200" t="str">
        <f t="shared" ref="A440" si="4414">A438</f>
        <v>Mon</v>
      </c>
      <c r="B440" s="201">
        <f t="shared" ref="B440:B473" si="4415">C438</f>
        <v>46062</v>
      </c>
      <c r="C440" s="286"/>
      <c r="D440" s="289"/>
      <c r="E440" s="211">
        <f t="shared" ca="1" si="3842"/>
        <v>0</v>
      </c>
      <c r="F440" s="209" t="s">
        <v>53</v>
      </c>
      <c r="G440" s="171" t="str">
        <f t="shared" ref="G440" si="4416">IF(D438="Mon", "", IF(D438="Tue", "Non-service", IF(D438="Wed", "", IF(D438="Thu", "Non-service", IF(D438="Fri", "", "")))))</f>
        <v/>
      </c>
      <c r="H440" s="30"/>
      <c r="I440" s="174" t="str">
        <f t="shared" ref="I440" si="4417">IF(D438="Mon", "", IF(D438="Tue", "", IF(D438="Wed", "", IF(D438="Thu", "", IF(D438="Fri", "Non-service", "")))))</f>
        <v/>
      </c>
      <c r="J440" s="30"/>
      <c r="K440" s="174" t="str">
        <f t="shared" ref="K440" si="4418">IF(D438="Mon", "", IF(D438="Tue", "", IF(D438="Wed", "Non-service", IF(D438="Thu", "Non-Service", IF(D438="Fri", "", "")))))</f>
        <v/>
      </c>
      <c r="L440" s="30"/>
      <c r="M440" s="174" t="str">
        <f t="shared" ref="M440" si="4419">IF(D438="Mon", "", IF(D438="Tue", "Non-service", IF(D438="Wed", "", IF(D438="Thu", "", IF(D438="Fri", "Non-service", "")))))</f>
        <v/>
      </c>
      <c r="N440" s="30"/>
      <c r="O440" s="174" t="str">
        <f t="shared" ref="O440" si="4420">IF(D438="Mon", "", IF(D438="Tue", "", IF(D438="Wed", "Non-service", IF(D438="Thu", "", IF(D438="Fri", "Non-service", "")))))</f>
        <v/>
      </c>
      <c r="P440" s="30"/>
      <c r="Q440" s="174" t="str">
        <f t="shared" ref="Q440" si="4421">IF(D438="Mon", "", IF(D438="Tue", "Non-service", IF(D438="Wed", "", IF(D438="Thu", "Non-service", IF(D438="Fri", "", "")))))</f>
        <v/>
      </c>
      <c r="R440" s="30"/>
      <c r="S440" s="174" t="str">
        <f t="shared" ref="S440" si="4422">IF(D438="Mon", "Non-service", IF(D438="Tue", "", IF(D438="Wed", "Non-service", IF(D438="Thu", "", IF(D438="Fri", "", "")))))</f>
        <v>Non-service</v>
      </c>
      <c r="T440" s="30"/>
      <c r="U440" s="174" t="str">
        <f t="shared" ref="U440" si="4423">IF(D438="Mon", "", IF(D438="Tue", "", IF(D438="Wed", "Non-service", IF(D438="Thu", "", IF(D438="Fri", "Non-service", "")))))</f>
        <v/>
      </c>
      <c r="V440" s="32"/>
      <c r="W440" s="174" t="str">
        <f t="shared" ref="W440" si="4424">IF(D438="Mon", "", IF(D438="Tue", "", IF(D438="Wed", "Non-service", IF(D438="Thu", "Non-Service", IF(D438="Fri", "", "")))))</f>
        <v/>
      </c>
      <c r="X440" s="17"/>
      <c r="Y440" s="176" t="str">
        <f t="shared" ref="Y440" si="4425">IF(D438="Mon", "", IF(D438="Tue", "Non-service", IF(D438="Wed", "", IF(D438="Thu", "Non-service", IF(D438="Fri", "", "")))))</f>
        <v/>
      </c>
      <c r="Z440" s="17"/>
      <c r="AB440" s="22"/>
      <c r="AD440" s="17"/>
    </row>
    <row r="441" spans="1:30">
      <c r="A441" s="200" t="str">
        <f t="shared" si="3932"/>
        <v>Tue</v>
      </c>
      <c r="B441" s="201">
        <f t="shared" ref="B441:B474" si="4426">C441</f>
        <v>46063</v>
      </c>
      <c r="C441" s="284">
        <f t="shared" si="4294"/>
        <v>46063</v>
      </c>
      <c r="D441" s="295" t="str">
        <f t="shared" ref="D441" si="4427">IF(WEEKDAY(C438, 2) &lt; 5, TEXT(C438 + 1, "ddd"), TEXT(C438 + 3, "ddd"))</f>
        <v>Tue</v>
      </c>
      <c r="E441" s="211">
        <f t="shared" ca="1" si="3842"/>
        <v>0</v>
      </c>
      <c r="F441" s="205" t="s">
        <v>47</v>
      </c>
      <c r="G441" s="170" t="str">
        <f t="shared" ref="G441:G504" si="4428">IF(D441="Mon", "", IF(D441="Tue", "Non-service", IF(D441="Wed", "", IF(D441="Thu", "Non-service", IF(D441="Fri", "", "")))))</f>
        <v>Non-service</v>
      </c>
      <c r="H441" s="22"/>
      <c r="I441" s="174" t="str">
        <f t="shared" ref="I441:I504" si="4429">IF(D441="Mon", "", IF(D441="Tue", "", IF(D441="Wed", "", IF(D441="Thu", "", IF(D441="Fri", "Non-service", "")))))</f>
        <v/>
      </c>
      <c r="J441" s="30"/>
      <c r="K441" s="174" t="str">
        <f t="shared" ref="K441:K504" si="4430">IF(D441="Mon", "", IF(D441="Tue", "", IF(D441="Wed", "Non-service", IF(D441="Thu", "Non-Service", IF(D441="Fri", "", "")))))</f>
        <v/>
      </c>
      <c r="L441" s="33"/>
      <c r="M441" s="174" t="str">
        <f t="shared" ref="M441:M504" si="4431">IF(D441="Mon", "", IF(D441="Tue", "Non-service", IF(D441="Wed", "", IF(D441="Thu", "", IF(D441="Fri", "Non-service", "")))))</f>
        <v>Non-service</v>
      </c>
      <c r="N441" s="30"/>
      <c r="O441" s="174" t="str">
        <f t="shared" ref="O441:O504" si="4432">IF(D441="Mon", "", IF(D441="Tue", "", IF(D441="Wed", "Non-service", IF(D441="Thu", "", IF(D441="Fri", "Non-service", "")))))</f>
        <v/>
      </c>
      <c r="P441" s="33"/>
      <c r="Q441" s="174" t="str">
        <f t="shared" ref="Q441:Q504" si="4433">IF(D441="Mon", "", IF(D441="Tue", "Non-service", IF(D441="Wed", "", IF(D441="Thu", "Non-service", IF(D441="Fri", "", "")))))</f>
        <v>Non-service</v>
      </c>
      <c r="R441" s="33"/>
      <c r="S441" s="175" t="str">
        <f t="shared" ref="S441:S504" si="4434">IF(D441="Mon", "Non-service", IF(D441="Tue", "", IF(D441="Wed", "Non-service", IF(D441="Thu", "", IF(D441="Fri", "", "")))))</f>
        <v/>
      </c>
      <c r="T441" s="33"/>
      <c r="U441" s="175" t="str">
        <f t="shared" ref="U441" si="4435">IF(D441="Mon", "", IF(D441="Tue", "", IF(D441="Wed", "Non-service", IF(D441="Thu", "", IF(D441="Fri", "Non-service", "")))))</f>
        <v/>
      </c>
      <c r="V441" s="39"/>
      <c r="W441" s="174" t="str">
        <f t="shared" ref="W441" si="4436">IF(D441="Mon", "", IF(D441="Tue", "", IF(D441="Wed", "Non-service", IF(D441="Thu", "Non-Service", IF(D441="Fri", "", "")))))</f>
        <v/>
      </c>
      <c r="X441" s="15"/>
      <c r="Y441" s="174" t="str">
        <f t="shared" ref="Y441" si="4437">IF(D441="Mon", "", IF(D441="Tue", "Non-service", IF(D441="Wed", "", IF(D441="Thu", "Non-service", IF(D441="Fri", "", "")))))</f>
        <v>Non-service</v>
      </c>
      <c r="Z441" s="15"/>
      <c r="AB441" s="22"/>
      <c r="AD441" s="17"/>
    </row>
    <row r="442" spans="1:30">
      <c r="A442" s="200" t="str">
        <f t="shared" si="3945"/>
        <v>Tue</v>
      </c>
      <c r="B442" s="201">
        <f t="shared" ref="B442:B475" si="4438">C441</f>
        <v>46063</v>
      </c>
      <c r="C442" s="285"/>
      <c r="D442" s="296"/>
      <c r="E442" s="211">
        <f t="shared" ca="1" si="3842"/>
        <v>0</v>
      </c>
      <c r="F442" s="206" t="s">
        <v>51</v>
      </c>
      <c r="G442" s="170" t="str">
        <f t="shared" ref="G442:G505" si="4439">IF(D441="Mon", "", IF(D441="Tue", "Non-service", IF(D441="Wed", "", IF(D441="Thu", "Non-service", IF(D441="Fri", "", "")))))</f>
        <v>Non-service</v>
      </c>
      <c r="H442" s="22"/>
      <c r="I442" s="174" t="str">
        <f t="shared" ref="I442:I505" si="4440">IF(D441="Mon", "", IF(D441="Tue", "", IF(D441="Wed", "", IF(D441="Thu", "", IF(D441="Fri", "Non-service", "")))))</f>
        <v/>
      </c>
      <c r="J442" s="30"/>
      <c r="K442" s="174" t="str">
        <f t="shared" ref="K442:K505" si="4441">IF(D441="Mon", "", IF(D441="Tue", "", IF(D441="Wed", "Non-service", IF(D441="Thu", "Non-Service", IF(D441="Fri", "", "")))))</f>
        <v/>
      </c>
      <c r="L442" s="35"/>
      <c r="M442" s="174" t="str">
        <f t="shared" ref="M442:M505" si="4442">IF(D441="Mon", "", IF(D441="Tue", "Non-service", IF(D441="Wed", "", IF(D441="Thu", "", IF(D441="Fri", "Non-service", "")))))</f>
        <v>Non-service</v>
      </c>
      <c r="N442" s="30"/>
      <c r="O442" s="174" t="str">
        <f t="shared" ref="O442:O505" si="4443">IF(D441="Mon", "", IF(D441="Tue", "", IF(D441="Wed", "Non-service", IF(D441="Thu", "", IF(D441="Fri", "Non-service", "")))))</f>
        <v/>
      </c>
      <c r="P442" s="35"/>
      <c r="Q442" s="174" t="str">
        <f t="shared" ref="Q442:Q505" si="4444">IF(D441="Mon", "", IF(D441="Tue", "Non-service", IF(D441="Wed", "", IF(D441="Thu", "Non-service", IF(D441="Fri", "", "")))))</f>
        <v>Non-service</v>
      </c>
      <c r="R442" s="35"/>
      <c r="S442" s="174" t="str">
        <f t="shared" ref="S442:S505" si="4445">IF(D441="Mon", "Non-service", IF(D441="Tue", "", IF(D441="Wed", "Non-service", IF(D441="Thu", "", IF(D441="Fri", "", "")))))</f>
        <v/>
      </c>
      <c r="T442" s="35"/>
      <c r="U442" s="174" t="str">
        <f t="shared" ref="U442" si="4446">IF(D441="Mon", "", IF(D441="Tue", "", IF(D441="Wed", "Non-service", IF(D441="Thu", "", IF(D441="Fri", "Non-service", "")))))</f>
        <v/>
      </c>
      <c r="V442" s="32"/>
      <c r="W442" s="174" t="str">
        <f t="shared" ref="W442" si="4447">IF(D441="Mon", "", IF(D441="Tue", "", IF(D441="Wed", "Non-service", IF(D441="Thu", "Non-Service", IF(D441="Fri", "", "")))))</f>
        <v/>
      </c>
      <c r="X442" s="17"/>
      <c r="Y442" s="174" t="str">
        <f t="shared" ref="Y442" si="4448">IF(D441="Mon", "", IF(D441="Tue", "Non-service", IF(D441="Wed", "", IF(D441="Thu", "Non-service", IF(D441="Fri", "", "")))))</f>
        <v>Non-service</v>
      </c>
      <c r="Z442" s="17"/>
      <c r="AB442" s="22"/>
      <c r="AD442" s="17"/>
    </row>
    <row r="443" spans="1:30">
      <c r="A443" s="200" t="str">
        <f t="shared" si="3957"/>
        <v>Tue</v>
      </c>
      <c r="B443" s="201">
        <f t="shared" ref="B443:B476" si="4449">C441</f>
        <v>46063</v>
      </c>
      <c r="C443" s="286"/>
      <c r="D443" s="297"/>
      <c r="E443" s="211">
        <f t="shared" ca="1" si="3842"/>
        <v>0</v>
      </c>
      <c r="F443" s="206" t="s">
        <v>53</v>
      </c>
      <c r="G443" s="171" t="str">
        <f t="shared" ref="G443" si="4450">IF(D441="Mon", "", IF(D441="Tue", "Non-service", IF(D441="Wed", "", IF(D441="Thu", "Non-service", IF(D441="Fri", "", "")))))</f>
        <v>Non-service</v>
      </c>
      <c r="H443" s="22"/>
      <c r="I443" s="174" t="str">
        <f t="shared" ref="I443" si="4451">IF(D441="Mon", "", IF(D441="Tue", "", IF(D441="Wed", "", IF(D441="Thu", "", IF(D441="Fri", "Non-service", "")))))</f>
        <v/>
      </c>
      <c r="J443" s="30"/>
      <c r="K443" s="174" t="str">
        <f t="shared" ref="K443" si="4452">IF(D441="Mon", "", IF(D441="Tue", "", IF(D441="Wed", "Non-service", IF(D441="Thu", "Non-Service", IF(D441="Fri", "", "")))))</f>
        <v/>
      </c>
      <c r="L443" s="37"/>
      <c r="M443" s="174" t="str">
        <f t="shared" ref="M443" si="4453">IF(D441="Mon", "", IF(D441="Tue", "Non-service", IF(D441="Wed", "", IF(D441="Thu", "", IF(D441="Fri", "Non-service", "")))))</f>
        <v>Non-service</v>
      </c>
      <c r="N443" s="30"/>
      <c r="O443" s="174" t="str">
        <f t="shared" ref="O443" si="4454">IF(D441="Mon", "", IF(D441="Tue", "", IF(D441="Wed", "Non-service", IF(D441="Thu", "", IF(D441="Fri", "Non-service", "")))))</f>
        <v/>
      </c>
      <c r="P443" s="37"/>
      <c r="Q443" s="174" t="str">
        <f t="shared" ref="Q443" si="4455">IF(D441="Mon", "", IF(D441="Tue", "Non-service", IF(D441="Wed", "", IF(D441="Thu", "Non-service", IF(D441="Fri", "", "")))))</f>
        <v>Non-service</v>
      </c>
      <c r="R443" s="37"/>
      <c r="S443" s="174" t="str">
        <f t="shared" ref="S443" si="4456">IF(D441="Mon", "Non-service", IF(D441="Tue", "", IF(D441="Wed", "Non-service", IF(D441="Thu", "", IF(D441="Fri", "", "")))))</f>
        <v/>
      </c>
      <c r="T443" s="37"/>
      <c r="U443" s="174" t="str">
        <f t="shared" ref="U443" si="4457">IF(D441="Mon", "", IF(D441="Tue", "", IF(D441="Wed", "Non-service", IF(D441="Thu", "", IF(D441="Fri", "Non-service", "")))))</f>
        <v/>
      </c>
      <c r="V443" s="32"/>
      <c r="W443" s="174" t="str">
        <f t="shared" ref="W443" si="4458">IF(D441="Mon", "", IF(D441="Tue", "", IF(D441="Wed", "Non-service", IF(D441="Thu", "Non-Service", IF(D441="Fri", "", "")))))</f>
        <v/>
      </c>
      <c r="X443" s="17"/>
      <c r="Y443" s="176" t="str">
        <f t="shared" ref="Y443" si="4459">IF(D441="Mon", "", IF(D441="Tue", "Non-service", IF(D441="Wed", "", IF(D441="Thu", "Non-service", IF(D441="Fri", "", "")))))</f>
        <v>Non-service</v>
      </c>
      <c r="Z443" s="17"/>
      <c r="AB443" s="22"/>
      <c r="AD443" s="17"/>
    </row>
    <row r="444" spans="1:30">
      <c r="A444" s="200" t="str">
        <f t="shared" si="3969"/>
        <v>Wed</v>
      </c>
      <c r="B444" s="201">
        <f t="shared" ref="B444:B477" si="4460">C444</f>
        <v>46064</v>
      </c>
      <c r="C444" s="284">
        <f t="shared" si="4294"/>
        <v>46064</v>
      </c>
      <c r="D444" s="287" t="str">
        <f t="shared" si="3971"/>
        <v>Wed</v>
      </c>
      <c r="E444" s="211">
        <f t="shared" ca="1" si="3842"/>
        <v>0</v>
      </c>
      <c r="F444" s="207" t="s">
        <v>47</v>
      </c>
      <c r="G444" s="170" t="str">
        <f t="shared" ref="G444:G507" si="4461">IF(D444="Mon", "", IF(D444="Tue", "Non-service", IF(D444="Wed", "", IF(D444="Thu", "Non-service", IF(D444="Fri", "", "")))))</f>
        <v/>
      </c>
      <c r="H444" s="21"/>
      <c r="I444" s="174" t="str">
        <f t="shared" ref="I444:I507" si="4462">IF(D444="Mon", "", IF(D444="Tue", "", IF(D444="Wed", "", IF(D444="Thu", "", IF(D444="Fri", "Non-service", "")))))</f>
        <v/>
      </c>
      <c r="J444" s="31"/>
      <c r="K444" s="174" t="str">
        <f t="shared" ref="K444:K507" si="4463">IF(D444="Mon", "", IF(D444="Tue", "", IF(D444="Wed", "Non-service", IF(D444="Thu", "Non-Service", IF(D444="Fri", "", "")))))</f>
        <v>Non-service</v>
      </c>
      <c r="L444" s="31"/>
      <c r="M444" s="174" t="str">
        <f t="shared" ref="M444:M507" si="4464">IF(D444="Mon", "", IF(D444="Tue", "Non-service", IF(D444="Wed", "", IF(D444="Thu", "", IF(D444="Fri", "Non-service", "")))))</f>
        <v/>
      </c>
      <c r="N444" s="31"/>
      <c r="O444" s="174" t="str">
        <f t="shared" ref="O444:O507" si="4465">IF(D444="Mon", "", IF(D444="Tue", "", IF(D444="Wed", "Non-service", IF(D444="Thu", "", IF(D444="Fri", "Non-service", "")))))</f>
        <v>Non-service</v>
      </c>
      <c r="P444" s="31"/>
      <c r="Q444" s="174" t="str">
        <f t="shared" ref="Q444:Q507" si="4466">IF(D444="Mon", "", IF(D444="Tue", "Non-service", IF(D444="Wed", "", IF(D444="Thu", "Non-service", IF(D444="Fri", "", "")))))</f>
        <v/>
      </c>
      <c r="R444" s="31"/>
      <c r="S444" s="175" t="str">
        <f t="shared" ref="S444:S507" si="4467">IF(D444="Mon", "Non-service", IF(D444="Tue", "", IF(D444="Wed", "Non-service", IF(D444="Thu", "", IF(D444="Fri", "", "")))))</f>
        <v>Non-service</v>
      </c>
      <c r="T444" s="31"/>
      <c r="U444" s="175" t="str">
        <f t="shared" ref="U444" si="4468">IF(D444="Mon", "", IF(D444="Tue", "", IF(D444="Wed", "Non-service", IF(D444="Thu", "", IF(D444="Fri", "Non-service", "")))))</f>
        <v>Non-service</v>
      </c>
      <c r="V444" s="39"/>
      <c r="W444" s="174" t="str">
        <f t="shared" ref="W444" si="4469">IF(D444="Mon", "", IF(D444="Tue", "", IF(D444="Wed", "Non-service", IF(D444="Thu", "Non-Service", IF(D444="Fri", "", "")))))</f>
        <v>Non-service</v>
      </c>
      <c r="X444" s="15"/>
      <c r="Y444" s="174" t="str">
        <f t="shared" ref="Y444" si="4470">IF(D444="Mon", "", IF(D444="Tue", "Non-service", IF(D444="Wed", "", IF(D444="Thu", "Non-service", IF(D444="Fri", "", "")))))</f>
        <v/>
      </c>
      <c r="Z444" s="23"/>
      <c r="AB444" s="26"/>
      <c r="AD444" s="25"/>
    </row>
    <row r="445" spans="1:30">
      <c r="A445" s="200" t="str">
        <f t="shared" si="3982"/>
        <v>Wed</v>
      </c>
      <c r="B445" s="201">
        <f t="shared" ref="B445:B478" si="4471">C444</f>
        <v>46064</v>
      </c>
      <c r="C445" s="285"/>
      <c r="D445" s="288"/>
      <c r="E445" s="211">
        <f t="shared" ca="1" si="3842"/>
        <v>0</v>
      </c>
      <c r="F445" s="208" t="s">
        <v>51</v>
      </c>
      <c r="G445" s="170" t="str">
        <f t="shared" ref="G445:G508" si="4472">IF(D444="Mon", "", IF(D444="Tue", "Non-service", IF(D444="Wed", "", IF(D444="Thu", "Non-service", IF(D444="Fri", "", "")))))</f>
        <v/>
      </c>
      <c r="H445" s="22"/>
      <c r="I445" s="174" t="str">
        <f t="shared" ref="I445:I508" si="4473">IF(D444="Mon", "", IF(D444="Tue", "", IF(D444="Wed", "", IF(D444="Thu", "", IF(D444="Fri", "Non-service", "")))))</f>
        <v/>
      </c>
      <c r="J445" s="30"/>
      <c r="K445" s="174" t="str">
        <f t="shared" ref="K445:K508" si="4474">IF(D444="Mon", "", IF(D444="Tue", "", IF(D444="Wed", "Non-service", IF(D444="Thu", "Non-Service", IF(D444="Fri", "", "")))))</f>
        <v>Non-service</v>
      </c>
      <c r="L445" s="30"/>
      <c r="M445" s="174" t="str">
        <f t="shared" ref="M445:M508" si="4475">IF(D444="Mon", "", IF(D444="Tue", "Non-service", IF(D444="Wed", "", IF(D444="Thu", "", IF(D444="Fri", "Non-service", "")))))</f>
        <v/>
      </c>
      <c r="N445" s="30"/>
      <c r="O445" s="174" t="str">
        <f t="shared" ref="O445:O508" si="4476">IF(D444="Mon", "", IF(D444="Tue", "", IF(D444="Wed", "Non-service", IF(D444="Thu", "", IF(D444="Fri", "Non-service", "")))))</f>
        <v>Non-service</v>
      </c>
      <c r="P445" s="30"/>
      <c r="Q445" s="174" t="str">
        <f t="shared" ref="Q445:Q508" si="4477">IF(D444="Mon", "", IF(D444="Tue", "Non-service", IF(D444="Wed", "", IF(D444="Thu", "Non-service", IF(D444="Fri", "", "")))))</f>
        <v/>
      </c>
      <c r="R445" s="30"/>
      <c r="S445" s="174" t="str">
        <f t="shared" ref="S445:S508" si="4478">IF(D444="Mon", "Non-service", IF(D444="Tue", "", IF(D444="Wed", "Non-service", IF(D444="Thu", "", IF(D444="Fri", "", "")))))</f>
        <v>Non-service</v>
      </c>
      <c r="T445" s="30"/>
      <c r="U445" s="174" t="str">
        <f t="shared" ref="U445" si="4479">IF(D444="Mon", "", IF(D444="Tue", "", IF(D444="Wed", "Non-service", IF(D444="Thu", "", IF(D444="Fri", "Non-service", "")))))</f>
        <v>Non-service</v>
      </c>
      <c r="V445" s="32"/>
      <c r="W445" s="174" t="str">
        <f t="shared" ref="W445" si="4480">IF(D444="Mon", "", IF(D444="Tue", "", IF(D444="Wed", "Non-service", IF(D444="Thu", "Non-Service", IF(D444="Fri", "", "")))))</f>
        <v>Non-service</v>
      </c>
      <c r="X445" s="17"/>
      <c r="Y445" s="174" t="str">
        <f t="shared" ref="Y445" si="4481">IF(D444="Mon", "", IF(D444="Tue", "Non-service", IF(D444="Wed", "", IF(D444="Thu", "Non-service", IF(D444="Fri", "", "")))))</f>
        <v/>
      </c>
      <c r="Z445" s="25"/>
      <c r="AB445" s="26"/>
      <c r="AD445" s="25"/>
    </row>
    <row r="446" spans="1:30">
      <c r="A446" s="200" t="str">
        <f t="shared" si="3994"/>
        <v>Wed</v>
      </c>
      <c r="B446" s="201">
        <f t="shared" ref="B446:B479" si="4482">C444</f>
        <v>46064</v>
      </c>
      <c r="C446" s="286"/>
      <c r="D446" s="289"/>
      <c r="E446" s="211">
        <f t="shared" ca="1" si="3842"/>
        <v>0</v>
      </c>
      <c r="F446" s="209" t="s">
        <v>53</v>
      </c>
      <c r="G446" s="171" t="str">
        <f t="shared" ref="G446" si="4483">IF(D444="Mon", "", IF(D444="Tue", "Non-service", IF(D444="Wed", "", IF(D444="Thu", "Non-service", IF(D444="Fri", "", "")))))</f>
        <v/>
      </c>
      <c r="H446" s="22"/>
      <c r="I446" s="174" t="str">
        <f t="shared" ref="I446" si="4484">IF(D444="Mon", "", IF(D444="Tue", "", IF(D444="Wed", "", IF(D444="Thu", "", IF(D444="Fri", "Non-service", "")))))</f>
        <v/>
      </c>
      <c r="J446" s="30"/>
      <c r="K446" s="174" t="str">
        <f t="shared" ref="K446" si="4485">IF(D444="Mon", "", IF(D444="Tue", "", IF(D444="Wed", "Non-service", IF(D444="Thu", "Non-Service", IF(D444="Fri", "", "")))))</f>
        <v>Non-service</v>
      </c>
      <c r="L446" s="30"/>
      <c r="M446" s="174" t="str">
        <f t="shared" ref="M446" si="4486">IF(D444="Mon", "", IF(D444="Tue", "Non-service", IF(D444="Wed", "", IF(D444="Thu", "", IF(D444="Fri", "Non-service", "")))))</f>
        <v/>
      </c>
      <c r="N446" s="30"/>
      <c r="O446" s="174" t="str">
        <f t="shared" ref="O446" si="4487">IF(D444="Mon", "", IF(D444="Tue", "", IF(D444="Wed", "Non-service", IF(D444="Thu", "", IF(D444="Fri", "Non-service", "")))))</f>
        <v>Non-service</v>
      </c>
      <c r="P446" s="30"/>
      <c r="Q446" s="174" t="str">
        <f t="shared" ref="Q446" si="4488">IF(D444="Mon", "", IF(D444="Tue", "Non-service", IF(D444="Wed", "", IF(D444="Thu", "Non-service", IF(D444="Fri", "", "")))))</f>
        <v/>
      </c>
      <c r="R446" s="30"/>
      <c r="S446" s="174" t="str">
        <f t="shared" ref="S446" si="4489">IF(D444="Mon", "Non-service", IF(D444="Tue", "", IF(D444="Wed", "Non-service", IF(D444="Thu", "", IF(D444="Fri", "", "")))))</f>
        <v>Non-service</v>
      </c>
      <c r="T446" s="30"/>
      <c r="U446" s="174" t="str">
        <f t="shared" ref="U446" si="4490">IF(D444="Mon", "", IF(D444="Tue", "", IF(D444="Wed", "Non-service", IF(D444="Thu", "", IF(D444="Fri", "Non-service", "")))))</f>
        <v>Non-service</v>
      </c>
      <c r="V446" s="32"/>
      <c r="W446" s="174" t="str">
        <f t="shared" ref="W446" si="4491">IF(D444="Mon", "", IF(D444="Tue", "", IF(D444="Wed", "Non-service", IF(D444="Thu", "Non-Service", IF(D444="Fri", "", "")))))</f>
        <v>Non-service</v>
      </c>
      <c r="X446" s="17"/>
      <c r="Y446" s="176" t="str">
        <f t="shared" ref="Y446" si="4492">IF(D444="Mon", "", IF(D444="Tue", "Non-service", IF(D444="Wed", "", IF(D444="Thu", "Non-service", IF(D444="Fri", "", "")))))</f>
        <v/>
      </c>
      <c r="Z446" s="27"/>
      <c r="AB446" s="26"/>
      <c r="AD446" s="25"/>
    </row>
    <row r="447" spans="1:30">
      <c r="A447" s="200" t="str">
        <f t="shared" si="4006"/>
        <v>Thu</v>
      </c>
      <c r="B447" s="201">
        <f t="shared" ref="B447:B480" si="4493">C447</f>
        <v>46065</v>
      </c>
      <c r="C447" s="284">
        <f t="shared" si="4294"/>
        <v>46065</v>
      </c>
      <c r="D447" s="295" t="str">
        <f t="shared" si="4008"/>
        <v>Thu</v>
      </c>
      <c r="E447" s="211">
        <f t="shared" ca="1" si="3842"/>
        <v>0</v>
      </c>
      <c r="F447" s="205" t="s">
        <v>47</v>
      </c>
      <c r="G447" s="170" t="str">
        <f t="shared" ref="G447:G510" si="4494">IF(D447="Mon", "", IF(D447="Tue", "Non-service", IF(D447="Wed", "", IF(D447="Thu", "Non-service", IF(D447="Fri", "", "")))))</f>
        <v>Non-service</v>
      </c>
      <c r="H447" s="24"/>
      <c r="I447" s="174" t="str">
        <f t="shared" ref="I447:I510" si="4495">IF(D447="Mon", "", IF(D447="Tue", "", IF(D447="Wed", "", IF(D447="Thu", "", IF(D447="Fri", "Non-service", "")))))</f>
        <v/>
      </c>
      <c r="J447" s="33"/>
      <c r="K447" s="174" t="str">
        <f t="shared" ref="K447:K510" si="4496">IF(D447="Mon", "", IF(D447="Tue", "", IF(D447="Wed", "Non-service", IF(D447="Thu", "Non-Service", IF(D447="Fri", "", "")))))</f>
        <v>Non-Service</v>
      </c>
      <c r="L447" s="33"/>
      <c r="M447" s="174" t="str">
        <f t="shared" ref="M447:M510" si="4497">IF(D447="Mon", "", IF(D447="Tue", "Non-service", IF(D447="Wed", "", IF(D447="Thu", "", IF(D447="Fri", "Non-service", "")))))</f>
        <v/>
      </c>
      <c r="N447" s="33"/>
      <c r="O447" s="174" t="str">
        <f t="shared" ref="O447:O510" si="4498">IF(D447="Mon", "", IF(D447="Tue", "", IF(D447="Wed", "Non-service", IF(D447="Thu", "", IF(D447="Fri", "Non-service", "")))))</f>
        <v/>
      </c>
      <c r="P447" s="31"/>
      <c r="Q447" s="174" t="str">
        <f t="shared" ref="Q447:Q510" si="4499">IF(D447="Mon", "", IF(D447="Tue", "Non-service", IF(D447="Wed", "", IF(D447="Thu", "Non-service", IF(D447="Fri", "", "")))))</f>
        <v>Non-service</v>
      </c>
      <c r="R447" s="31"/>
      <c r="S447" s="175" t="str">
        <f t="shared" ref="S447:S510" si="4500">IF(D447="Mon", "Non-service", IF(D447="Tue", "", IF(D447="Wed", "Non-service", IF(D447="Thu", "", IF(D447="Fri", "", "")))))</f>
        <v/>
      </c>
      <c r="T447" s="31"/>
      <c r="U447" s="175" t="str">
        <f t="shared" ref="U447" si="4501">IF(D447="Mon", "", IF(D447="Tue", "", IF(D447="Wed", "Non-service", IF(D447="Thu", "", IF(D447="Fri", "Non-service", "")))))</f>
        <v/>
      </c>
      <c r="V447" s="39"/>
      <c r="W447" s="174" t="str">
        <f t="shared" ref="W447" si="4502">IF(D447="Mon", "", IF(D447="Tue", "", IF(D447="Wed", "Non-service", IF(D447="Thu", "Non-Service", IF(D447="Fri", "", "")))))</f>
        <v>Non-Service</v>
      </c>
      <c r="X447" s="15"/>
      <c r="Y447" s="174" t="str">
        <f t="shared" ref="Y447" si="4503">IF(D447="Mon", "", IF(D447="Tue", "Non-service", IF(D447="Wed", "", IF(D447="Thu", "Non-service", IF(D447="Fri", "", "")))))</f>
        <v>Non-service</v>
      </c>
      <c r="Z447" s="15"/>
      <c r="AB447" s="22"/>
      <c r="AD447" s="17"/>
    </row>
    <row r="448" spans="1:30">
      <c r="A448" s="200" t="str">
        <f t="shared" si="4019"/>
        <v>Thu</v>
      </c>
      <c r="B448" s="201">
        <f t="shared" ref="B448:B481" si="4504">C447</f>
        <v>46065</v>
      </c>
      <c r="C448" s="285"/>
      <c r="D448" s="296"/>
      <c r="E448" s="211">
        <f t="shared" ca="1" si="3842"/>
        <v>0</v>
      </c>
      <c r="F448" s="206" t="s">
        <v>51</v>
      </c>
      <c r="G448" s="170" t="str">
        <f t="shared" ref="G448:G511" si="4505">IF(D447="Mon", "", IF(D447="Tue", "Non-service", IF(D447="Wed", "", IF(D447="Thu", "Non-service", IF(D447="Fri", "", "")))))</f>
        <v>Non-service</v>
      </c>
      <c r="H448" s="26"/>
      <c r="I448" s="174" t="str">
        <f t="shared" ref="I448:I511" si="4506">IF(D447="Mon", "", IF(D447="Tue", "", IF(D447="Wed", "", IF(D447="Thu", "", IF(D447="Fri", "Non-service", "")))))</f>
        <v/>
      </c>
      <c r="J448" s="35"/>
      <c r="K448" s="174" t="str">
        <f t="shared" ref="K448:K511" si="4507">IF(D447="Mon", "", IF(D447="Tue", "", IF(D447="Wed", "Non-service", IF(D447="Thu", "Non-Service", IF(D447="Fri", "", "")))))</f>
        <v>Non-Service</v>
      </c>
      <c r="L448" s="35"/>
      <c r="M448" s="174" t="str">
        <f t="shared" ref="M448:M511" si="4508">IF(D447="Mon", "", IF(D447="Tue", "Non-service", IF(D447="Wed", "", IF(D447="Thu", "", IF(D447="Fri", "Non-service", "")))))</f>
        <v/>
      </c>
      <c r="N448" s="35"/>
      <c r="O448" s="174" t="str">
        <f t="shared" ref="O448:O511" si="4509">IF(D447="Mon", "", IF(D447="Tue", "", IF(D447="Wed", "Non-service", IF(D447="Thu", "", IF(D447="Fri", "Non-service", "")))))</f>
        <v/>
      </c>
      <c r="P448" s="35"/>
      <c r="Q448" s="174" t="str">
        <f t="shared" ref="Q448:Q511" si="4510">IF(D447="Mon", "", IF(D447="Tue", "Non-service", IF(D447="Wed", "", IF(D447="Thu", "Non-service", IF(D447="Fri", "", "")))))</f>
        <v>Non-service</v>
      </c>
      <c r="R448" s="30"/>
      <c r="S448" s="174" t="str">
        <f t="shared" ref="S448:S511" si="4511">IF(D447="Mon", "Non-service", IF(D447="Tue", "", IF(D447="Wed", "Non-service", IF(D447="Thu", "", IF(D447="Fri", "", "")))))</f>
        <v/>
      </c>
      <c r="T448" s="35"/>
      <c r="U448" s="174" t="str">
        <f t="shared" ref="U448" si="4512">IF(D447="Mon", "", IF(D447="Tue", "", IF(D447="Wed", "Non-service", IF(D447="Thu", "", IF(D447="Fri", "Non-service", "")))))</f>
        <v/>
      </c>
      <c r="V448" s="32"/>
      <c r="W448" s="174" t="str">
        <f t="shared" ref="W448" si="4513">IF(D447="Mon", "", IF(D447="Tue", "", IF(D447="Wed", "Non-service", IF(D447="Thu", "Non-Service", IF(D447="Fri", "", "")))))</f>
        <v>Non-Service</v>
      </c>
      <c r="X448" s="17"/>
      <c r="Y448" s="174" t="str">
        <f t="shared" ref="Y448" si="4514">IF(D447="Mon", "", IF(D447="Tue", "Non-service", IF(D447="Wed", "", IF(D447="Thu", "Non-service", IF(D447="Fri", "", "")))))</f>
        <v>Non-service</v>
      </c>
      <c r="Z448" s="17"/>
      <c r="AB448" s="22"/>
      <c r="AD448" s="17"/>
    </row>
    <row r="449" spans="1:30">
      <c r="A449" s="200" t="str">
        <f t="shared" si="4031"/>
        <v>Thu</v>
      </c>
      <c r="B449" s="201">
        <f t="shared" ref="B449:B482" si="4515">C447</f>
        <v>46065</v>
      </c>
      <c r="C449" s="286"/>
      <c r="D449" s="297"/>
      <c r="E449" s="211">
        <f t="shared" ca="1" si="3842"/>
        <v>0</v>
      </c>
      <c r="F449" s="206" t="s">
        <v>53</v>
      </c>
      <c r="G449" s="171" t="str">
        <f t="shared" ref="G449" si="4516">IF(D447="Mon", "", IF(D447="Tue", "Non-service", IF(D447="Wed", "", IF(D447="Thu", "Non-service", IF(D447="Fri", "", "")))))</f>
        <v>Non-service</v>
      </c>
      <c r="H449" s="28"/>
      <c r="I449" s="174" t="str">
        <f t="shared" ref="I449" si="4517">IF(D447="Mon", "", IF(D447="Tue", "", IF(D447="Wed", "", IF(D447="Thu", "", IF(D447="Fri", "Non-service", "")))))</f>
        <v/>
      </c>
      <c r="J449" s="37"/>
      <c r="K449" s="174" t="str">
        <f t="shared" ref="K449" si="4518">IF(D447="Mon", "", IF(D447="Tue", "", IF(D447="Wed", "Non-service", IF(D447="Thu", "Non-Service", IF(D447="Fri", "", "")))))</f>
        <v>Non-Service</v>
      </c>
      <c r="L449" s="37"/>
      <c r="M449" s="174" t="str">
        <f t="shared" ref="M449" si="4519">IF(D447="Mon", "", IF(D447="Tue", "Non-service", IF(D447="Wed", "", IF(D447="Thu", "", IF(D447="Fri", "Non-service", "")))))</f>
        <v/>
      </c>
      <c r="N449" s="37"/>
      <c r="O449" s="174" t="str">
        <f t="shared" ref="O449" si="4520">IF(D447="Mon", "", IF(D447="Tue", "", IF(D447="Wed", "Non-service", IF(D447="Thu", "", IF(D447="Fri", "Non-service", "")))))</f>
        <v/>
      </c>
      <c r="P449" s="37"/>
      <c r="Q449" s="174" t="str">
        <f t="shared" ref="Q449" si="4521">IF(D447="Mon", "", IF(D447="Tue", "Non-service", IF(D447="Wed", "", IF(D447="Thu", "Non-service", IF(D447="Fri", "", "")))))</f>
        <v>Non-service</v>
      </c>
      <c r="R449" s="37"/>
      <c r="S449" s="174" t="str">
        <f t="shared" ref="S449" si="4522">IF(D447="Mon", "Non-service", IF(D447="Tue", "", IF(D447="Wed", "Non-service", IF(D447="Thu", "", IF(D447="Fri", "", "")))))</f>
        <v/>
      </c>
      <c r="T449" s="37"/>
      <c r="U449" s="174" t="str">
        <f t="shared" ref="U449" si="4523">IF(D447="Mon", "", IF(D447="Tue", "", IF(D447="Wed", "Non-service", IF(D447="Thu", "", IF(D447="Fri", "Non-service", "")))))</f>
        <v/>
      </c>
      <c r="V449" s="32"/>
      <c r="W449" s="174" t="str">
        <f t="shared" ref="W449" si="4524">IF(D447="Mon", "", IF(D447="Tue", "", IF(D447="Wed", "Non-service", IF(D447="Thu", "Non-Service", IF(D447="Fri", "", "")))))</f>
        <v>Non-Service</v>
      </c>
      <c r="X449" s="17"/>
      <c r="Y449" s="176" t="str">
        <f t="shared" ref="Y449" si="4525">IF(D447="Mon", "", IF(D447="Tue", "Non-service", IF(D447="Wed", "", IF(D447="Thu", "Non-service", IF(D447="Fri", "", "")))))</f>
        <v>Non-service</v>
      </c>
      <c r="Z449" s="17"/>
      <c r="AB449" s="22"/>
      <c r="AD449" s="17"/>
    </row>
    <row r="450" spans="1:30">
      <c r="A450" s="200" t="str">
        <f t="shared" si="4043"/>
        <v>Fri</v>
      </c>
      <c r="B450" s="201">
        <f t="shared" ref="B450:B483" si="4526">C450</f>
        <v>46066</v>
      </c>
      <c r="C450" s="284">
        <f t="shared" si="4294"/>
        <v>46066</v>
      </c>
      <c r="D450" s="287" t="str">
        <f t="shared" si="4044"/>
        <v>Fri</v>
      </c>
      <c r="E450" s="211">
        <f t="shared" ca="1" si="3842"/>
        <v>0</v>
      </c>
      <c r="F450" s="207" t="s">
        <v>47</v>
      </c>
      <c r="G450" s="170" t="str">
        <f t="shared" ref="G450:G513" si="4527">IF(D450="Mon", "", IF(D450="Tue", "Non-service", IF(D450="Wed", "", IF(D450="Thu", "Non-service", IF(D450="Fri", "", "")))))</f>
        <v/>
      </c>
      <c r="H450" s="21"/>
      <c r="I450" s="174" t="str">
        <f t="shared" ref="I450:I513" si="4528">IF(D450="Mon", "", IF(D450="Tue", "", IF(D450="Wed", "", IF(D450="Thu", "", IF(D450="Fri", "Non-service", "")))))</f>
        <v>Non-service</v>
      </c>
      <c r="J450" s="31"/>
      <c r="K450" s="174" t="str">
        <f t="shared" ref="K450:K513" si="4529">IF(D450="Mon", "", IF(D450="Tue", "", IF(D450="Wed", "Non-service", IF(D450="Thu", "Non-Service", IF(D450="Fri", "", "")))))</f>
        <v/>
      </c>
      <c r="L450" s="31"/>
      <c r="M450" s="174" t="str">
        <f t="shared" ref="M450:M513" si="4530">IF(D450="Mon", "", IF(D450="Tue", "Non-service", IF(D450="Wed", "", IF(D450="Thu", "", IF(D450="Fri", "Non-service", "")))))</f>
        <v>Non-service</v>
      </c>
      <c r="N450" s="31"/>
      <c r="O450" s="174" t="str">
        <f t="shared" ref="O450:O513" si="4531">IF(D450="Mon", "", IF(D450="Tue", "", IF(D450="Wed", "Non-service", IF(D450="Thu", "", IF(D450="Fri", "Non-service", "")))))</f>
        <v>Non-service</v>
      </c>
      <c r="P450" s="31"/>
      <c r="Q450" s="174" t="str">
        <f t="shared" ref="Q450:Q513" si="4532">IF(D450="Mon", "", IF(D450="Tue", "Non-service", IF(D450="Wed", "", IF(D450="Thu", "Non-service", IF(D450="Fri", "", "")))))</f>
        <v/>
      </c>
      <c r="R450" s="31"/>
      <c r="S450" s="175" t="str">
        <f t="shared" ref="S450:S513" si="4533">IF(D450="Mon", "Non-service", IF(D450="Tue", "", IF(D450="Wed", "Non-service", IF(D450="Thu", "", IF(D450="Fri", "", "")))))</f>
        <v/>
      </c>
      <c r="T450" s="31"/>
      <c r="U450" s="175" t="str">
        <f t="shared" ref="U450" si="4534">IF(D450="Mon", "", IF(D450="Tue", "", IF(D450="Wed", "Non-service", IF(D450="Thu", "", IF(D450="Fri", "Non-service", "")))))</f>
        <v>Non-service</v>
      </c>
      <c r="V450" s="39"/>
      <c r="W450" s="174" t="str">
        <f t="shared" ref="W450" si="4535">IF(D450="Mon", "", IF(D450="Tue", "", IF(D450="Wed", "Non-service", IF(D450="Thu", "Non-Service", IF(D450="Fri", "", "")))))</f>
        <v/>
      </c>
      <c r="X450" s="15"/>
      <c r="Y450" s="174" t="str">
        <f t="shared" ref="Y450" si="4536">IF(D450="Mon", "", IF(D450="Tue", "Non-service", IF(D450="Wed", "", IF(D450="Thu", "Non-service", IF(D450="Fri", "", "")))))</f>
        <v/>
      </c>
      <c r="Z450" s="23"/>
      <c r="AB450" s="26"/>
      <c r="AD450" s="25"/>
    </row>
    <row r="451" spans="1:30">
      <c r="A451" s="200" t="str">
        <f t="shared" si="4055"/>
        <v>Fri</v>
      </c>
      <c r="B451" s="201">
        <f t="shared" ref="B451:B484" si="4537">C450</f>
        <v>46066</v>
      </c>
      <c r="C451" s="285"/>
      <c r="D451" s="288"/>
      <c r="E451" s="211">
        <f t="shared" ca="1" si="3842"/>
        <v>0</v>
      </c>
      <c r="F451" s="208" t="s">
        <v>51</v>
      </c>
      <c r="G451" s="170" t="str">
        <f t="shared" ref="G451:G514" si="4538">IF(D450="Mon", "", IF(D450="Tue", "Non-service", IF(D450="Wed", "", IF(D450="Thu", "Non-service", IF(D450="Fri", "", "")))))</f>
        <v/>
      </c>
      <c r="H451" s="22"/>
      <c r="I451" s="174" t="str">
        <f t="shared" ref="I451:I514" si="4539">IF(D450="Mon", "", IF(D450="Tue", "", IF(D450="Wed", "", IF(D450="Thu", "", IF(D450="Fri", "Non-service", "")))))</f>
        <v>Non-service</v>
      </c>
      <c r="J451" s="30"/>
      <c r="K451" s="174" t="str">
        <f t="shared" ref="K451:K514" si="4540">IF(D450="Mon", "", IF(D450="Tue", "", IF(D450="Wed", "Non-service", IF(D450="Thu", "Non-Service", IF(D450="Fri", "", "")))))</f>
        <v/>
      </c>
      <c r="L451" s="30"/>
      <c r="M451" s="174" t="str">
        <f t="shared" ref="M451:M514" si="4541">IF(D450="Mon", "", IF(D450="Tue", "Non-service", IF(D450="Wed", "", IF(D450="Thu", "", IF(D450="Fri", "Non-service", "")))))</f>
        <v>Non-service</v>
      </c>
      <c r="N451" s="30"/>
      <c r="O451" s="174" t="str">
        <f t="shared" ref="O451:O514" si="4542">IF(D450="Mon", "", IF(D450="Tue", "", IF(D450="Wed", "Non-service", IF(D450="Thu", "", IF(D450="Fri", "Non-service", "")))))</f>
        <v>Non-service</v>
      </c>
      <c r="P451" s="30"/>
      <c r="Q451" s="174" t="str">
        <f t="shared" ref="Q451:Q514" si="4543">IF(D450="Mon", "", IF(D450="Tue", "Non-service", IF(D450="Wed", "", IF(D450="Thu", "Non-service", IF(D450="Fri", "", "")))))</f>
        <v/>
      </c>
      <c r="R451" s="30"/>
      <c r="S451" s="174" t="str">
        <f t="shared" ref="S451:S514" si="4544">IF(D450="Mon", "Non-service", IF(D450="Tue", "", IF(D450="Wed", "Non-service", IF(D450="Thu", "", IF(D450="Fri", "", "")))))</f>
        <v/>
      </c>
      <c r="T451" s="30"/>
      <c r="U451" s="174" t="str">
        <f t="shared" ref="U451" si="4545">IF(D450="Mon", "", IF(D450="Tue", "", IF(D450="Wed", "Non-service", IF(D450="Thu", "", IF(D450="Fri", "Non-service", "")))))</f>
        <v>Non-service</v>
      </c>
      <c r="V451" s="32"/>
      <c r="W451" s="174" t="str">
        <f t="shared" ref="W451" si="4546">IF(D450="Mon", "", IF(D450="Tue", "", IF(D450="Wed", "Non-service", IF(D450="Thu", "Non-Service", IF(D450="Fri", "", "")))))</f>
        <v/>
      </c>
      <c r="X451" s="17"/>
      <c r="Y451" s="174" t="str">
        <f t="shared" ref="Y451" si="4547">IF(D450="Mon", "", IF(D450="Tue", "Non-service", IF(D450="Wed", "", IF(D450="Thu", "Non-service", IF(D450="Fri", "", "")))))</f>
        <v/>
      </c>
      <c r="Z451" s="25"/>
      <c r="AB451" s="26"/>
      <c r="AD451" s="25"/>
    </row>
    <row r="452" spans="1:30">
      <c r="A452" s="200" t="str">
        <f t="shared" si="4066"/>
        <v>Fri</v>
      </c>
      <c r="B452" s="201">
        <f t="shared" ref="B452:B485" si="4548">C450</f>
        <v>46066</v>
      </c>
      <c r="C452" s="286"/>
      <c r="D452" s="289"/>
      <c r="E452" s="211">
        <f t="shared" ref="E452:E515" ca="1" si="4549">IF(AND(WEEKDAY(B455, 2) &lt;= 5, B455 &lt;= TODAY(), COUNTIF(AF$37:AF$49, B452) = 0), 1, IF(AND(WEEKDAY(TODAY(), 2) &gt; 5, B455 = TODAY() - WEEKDAY(TODAY(), 2) + 5, COUNTIF(AF$37:AF$49, B452) = 0), 1, 0))</f>
        <v>0</v>
      </c>
      <c r="F452" s="209" t="s">
        <v>53</v>
      </c>
      <c r="G452" s="171" t="str">
        <f t="shared" ref="G452" si="4550">IF(D450="Mon", "", IF(D450="Tue", "Non-service", IF(D450="Wed", "", IF(D450="Thu", "Non-service", IF(D450="Fri", "", "")))))</f>
        <v/>
      </c>
      <c r="H452" s="22"/>
      <c r="I452" s="174" t="str">
        <f t="shared" ref="I452" si="4551">IF(D450="Mon", "", IF(D450="Tue", "", IF(D450="Wed", "", IF(D450="Thu", "", IF(D450="Fri", "Non-service", "")))))</f>
        <v>Non-service</v>
      </c>
      <c r="J452" s="30"/>
      <c r="K452" s="174" t="str">
        <f t="shared" ref="K452" si="4552">IF(D450="Mon", "", IF(D450="Tue", "", IF(D450="Wed", "Non-service", IF(D450="Thu", "Non-Service", IF(D450="Fri", "", "")))))</f>
        <v/>
      </c>
      <c r="L452" s="30"/>
      <c r="M452" s="174" t="str">
        <f t="shared" ref="M452" si="4553">IF(D450="Mon", "", IF(D450="Tue", "Non-service", IF(D450="Wed", "", IF(D450="Thu", "", IF(D450="Fri", "Non-service", "")))))</f>
        <v>Non-service</v>
      </c>
      <c r="N452" s="30"/>
      <c r="O452" s="174" t="str">
        <f t="shared" ref="O452" si="4554">IF(D450="Mon", "", IF(D450="Tue", "", IF(D450="Wed", "Non-service", IF(D450="Thu", "", IF(D450="Fri", "Non-service", "")))))</f>
        <v>Non-service</v>
      </c>
      <c r="P452" s="30"/>
      <c r="Q452" s="174" t="str">
        <f t="shared" ref="Q452" si="4555">IF(D450="Mon", "", IF(D450="Tue", "Non-service", IF(D450="Wed", "", IF(D450="Thu", "Non-service", IF(D450="Fri", "", "")))))</f>
        <v/>
      </c>
      <c r="R452" s="30"/>
      <c r="T452" s="30"/>
      <c r="U452" s="174" t="str">
        <f t="shared" ref="U452" si="4556">IF(D450="Mon", "", IF(D450="Tue", "", IF(D450="Wed", "Non-service", IF(D450="Thu", "", IF(D450="Fri", "Non-service", "")))))</f>
        <v>Non-service</v>
      </c>
      <c r="V452" s="32"/>
      <c r="W452" s="174" t="str">
        <f t="shared" ref="W452" si="4557">IF(D450="Mon", "", IF(D450="Tue", "", IF(D450="Wed", "Non-service", IF(D450="Thu", "Non-Service", IF(D450="Fri", "", "")))))</f>
        <v/>
      </c>
      <c r="X452" s="17"/>
      <c r="Y452" s="176" t="str">
        <f t="shared" ref="Y452" si="4558">IF(D450="Mon", "", IF(D450="Tue", "Non-service", IF(D450="Wed", "", IF(D450="Thu", "Non-service", IF(D450="Fri", "", "")))))</f>
        <v/>
      </c>
      <c r="Z452" s="27"/>
      <c r="AB452" s="26"/>
      <c r="AD452" s="25"/>
    </row>
    <row r="453" spans="1:30">
      <c r="A453" s="200" t="str">
        <f t="shared" ref="A453" si="4559">TEXT(C453, "ddd")</f>
        <v>Mon</v>
      </c>
      <c r="B453" s="201">
        <f t="shared" ref="B453:B486" si="4560">C453</f>
        <v>46069</v>
      </c>
      <c r="C453" s="284">
        <f t="shared" si="4294"/>
        <v>46069</v>
      </c>
      <c r="D453" s="295" t="str">
        <f t="shared" si="4077"/>
        <v>Mon</v>
      </c>
      <c r="E453" s="211">
        <f t="shared" ca="1" si="4549"/>
        <v>0</v>
      </c>
      <c r="F453" s="205" t="s">
        <v>47</v>
      </c>
      <c r="G453" s="170" t="str">
        <f t="shared" ref="G453:G516" si="4561">IF(D453="Mon", "", IF(D453="Tue", "Non-service", IF(D453="Wed", "", IF(D453="Thu", "Non-service", IF(D453="Fri", "", "")))))</f>
        <v/>
      </c>
      <c r="H453" s="30"/>
      <c r="I453" s="174" t="str">
        <f t="shared" ref="I453:I516" si="4562">IF(D453="Mon", "", IF(D453="Tue", "", IF(D453="Wed", "", IF(D453="Thu", "", IF(D453="Fri", "Non-service", "")))))</f>
        <v/>
      </c>
      <c r="J453" s="30"/>
      <c r="K453" s="174" t="str">
        <f t="shared" ref="K453:K516" si="4563">IF(D453="Mon", "", IF(D453="Tue", "", IF(D453="Wed", "Non-service", IF(D453="Thu", "Non-Service", IF(D453="Fri", "", "")))))</f>
        <v/>
      </c>
      <c r="L453" s="30"/>
      <c r="M453" s="174" t="str">
        <f t="shared" ref="M453:M516" si="4564">IF(D453="Mon", "", IF(D453="Tue", "Non-service", IF(D453="Wed", "", IF(D453="Thu", "", IF(D453="Fri", "Non-service", "")))))</f>
        <v/>
      </c>
      <c r="N453" s="30"/>
      <c r="O453" s="174" t="str">
        <f t="shared" ref="O453:O516" si="4565">IF(D453="Mon", "", IF(D453="Tue", "", IF(D453="Wed", "Non-service", IF(D453="Thu", "", IF(D453="Fri", "Non-service", "")))))</f>
        <v/>
      </c>
      <c r="P453" s="30"/>
      <c r="Q453" s="174" t="str">
        <f t="shared" ref="Q453:Q516" si="4566">IF(D453="Mon", "", IF(D453="Tue", "Non-service", IF(D453="Wed", "", IF(D453="Thu", "Non-service", IF(D453="Fri", "", "")))))</f>
        <v/>
      </c>
      <c r="R453" s="30"/>
      <c r="S453" s="175" t="str">
        <f t="shared" ref="S453:S516" si="4567">IF(D453="Mon", "Non-service", IF(D453="Tue", "", IF(D453="Wed", "Non-service", IF(D453="Thu", "", IF(D453="Fri", "", "")))))</f>
        <v>Non-service</v>
      </c>
      <c r="T453" s="30"/>
      <c r="U453" s="175" t="str">
        <f t="shared" ref="U453" si="4568">IF(D453="Mon", "", IF(D453="Tue", "", IF(D453="Wed", "Non-service", IF(D453="Thu", "", IF(D453="Fri", "Non-service", "")))))</f>
        <v/>
      </c>
      <c r="V453" s="39"/>
      <c r="W453" s="174" t="str">
        <f t="shared" ref="W453" si="4569">IF(D453="Mon", "", IF(D453="Tue", "", IF(D453="Wed", "Non-service", IF(D453="Thu", "Non-Service", IF(D453="Fri", "", "")))))</f>
        <v/>
      </c>
      <c r="X453" s="15"/>
      <c r="Y453" s="174" t="str">
        <f t="shared" ref="Y453" si="4570">IF(D453="Mon", "", IF(D453="Tue", "Non-service", IF(D453="Wed", "", IF(D453="Thu", "Non-service", IF(D453="Fri", "", "")))))</f>
        <v/>
      </c>
      <c r="Z453" s="15"/>
      <c r="AB453" s="22"/>
      <c r="AD453" s="17"/>
    </row>
    <row r="454" spans="1:30">
      <c r="A454" s="200" t="str">
        <f t="shared" ref="A454" si="4571">A453</f>
        <v>Mon</v>
      </c>
      <c r="B454" s="201">
        <f t="shared" ref="B454:B487" si="4572">C453</f>
        <v>46069</v>
      </c>
      <c r="C454" s="285"/>
      <c r="D454" s="296"/>
      <c r="E454" s="211">
        <f t="shared" ca="1" si="4549"/>
        <v>0</v>
      </c>
      <c r="F454" s="206" t="s">
        <v>51</v>
      </c>
      <c r="G454" s="170" t="str">
        <f t="shared" ref="G454:G517" si="4573">IF(D453="Mon", "", IF(D453="Tue", "Non-service", IF(D453="Wed", "", IF(D453="Thu", "Non-service", IF(D453="Fri", "", "")))))</f>
        <v/>
      </c>
      <c r="H454" s="30"/>
      <c r="I454" s="174" t="str">
        <f t="shared" ref="I454:I517" si="4574">IF(D453="Mon", "", IF(D453="Tue", "", IF(D453="Wed", "", IF(D453="Thu", "", IF(D453="Fri", "Non-service", "")))))</f>
        <v/>
      </c>
      <c r="J454" s="30"/>
      <c r="K454" s="174" t="str">
        <f t="shared" ref="K454:K517" si="4575">IF(D453="Mon", "", IF(D453="Tue", "", IF(D453="Wed", "Non-service", IF(D453="Thu", "Non-Service", IF(D453="Fri", "", "")))))</f>
        <v/>
      </c>
      <c r="L454" s="30"/>
      <c r="M454" s="174" t="str">
        <f t="shared" ref="M454:M517" si="4576">IF(D453="Mon", "", IF(D453="Tue", "Non-service", IF(D453="Wed", "", IF(D453="Thu", "", IF(D453="Fri", "Non-service", "")))))</f>
        <v/>
      </c>
      <c r="N454" s="30"/>
      <c r="O454" s="174" t="str">
        <f t="shared" ref="O454:O517" si="4577">IF(D453="Mon", "", IF(D453="Tue", "", IF(D453="Wed", "Non-service", IF(D453="Thu", "", IF(D453="Fri", "Non-service", "")))))</f>
        <v/>
      </c>
      <c r="P454" s="30"/>
      <c r="Q454" s="174" t="str">
        <f t="shared" ref="Q454:Q517" si="4578">IF(D453="Mon", "", IF(D453="Tue", "Non-service", IF(D453="Wed", "", IF(D453="Thu", "Non-service", IF(D453="Fri", "", "")))))</f>
        <v/>
      </c>
      <c r="R454" s="30"/>
      <c r="S454" s="174" t="str">
        <f t="shared" ref="S454:S517" si="4579">IF(D453="Mon", "Non-service", IF(D453="Tue", "", IF(D453="Wed", "Non-service", IF(D453="Thu", "", IF(D453="Fri", "", "")))))</f>
        <v>Non-service</v>
      </c>
      <c r="T454" s="30"/>
      <c r="U454" s="174" t="str">
        <f t="shared" ref="U454" si="4580">IF(D453="Mon", "", IF(D453="Tue", "", IF(D453="Wed", "Non-service", IF(D453="Thu", "", IF(D453="Fri", "Non-service", "")))))</f>
        <v/>
      </c>
      <c r="V454" s="32"/>
      <c r="W454" s="174" t="str">
        <f t="shared" ref="W454" si="4581">IF(D453="Mon", "", IF(D453="Tue", "", IF(D453="Wed", "Non-service", IF(D453="Thu", "Non-Service", IF(D453="Fri", "", "")))))</f>
        <v/>
      </c>
      <c r="X454" s="17"/>
      <c r="Y454" s="174" t="str">
        <f t="shared" ref="Y454" si="4582">IF(D453="Mon", "", IF(D453="Tue", "Non-service", IF(D453="Wed", "", IF(D453="Thu", "Non-service", IF(D453="Fri", "", "")))))</f>
        <v/>
      </c>
      <c r="Z454" s="17"/>
      <c r="AB454" s="22"/>
      <c r="AD454" s="17"/>
    </row>
    <row r="455" spans="1:30">
      <c r="A455" s="200" t="str">
        <f t="shared" ref="A455" si="4583">A453</f>
        <v>Mon</v>
      </c>
      <c r="B455" s="201">
        <f t="shared" ref="B455:B488" si="4584">C453</f>
        <v>46069</v>
      </c>
      <c r="C455" s="286"/>
      <c r="D455" s="297"/>
      <c r="E455" s="211">
        <f t="shared" ca="1" si="4549"/>
        <v>0</v>
      </c>
      <c r="F455" s="206" t="s">
        <v>53</v>
      </c>
      <c r="G455" s="171" t="str">
        <f t="shared" ref="G455" si="4585">IF(D453="Mon", "", IF(D453="Tue", "Non-service", IF(D453="Wed", "", IF(D453="Thu", "Non-service", IF(D453="Fri", "", "")))))</f>
        <v/>
      </c>
      <c r="H455" s="30"/>
      <c r="I455" s="174" t="str">
        <f t="shared" ref="I455" si="4586">IF(D453="Mon", "", IF(D453="Tue", "", IF(D453="Wed", "", IF(D453="Thu", "", IF(D453="Fri", "Non-service", "")))))</f>
        <v/>
      </c>
      <c r="J455" s="30"/>
      <c r="K455" s="174" t="str">
        <f t="shared" ref="K455" si="4587">IF(D453="Mon", "", IF(D453="Tue", "", IF(D453="Wed", "Non-service", IF(D453="Thu", "Non-Service", IF(D453="Fri", "", "")))))</f>
        <v/>
      </c>
      <c r="L455" s="30"/>
      <c r="M455" s="174" t="str">
        <f t="shared" ref="M455" si="4588">IF(D453="Mon", "", IF(D453="Tue", "Non-service", IF(D453="Wed", "", IF(D453="Thu", "", IF(D453="Fri", "Non-service", "")))))</f>
        <v/>
      </c>
      <c r="N455" s="30"/>
      <c r="O455" s="174" t="str">
        <f t="shared" ref="O455" si="4589">IF(D453="Mon", "", IF(D453="Tue", "", IF(D453="Wed", "Non-service", IF(D453="Thu", "", IF(D453="Fri", "Non-service", "")))))</f>
        <v/>
      </c>
      <c r="P455" s="30"/>
      <c r="Q455" s="174" t="str">
        <f t="shared" ref="Q455" si="4590">IF(D453="Mon", "", IF(D453="Tue", "Non-service", IF(D453="Wed", "", IF(D453="Thu", "Non-service", IF(D453="Fri", "", "")))))</f>
        <v/>
      </c>
      <c r="R455" s="30"/>
      <c r="S455" s="174" t="str">
        <f t="shared" ref="S455" si="4591">IF(D453="Mon", "Non-service", IF(D453="Tue", "", IF(D453="Wed", "Non-service", IF(D453="Thu", "", IF(D453="Fri", "", "")))))</f>
        <v>Non-service</v>
      </c>
      <c r="T455" s="30"/>
      <c r="U455" s="174" t="str">
        <f t="shared" ref="U455" si="4592">IF(D453="Mon", "", IF(D453="Tue", "", IF(D453="Wed", "Non-service", IF(D453="Thu", "", IF(D453="Fri", "Non-service", "")))))</f>
        <v/>
      </c>
      <c r="V455" s="32"/>
      <c r="W455" s="174" t="str">
        <f t="shared" ref="W455" si="4593">IF(D453="Mon", "", IF(D453="Tue", "", IF(D453="Wed", "Non-service", IF(D453="Thu", "Non-Service", IF(D453="Fri", "", "")))))</f>
        <v/>
      </c>
      <c r="X455" s="17"/>
      <c r="Y455" s="176" t="str">
        <f t="shared" ref="Y455" si="4594">IF(D453="Mon", "", IF(D453="Tue", "Non-service", IF(D453="Wed", "", IF(D453="Thu", "Non-service", IF(D453="Fri", "", "")))))</f>
        <v/>
      </c>
      <c r="Z455" s="17"/>
      <c r="AB455" s="22"/>
      <c r="AD455" s="17"/>
    </row>
    <row r="456" spans="1:30">
      <c r="A456" s="200" t="str">
        <f t="shared" si="3932"/>
        <v>Tue</v>
      </c>
      <c r="B456" s="201">
        <f t="shared" ref="B456:B489" si="4595">C456</f>
        <v>46070</v>
      </c>
      <c r="C456" s="284">
        <f t="shared" si="4294"/>
        <v>46070</v>
      </c>
      <c r="D456" s="287" t="str">
        <f t="shared" ref="D456" si="4596">IF(WEEKDAY(C453, 2) &lt; 5, TEXT(C453 + 1, "ddd"), TEXT(C453 + 3, "ddd"))</f>
        <v>Tue</v>
      </c>
      <c r="E456" s="211">
        <f t="shared" ca="1" si="4549"/>
        <v>0</v>
      </c>
      <c r="F456" s="207" t="s">
        <v>47</v>
      </c>
      <c r="G456" s="170" t="str">
        <f t="shared" ref="G456:G519" si="4597">IF(D456="Mon", "", IF(D456="Tue", "Non-service", IF(D456="Wed", "", IF(D456="Thu", "Non-service", IF(D456="Fri", "", "")))))</f>
        <v>Non-service</v>
      </c>
      <c r="H456" s="22"/>
      <c r="I456" s="174" t="str">
        <f t="shared" ref="I456:I519" si="4598">IF(D456="Mon", "", IF(D456="Tue", "", IF(D456="Wed", "", IF(D456="Thu", "", IF(D456="Fri", "Non-service", "")))))</f>
        <v/>
      </c>
      <c r="J456" s="30"/>
      <c r="K456" s="174" t="str">
        <f t="shared" ref="K456:K519" si="4599">IF(D456="Mon", "", IF(D456="Tue", "", IF(D456="Wed", "Non-service", IF(D456="Thu", "Non-Service", IF(D456="Fri", "", "")))))</f>
        <v/>
      </c>
      <c r="L456" s="33"/>
      <c r="M456" s="174" t="str">
        <f t="shared" ref="M456:M519" si="4600">IF(D456="Mon", "", IF(D456="Tue", "Non-service", IF(D456="Wed", "", IF(D456="Thu", "", IF(D456="Fri", "Non-service", "")))))</f>
        <v>Non-service</v>
      </c>
      <c r="N456" s="30"/>
      <c r="O456" s="174" t="str">
        <f t="shared" ref="O456:O519" si="4601">IF(D456="Mon", "", IF(D456="Tue", "", IF(D456="Wed", "Non-service", IF(D456="Thu", "", IF(D456="Fri", "Non-service", "")))))</f>
        <v/>
      </c>
      <c r="P456" s="33"/>
      <c r="Q456" s="174" t="str">
        <f t="shared" ref="Q456:Q519" si="4602">IF(D456="Mon", "", IF(D456="Tue", "Non-service", IF(D456="Wed", "", IF(D456="Thu", "Non-service", IF(D456="Fri", "", "")))))</f>
        <v>Non-service</v>
      </c>
      <c r="R456" s="33"/>
      <c r="S456" s="175" t="str">
        <f t="shared" ref="S456:S519" si="4603">IF(D456="Mon", "Non-service", IF(D456="Tue", "", IF(D456="Wed", "Non-service", IF(D456="Thu", "", IF(D456="Fri", "", "")))))</f>
        <v/>
      </c>
      <c r="T456" s="33"/>
      <c r="U456" s="175" t="str">
        <f t="shared" ref="U456" si="4604">IF(D456="Mon", "", IF(D456="Tue", "", IF(D456="Wed", "Non-service", IF(D456="Thu", "", IF(D456="Fri", "Non-service", "")))))</f>
        <v/>
      </c>
      <c r="V456" s="39"/>
      <c r="W456" s="174" t="str">
        <f t="shared" ref="W456" si="4605">IF(D456="Mon", "", IF(D456="Tue", "", IF(D456="Wed", "Non-service", IF(D456="Thu", "Non-Service", IF(D456="Fri", "", "")))))</f>
        <v/>
      </c>
      <c r="X456" s="15"/>
      <c r="Y456" s="174" t="str">
        <f t="shared" ref="Y456" si="4606">IF(D456="Mon", "", IF(D456="Tue", "Non-service", IF(D456="Wed", "", IF(D456="Thu", "Non-service", IF(D456="Fri", "", "")))))</f>
        <v>Non-service</v>
      </c>
      <c r="Z456" s="15"/>
      <c r="AB456" s="22"/>
      <c r="AD456" s="17"/>
    </row>
    <row r="457" spans="1:30">
      <c r="A457" s="200" t="str">
        <f t="shared" si="3945"/>
        <v>Tue</v>
      </c>
      <c r="B457" s="201">
        <f t="shared" ref="B457:B490" si="4607">C456</f>
        <v>46070</v>
      </c>
      <c r="C457" s="285"/>
      <c r="D457" s="288"/>
      <c r="E457" s="211">
        <f t="shared" ca="1" si="4549"/>
        <v>0</v>
      </c>
      <c r="F457" s="208" t="s">
        <v>51</v>
      </c>
      <c r="G457" s="170" t="str">
        <f t="shared" ref="G457:G520" si="4608">IF(D456="Mon", "", IF(D456="Tue", "Non-service", IF(D456="Wed", "", IF(D456="Thu", "Non-service", IF(D456="Fri", "", "")))))</f>
        <v>Non-service</v>
      </c>
      <c r="H457" s="22"/>
      <c r="I457" s="174" t="str">
        <f t="shared" ref="I457:I520" si="4609">IF(D456="Mon", "", IF(D456="Tue", "", IF(D456="Wed", "", IF(D456="Thu", "", IF(D456="Fri", "Non-service", "")))))</f>
        <v/>
      </c>
      <c r="J457" s="30"/>
      <c r="K457" s="174" t="str">
        <f t="shared" ref="K457:K520" si="4610">IF(D456="Mon", "", IF(D456="Tue", "", IF(D456="Wed", "Non-service", IF(D456="Thu", "Non-Service", IF(D456="Fri", "", "")))))</f>
        <v/>
      </c>
      <c r="L457" s="35"/>
      <c r="M457" s="174" t="str">
        <f t="shared" ref="M457:M520" si="4611">IF(D456="Mon", "", IF(D456="Tue", "Non-service", IF(D456="Wed", "", IF(D456="Thu", "", IF(D456="Fri", "Non-service", "")))))</f>
        <v>Non-service</v>
      </c>
      <c r="N457" s="30"/>
      <c r="O457" s="174" t="str">
        <f t="shared" ref="O457:O520" si="4612">IF(D456="Mon", "", IF(D456="Tue", "", IF(D456="Wed", "Non-service", IF(D456="Thu", "", IF(D456="Fri", "Non-service", "")))))</f>
        <v/>
      </c>
      <c r="P457" s="35"/>
      <c r="Q457" s="174" t="str">
        <f t="shared" ref="Q457:Q520" si="4613">IF(D456="Mon", "", IF(D456="Tue", "Non-service", IF(D456="Wed", "", IF(D456="Thu", "Non-service", IF(D456="Fri", "", "")))))</f>
        <v>Non-service</v>
      </c>
      <c r="R457" s="35"/>
      <c r="S457" s="174" t="str">
        <f t="shared" ref="S457:S520" si="4614">IF(D456="Mon", "Non-service", IF(D456="Tue", "", IF(D456="Wed", "Non-service", IF(D456="Thu", "", IF(D456="Fri", "", "")))))</f>
        <v/>
      </c>
      <c r="T457" s="35"/>
      <c r="U457" s="174" t="str">
        <f t="shared" ref="U457" si="4615">IF(D456="Mon", "", IF(D456="Tue", "", IF(D456="Wed", "Non-service", IF(D456="Thu", "", IF(D456="Fri", "Non-service", "")))))</f>
        <v/>
      </c>
      <c r="V457" s="32"/>
      <c r="W457" s="174" t="str">
        <f t="shared" ref="W457" si="4616">IF(D456="Mon", "", IF(D456="Tue", "", IF(D456="Wed", "Non-service", IF(D456="Thu", "Non-Service", IF(D456="Fri", "", "")))))</f>
        <v/>
      </c>
      <c r="X457" s="17"/>
      <c r="Y457" s="174" t="str">
        <f t="shared" ref="Y457" si="4617">IF(D456="Mon", "", IF(D456="Tue", "Non-service", IF(D456="Wed", "", IF(D456="Thu", "Non-service", IF(D456="Fri", "", "")))))</f>
        <v>Non-service</v>
      </c>
      <c r="Z457" s="17"/>
      <c r="AB457" s="22"/>
      <c r="AD457" s="17"/>
    </row>
    <row r="458" spans="1:30">
      <c r="A458" s="200" t="str">
        <f t="shared" si="3957"/>
        <v>Tue</v>
      </c>
      <c r="B458" s="201">
        <f t="shared" ref="B458:B491" si="4618">C456</f>
        <v>46070</v>
      </c>
      <c r="C458" s="286"/>
      <c r="D458" s="289"/>
      <c r="E458" s="211">
        <f t="shared" ca="1" si="4549"/>
        <v>0</v>
      </c>
      <c r="F458" s="209" t="s">
        <v>53</v>
      </c>
      <c r="G458" s="171" t="str">
        <f t="shared" ref="G458" si="4619">IF(D456="Mon", "", IF(D456="Tue", "Non-service", IF(D456="Wed", "", IF(D456="Thu", "Non-service", IF(D456="Fri", "", "")))))</f>
        <v>Non-service</v>
      </c>
      <c r="H458" s="22"/>
      <c r="I458" s="174" t="str">
        <f t="shared" ref="I458" si="4620">IF(D456="Mon", "", IF(D456="Tue", "", IF(D456="Wed", "", IF(D456="Thu", "", IF(D456="Fri", "Non-service", "")))))</f>
        <v/>
      </c>
      <c r="J458" s="30"/>
      <c r="K458" s="174" t="str">
        <f t="shared" ref="K458" si="4621">IF(D456="Mon", "", IF(D456="Tue", "", IF(D456="Wed", "Non-service", IF(D456="Thu", "Non-Service", IF(D456="Fri", "", "")))))</f>
        <v/>
      </c>
      <c r="L458" s="37"/>
      <c r="M458" s="174" t="str">
        <f t="shared" ref="M458" si="4622">IF(D456="Mon", "", IF(D456="Tue", "Non-service", IF(D456="Wed", "", IF(D456="Thu", "", IF(D456="Fri", "Non-service", "")))))</f>
        <v>Non-service</v>
      </c>
      <c r="N458" s="30"/>
      <c r="O458" s="174" t="str">
        <f t="shared" ref="O458" si="4623">IF(D456="Mon", "", IF(D456="Tue", "", IF(D456="Wed", "Non-service", IF(D456="Thu", "", IF(D456="Fri", "Non-service", "")))))</f>
        <v/>
      </c>
      <c r="P458" s="37"/>
      <c r="Q458" s="174" t="str">
        <f t="shared" ref="Q458" si="4624">IF(D456="Mon", "", IF(D456="Tue", "Non-service", IF(D456="Wed", "", IF(D456="Thu", "Non-service", IF(D456="Fri", "", "")))))</f>
        <v>Non-service</v>
      </c>
      <c r="R458" s="37"/>
      <c r="S458" s="174" t="str">
        <f t="shared" ref="S458" si="4625">IF(D456="Mon", "Non-service", IF(D456="Tue", "", IF(D456="Wed", "Non-service", IF(D456="Thu", "", IF(D456="Fri", "", "")))))</f>
        <v/>
      </c>
      <c r="T458" s="37"/>
      <c r="U458" s="174" t="str">
        <f t="shared" ref="U458" si="4626">IF(D456="Mon", "", IF(D456="Tue", "", IF(D456="Wed", "Non-service", IF(D456="Thu", "", IF(D456="Fri", "Non-service", "")))))</f>
        <v/>
      </c>
      <c r="V458" s="32"/>
      <c r="W458" s="174" t="str">
        <f t="shared" ref="W458" si="4627">IF(D456="Mon", "", IF(D456="Tue", "", IF(D456="Wed", "Non-service", IF(D456="Thu", "Non-Service", IF(D456="Fri", "", "")))))</f>
        <v/>
      </c>
      <c r="X458" s="17"/>
      <c r="Y458" s="176" t="str">
        <f t="shared" ref="Y458" si="4628">IF(D456="Mon", "", IF(D456="Tue", "Non-service", IF(D456="Wed", "", IF(D456="Thu", "Non-service", IF(D456="Fri", "", "")))))</f>
        <v>Non-service</v>
      </c>
      <c r="Z458" s="17"/>
      <c r="AB458" s="22"/>
      <c r="AD458" s="17"/>
    </row>
    <row r="459" spans="1:30">
      <c r="A459" s="200" t="str">
        <f t="shared" si="3969"/>
        <v>Wed</v>
      </c>
      <c r="B459" s="201">
        <f t="shared" ref="B459:B492" si="4629">C459</f>
        <v>46071</v>
      </c>
      <c r="C459" s="284">
        <f t="shared" si="4294"/>
        <v>46071</v>
      </c>
      <c r="D459" s="295" t="str">
        <f t="shared" si="3971"/>
        <v>Wed</v>
      </c>
      <c r="E459" s="211">
        <f t="shared" ca="1" si="4549"/>
        <v>0</v>
      </c>
      <c r="F459" s="205" t="s">
        <v>47</v>
      </c>
      <c r="G459" s="170" t="str">
        <f t="shared" ref="G459:G522" si="4630">IF(D459="Mon", "", IF(D459="Tue", "Non-service", IF(D459="Wed", "", IF(D459="Thu", "Non-service", IF(D459="Fri", "", "")))))</f>
        <v/>
      </c>
      <c r="H459" s="21"/>
      <c r="I459" s="174" t="str">
        <f t="shared" ref="I459:I522" si="4631">IF(D459="Mon", "", IF(D459="Tue", "", IF(D459="Wed", "", IF(D459="Thu", "", IF(D459="Fri", "Non-service", "")))))</f>
        <v/>
      </c>
      <c r="J459" s="31"/>
      <c r="K459" s="174" t="str">
        <f t="shared" ref="K459:K522" si="4632">IF(D459="Mon", "", IF(D459="Tue", "", IF(D459="Wed", "Non-service", IF(D459="Thu", "Non-Service", IF(D459="Fri", "", "")))))</f>
        <v>Non-service</v>
      </c>
      <c r="L459" s="31"/>
      <c r="M459" s="174" t="str">
        <f t="shared" ref="M459:M522" si="4633">IF(D459="Mon", "", IF(D459="Tue", "Non-service", IF(D459="Wed", "", IF(D459="Thu", "", IF(D459="Fri", "Non-service", "")))))</f>
        <v/>
      </c>
      <c r="N459" s="31"/>
      <c r="O459" s="174" t="str">
        <f t="shared" ref="O459:O522" si="4634">IF(D459="Mon", "", IF(D459="Tue", "", IF(D459="Wed", "Non-service", IF(D459="Thu", "", IF(D459="Fri", "Non-service", "")))))</f>
        <v>Non-service</v>
      </c>
      <c r="P459" s="31"/>
      <c r="Q459" s="174" t="str">
        <f t="shared" ref="Q459:Q522" si="4635">IF(D459="Mon", "", IF(D459="Tue", "Non-service", IF(D459="Wed", "", IF(D459="Thu", "Non-service", IF(D459="Fri", "", "")))))</f>
        <v/>
      </c>
      <c r="R459" s="31"/>
      <c r="S459" s="175" t="str">
        <f t="shared" ref="S459:S522" si="4636">IF(D459="Mon", "Non-service", IF(D459="Tue", "", IF(D459="Wed", "Non-service", IF(D459="Thu", "", IF(D459="Fri", "", "")))))</f>
        <v>Non-service</v>
      </c>
      <c r="T459" s="31"/>
      <c r="U459" s="175" t="str">
        <f t="shared" ref="U459" si="4637">IF(D459="Mon", "", IF(D459="Tue", "", IF(D459="Wed", "Non-service", IF(D459="Thu", "", IF(D459="Fri", "Non-service", "")))))</f>
        <v>Non-service</v>
      </c>
      <c r="V459" s="39"/>
      <c r="W459" s="174" t="str">
        <f t="shared" ref="W459" si="4638">IF(D459="Mon", "", IF(D459="Tue", "", IF(D459="Wed", "Non-service", IF(D459="Thu", "Non-Service", IF(D459="Fri", "", "")))))</f>
        <v>Non-service</v>
      </c>
      <c r="X459" s="15"/>
      <c r="Y459" s="174" t="str">
        <f t="shared" ref="Y459" si="4639">IF(D459="Mon", "", IF(D459="Tue", "Non-service", IF(D459="Wed", "", IF(D459="Thu", "Non-service", IF(D459="Fri", "", "")))))</f>
        <v/>
      </c>
      <c r="Z459" s="23"/>
      <c r="AB459" s="26"/>
      <c r="AD459" s="25"/>
    </row>
    <row r="460" spans="1:30">
      <c r="A460" s="200" t="str">
        <f t="shared" si="3982"/>
        <v>Wed</v>
      </c>
      <c r="B460" s="201">
        <f t="shared" ref="B460:B493" si="4640">C459</f>
        <v>46071</v>
      </c>
      <c r="C460" s="285"/>
      <c r="D460" s="296"/>
      <c r="E460" s="211">
        <f t="shared" ca="1" si="4549"/>
        <v>0</v>
      </c>
      <c r="F460" s="206" t="s">
        <v>51</v>
      </c>
      <c r="G460" s="170" t="str">
        <f t="shared" ref="G460:G523" si="4641">IF(D459="Mon", "", IF(D459="Tue", "Non-service", IF(D459="Wed", "", IF(D459="Thu", "Non-service", IF(D459="Fri", "", "")))))</f>
        <v/>
      </c>
      <c r="H460" s="22"/>
      <c r="I460" s="174" t="str">
        <f t="shared" ref="I460:I523" si="4642">IF(D459="Mon", "", IF(D459="Tue", "", IF(D459="Wed", "", IF(D459="Thu", "", IF(D459="Fri", "Non-service", "")))))</f>
        <v/>
      </c>
      <c r="J460" s="30"/>
      <c r="K460" s="174" t="str">
        <f t="shared" ref="K460:K523" si="4643">IF(D459="Mon", "", IF(D459="Tue", "", IF(D459="Wed", "Non-service", IF(D459="Thu", "Non-Service", IF(D459="Fri", "", "")))))</f>
        <v>Non-service</v>
      </c>
      <c r="L460" s="30"/>
      <c r="M460" s="174" t="str">
        <f t="shared" ref="M460:M523" si="4644">IF(D459="Mon", "", IF(D459="Tue", "Non-service", IF(D459="Wed", "", IF(D459="Thu", "", IF(D459="Fri", "Non-service", "")))))</f>
        <v/>
      </c>
      <c r="N460" s="30"/>
      <c r="O460" s="174" t="str">
        <f t="shared" ref="O460:O523" si="4645">IF(D459="Mon", "", IF(D459="Tue", "", IF(D459="Wed", "Non-service", IF(D459="Thu", "", IF(D459="Fri", "Non-service", "")))))</f>
        <v>Non-service</v>
      </c>
      <c r="P460" s="30"/>
      <c r="Q460" s="174" t="str">
        <f t="shared" ref="Q460:Q523" si="4646">IF(D459="Mon", "", IF(D459="Tue", "Non-service", IF(D459="Wed", "", IF(D459="Thu", "Non-service", IF(D459="Fri", "", "")))))</f>
        <v/>
      </c>
      <c r="R460" s="30"/>
      <c r="S460" s="174" t="str">
        <f t="shared" ref="S460:S523" si="4647">IF(D459="Mon", "Non-service", IF(D459="Tue", "", IF(D459="Wed", "Non-service", IF(D459="Thu", "", IF(D459="Fri", "", "")))))</f>
        <v>Non-service</v>
      </c>
      <c r="T460" s="30"/>
      <c r="U460" s="174" t="str">
        <f t="shared" ref="U460" si="4648">IF(D459="Mon", "", IF(D459="Tue", "", IF(D459="Wed", "Non-service", IF(D459="Thu", "", IF(D459="Fri", "Non-service", "")))))</f>
        <v>Non-service</v>
      </c>
      <c r="V460" s="32"/>
      <c r="W460" s="174" t="str">
        <f t="shared" ref="W460" si="4649">IF(D459="Mon", "", IF(D459="Tue", "", IF(D459="Wed", "Non-service", IF(D459="Thu", "Non-Service", IF(D459="Fri", "", "")))))</f>
        <v>Non-service</v>
      </c>
      <c r="X460" s="17"/>
      <c r="Y460" s="174" t="str">
        <f t="shared" ref="Y460" si="4650">IF(D459="Mon", "", IF(D459="Tue", "Non-service", IF(D459="Wed", "", IF(D459="Thu", "Non-service", IF(D459="Fri", "", "")))))</f>
        <v/>
      </c>
      <c r="Z460" s="25"/>
      <c r="AB460" s="26"/>
      <c r="AD460" s="25"/>
    </row>
    <row r="461" spans="1:30">
      <c r="A461" s="200" t="str">
        <f t="shared" si="3994"/>
        <v>Wed</v>
      </c>
      <c r="B461" s="201">
        <f t="shared" ref="B461:B494" si="4651">C459</f>
        <v>46071</v>
      </c>
      <c r="C461" s="286"/>
      <c r="D461" s="297"/>
      <c r="E461" s="211">
        <f t="shared" ca="1" si="4549"/>
        <v>0</v>
      </c>
      <c r="F461" s="206" t="s">
        <v>53</v>
      </c>
      <c r="G461" s="171" t="str">
        <f t="shared" ref="G461" si="4652">IF(D459="Mon", "", IF(D459="Tue", "Non-service", IF(D459="Wed", "", IF(D459="Thu", "Non-service", IF(D459="Fri", "", "")))))</f>
        <v/>
      </c>
      <c r="H461" s="22"/>
      <c r="I461" s="174" t="str">
        <f t="shared" ref="I461" si="4653">IF(D459="Mon", "", IF(D459="Tue", "", IF(D459="Wed", "", IF(D459="Thu", "", IF(D459="Fri", "Non-service", "")))))</f>
        <v/>
      </c>
      <c r="J461" s="30"/>
      <c r="K461" s="174" t="str">
        <f t="shared" ref="K461" si="4654">IF(D459="Mon", "", IF(D459="Tue", "", IF(D459="Wed", "Non-service", IF(D459="Thu", "Non-Service", IF(D459="Fri", "", "")))))</f>
        <v>Non-service</v>
      </c>
      <c r="L461" s="30"/>
      <c r="M461" s="174" t="str">
        <f t="shared" ref="M461" si="4655">IF(D459="Mon", "", IF(D459="Tue", "Non-service", IF(D459="Wed", "", IF(D459="Thu", "", IF(D459="Fri", "Non-service", "")))))</f>
        <v/>
      </c>
      <c r="N461" s="30"/>
      <c r="O461" s="174" t="str">
        <f t="shared" ref="O461" si="4656">IF(D459="Mon", "", IF(D459="Tue", "", IF(D459="Wed", "Non-service", IF(D459="Thu", "", IF(D459="Fri", "Non-service", "")))))</f>
        <v>Non-service</v>
      </c>
      <c r="P461" s="30"/>
      <c r="Q461" s="174" t="str">
        <f t="shared" ref="Q461" si="4657">IF(D459="Mon", "", IF(D459="Tue", "Non-service", IF(D459="Wed", "", IF(D459="Thu", "Non-service", IF(D459="Fri", "", "")))))</f>
        <v/>
      </c>
      <c r="R461" s="30"/>
      <c r="S461" s="174" t="str">
        <f t="shared" ref="S461" si="4658">IF(D459="Mon", "Non-service", IF(D459="Tue", "", IF(D459="Wed", "Non-service", IF(D459="Thu", "", IF(D459="Fri", "", "")))))</f>
        <v>Non-service</v>
      </c>
      <c r="T461" s="30"/>
      <c r="U461" s="174" t="str">
        <f t="shared" ref="U461" si="4659">IF(D459="Mon", "", IF(D459="Tue", "", IF(D459="Wed", "Non-service", IF(D459="Thu", "", IF(D459="Fri", "Non-service", "")))))</f>
        <v>Non-service</v>
      </c>
      <c r="V461" s="32"/>
      <c r="W461" s="174" t="str">
        <f t="shared" ref="W461" si="4660">IF(D459="Mon", "", IF(D459="Tue", "", IF(D459="Wed", "Non-service", IF(D459="Thu", "Non-Service", IF(D459="Fri", "", "")))))</f>
        <v>Non-service</v>
      </c>
      <c r="X461" s="17"/>
      <c r="Y461" s="176" t="str">
        <f t="shared" ref="Y461" si="4661">IF(D459="Mon", "", IF(D459="Tue", "Non-service", IF(D459="Wed", "", IF(D459="Thu", "Non-service", IF(D459="Fri", "", "")))))</f>
        <v/>
      </c>
      <c r="Z461" s="27"/>
      <c r="AB461" s="26"/>
      <c r="AD461" s="25"/>
    </row>
    <row r="462" spans="1:30">
      <c r="A462" s="200" t="str">
        <f t="shared" si="4006"/>
        <v>Thu</v>
      </c>
      <c r="B462" s="201">
        <f t="shared" ref="B462:B495" si="4662">C462</f>
        <v>46072</v>
      </c>
      <c r="C462" s="284">
        <f t="shared" si="4294"/>
        <v>46072</v>
      </c>
      <c r="D462" s="287" t="str">
        <f t="shared" si="4008"/>
        <v>Thu</v>
      </c>
      <c r="E462" s="211">
        <f t="shared" ca="1" si="4549"/>
        <v>0</v>
      </c>
      <c r="F462" s="207" t="s">
        <v>47</v>
      </c>
      <c r="G462" s="170" t="str">
        <f t="shared" ref="G462:G525" si="4663">IF(D462="Mon", "", IF(D462="Tue", "Non-service", IF(D462="Wed", "", IF(D462="Thu", "Non-service", IF(D462="Fri", "", "")))))</f>
        <v>Non-service</v>
      </c>
      <c r="H462" s="24"/>
      <c r="I462" s="174" t="str">
        <f t="shared" ref="I462:I525" si="4664">IF(D462="Mon", "", IF(D462="Tue", "", IF(D462="Wed", "", IF(D462="Thu", "", IF(D462="Fri", "Non-service", "")))))</f>
        <v/>
      </c>
      <c r="J462" s="33"/>
      <c r="K462" s="174" t="str">
        <f t="shared" ref="K462:K525" si="4665">IF(D462="Mon", "", IF(D462="Tue", "", IF(D462="Wed", "Non-service", IF(D462="Thu", "Non-Service", IF(D462="Fri", "", "")))))</f>
        <v>Non-Service</v>
      </c>
      <c r="L462" s="33"/>
      <c r="M462" s="174" t="str">
        <f t="shared" ref="M462:M525" si="4666">IF(D462="Mon", "", IF(D462="Tue", "Non-service", IF(D462="Wed", "", IF(D462="Thu", "", IF(D462="Fri", "Non-service", "")))))</f>
        <v/>
      </c>
      <c r="N462" s="33"/>
      <c r="O462" s="174" t="str">
        <f t="shared" ref="O462:O525" si="4667">IF(D462="Mon", "", IF(D462="Tue", "", IF(D462="Wed", "Non-service", IF(D462="Thu", "", IF(D462="Fri", "Non-service", "")))))</f>
        <v/>
      </c>
      <c r="P462" s="31"/>
      <c r="Q462" s="174" t="str">
        <f t="shared" ref="Q462:Q525" si="4668">IF(D462="Mon", "", IF(D462="Tue", "Non-service", IF(D462="Wed", "", IF(D462="Thu", "Non-service", IF(D462="Fri", "", "")))))</f>
        <v>Non-service</v>
      </c>
      <c r="R462" s="31"/>
      <c r="S462" s="175" t="str">
        <f t="shared" ref="S462:S525" si="4669">IF(D462="Mon", "Non-service", IF(D462="Tue", "", IF(D462="Wed", "Non-service", IF(D462="Thu", "", IF(D462="Fri", "", "")))))</f>
        <v/>
      </c>
      <c r="T462" s="31"/>
      <c r="U462" s="175" t="str">
        <f t="shared" ref="U462" si="4670">IF(D462="Mon", "", IF(D462="Tue", "", IF(D462="Wed", "Non-service", IF(D462="Thu", "", IF(D462="Fri", "Non-service", "")))))</f>
        <v/>
      </c>
      <c r="V462" s="39"/>
      <c r="W462" s="174" t="str">
        <f t="shared" ref="W462" si="4671">IF(D462="Mon", "", IF(D462="Tue", "", IF(D462="Wed", "Non-service", IF(D462="Thu", "Non-Service", IF(D462="Fri", "", "")))))</f>
        <v>Non-Service</v>
      </c>
      <c r="X462" s="15"/>
      <c r="Y462" s="174" t="str">
        <f t="shared" ref="Y462" si="4672">IF(D462="Mon", "", IF(D462="Tue", "Non-service", IF(D462="Wed", "", IF(D462="Thu", "Non-service", IF(D462="Fri", "", "")))))</f>
        <v>Non-service</v>
      </c>
      <c r="Z462" s="15"/>
      <c r="AB462" s="22"/>
      <c r="AD462" s="17"/>
    </row>
    <row r="463" spans="1:30">
      <c r="A463" s="200" t="str">
        <f t="shared" si="4019"/>
        <v>Thu</v>
      </c>
      <c r="B463" s="201">
        <f t="shared" ref="B463:B496" si="4673">C462</f>
        <v>46072</v>
      </c>
      <c r="C463" s="285"/>
      <c r="D463" s="288"/>
      <c r="E463" s="211">
        <f t="shared" ca="1" si="4549"/>
        <v>0</v>
      </c>
      <c r="F463" s="208" t="s">
        <v>51</v>
      </c>
      <c r="G463" s="170" t="str">
        <f t="shared" ref="G463:G526" si="4674">IF(D462="Mon", "", IF(D462="Tue", "Non-service", IF(D462="Wed", "", IF(D462="Thu", "Non-service", IF(D462="Fri", "", "")))))</f>
        <v>Non-service</v>
      </c>
      <c r="H463" s="26"/>
      <c r="I463" s="174" t="str">
        <f t="shared" ref="I463:I526" si="4675">IF(D462="Mon", "", IF(D462="Tue", "", IF(D462="Wed", "", IF(D462="Thu", "", IF(D462="Fri", "Non-service", "")))))</f>
        <v/>
      </c>
      <c r="J463" s="35"/>
      <c r="K463" s="174" t="str">
        <f t="shared" ref="K463:K526" si="4676">IF(D462="Mon", "", IF(D462="Tue", "", IF(D462="Wed", "Non-service", IF(D462="Thu", "Non-Service", IF(D462="Fri", "", "")))))</f>
        <v>Non-Service</v>
      </c>
      <c r="L463" s="35"/>
      <c r="M463" s="174" t="str">
        <f t="shared" ref="M463:M526" si="4677">IF(D462="Mon", "", IF(D462="Tue", "Non-service", IF(D462="Wed", "", IF(D462="Thu", "", IF(D462="Fri", "Non-service", "")))))</f>
        <v/>
      </c>
      <c r="N463" s="35"/>
      <c r="O463" s="174" t="str">
        <f t="shared" ref="O463:O526" si="4678">IF(D462="Mon", "", IF(D462="Tue", "", IF(D462="Wed", "Non-service", IF(D462="Thu", "", IF(D462="Fri", "Non-service", "")))))</f>
        <v/>
      </c>
      <c r="P463" s="35"/>
      <c r="Q463" s="174" t="str">
        <f t="shared" ref="Q463:Q526" si="4679">IF(D462="Mon", "", IF(D462="Tue", "Non-service", IF(D462="Wed", "", IF(D462="Thu", "Non-service", IF(D462="Fri", "", "")))))</f>
        <v>Non-service</v>
      </c>
      <c r="R463" s="30"/>
      <c r="S463" s="174" t="str">
        <f t="shared" ref="S463:S526" si="4680">IF(D462="Mon", "Non-service", IF(D462="Tue", "", IF(D462="Wed", "Non-service", IF(D462="Thu", "", IF(D462="Fri", "", "")))))</f>
        <v/>
      </c>
      <c r="T463" s="35"/>
      <c r="U463" s="174" t="str">
        <f t="shared" ref="U463" si="4681">IF(D462="Mon", "", IF(D462="Tue", "", IF(D462="Wed", "Non-service", IF(D462="Thu", "", IF(D462="Fri", "Non-service", "")))))</f>
        <v/>
      </c>
      <c r="V463" s="32"/>
      <c r="W463" s="174" t="str">
        <f t="shared" ref="W463" si="4682">IF(D462="Mon", "", IF(D462="Tue", "", IF(D462="Wed", "Non-service", IF(D462="Thu", "Non-Service", IF(D462="Fri", "", "")))))</f>
        <v>Non-Service</v>
      </c>
      <c r="X463" s="17"/>
      <c r="Y463" s="174" t="str">
        <f t="shared" ref="Y463" si="4683">IF(D462="Mon", "", IF(D462="Tue", "Non-service", IF(D462="Wed", "", IF(D462="Thu", "Non-service", IF(D462="Fri", "", "")))))</f>
        <v>Non-service</v>
      </c>
      <c r="Z463" s="17"/>
      <c r="AB463" s="22"/>
      <c r="AD463" s="17"/>
    </row>
    <row r="464" spans="1:30">
      <c r="A464" s="200" t="str">
        <f t="shared" si="4031"/>
        <v>Thu</v>
      </c>
      <c r="B464" s="201">
        <f t="shared" ref="B464:B497" si="4684">C462</f>
        <v>46072</v>
      </c>
      <c r="C464" s="286"/>
      <c r="D464" s="289"/>
      <c r="E464" s="211">
        <f t="shared" ca="1" si="4549"/>
        <v>0</v>
      </c>
      <c r="F464" s="209" t="s">
        <v>53</v>
      </c>
      <c r="G464" s="171" t="str">
        <f t="shared" ref="G464" si="4685">IF(D462="Mon", "", IF(D462="Tue", "Non-service", IF(D462="Wed", "", IF(D462="Thu", "Non-service", IF(D462="Fri", "", "")))))</f>
        <v>Non-service</v>
      </c>
      <c r="H464" s="28"/>
      <c r="I464" s="174" t="str">
        <f t="shared" ref="I464" si="4686">IF(D462="Mon", "", IF(D462="Tue", "", IF(D462="Wed", "", IF(D462="Thu", "", IF(D462="Fri", "Non-service", "")))))</f>
        <v/>
      </c>
      <c r="J464" s="37"/>
      <c r="K464" s="174" t="str">
        <f t="shared" ref="K464" si="4687">IF(D462="Mon", "", IF(D462="Tue", "", IF(D462="Wed", "Non-service", IF(D462="Thu", "Non-Service", IF(D462="Fri", "", "")))))</f>
        <v>Non-Service</v>
      </c>
      <c r="L464" s="37"/>
      <c r="M464" s="174" t="str">
        <f t="shared" ref="M464" si="4688">IF(D462="Mon", "", IF(D462="Tue", "Non-service", IF(D462="Wed", "", IF(D462="Thu", "", IF(D462="Fri", "Non-service", "")))))</f>
        <v/>
      </c>
      <c r="N464" s="37"/>
      <c r="O464" s="174" t="str">
        <f t="shared" ref="O464" si="4689">IF(D462="Mon", "", IF(D462="Tue", "", IF(D462="Wed", "Non-service", IF(D462="Thu", "", IF(D462="Fri", "Non-service", "")))))</f>
        <v/>
      </c>
      <c r="P464" s="37"/>
      <c r="Q464" s="174" t="str">
        <f t="shared" ref="Q464" si="4690">IF(D462="Mon", "", IF(D462="Tue", "Non-service", IF(D462="Wed", "", IF(D462="Thu", "Non-service", IF(D462="Fri", "", "")))))</f>
        <v>Non-service</v>
      </c>
      <c r="R464" s="37"/>
      <c r="S464" s="174" t="str">
        <f t="shared" ref="S464" si="4691">IF(D462="Mon", "Non-service", IF(D462="Tue", "", IF(D462="Wed", "Non-service", IF(D462="Thu", "", IF(D462="Fri", "", "")))))</f>
        <v/>
      </c>
      <c r="T464" s="37"/>
      <c r="U464" s="174" t="str">
        <f t="shared" ref="U464" si="4692">IF(D462="Mon", "", IF(D462="Tue", "", IF(D462="Wed", "Non-service", IF(D462="Thu", "", IF(D462="Fri", "Non-service", "")))))</f>
        <v/>
      </c>
      <c r="V464" s="32"/>
      <c r="W464" s="174" t="str">
        <f t="shared" ref="W464" si="4693">IF(D462="Mon", "", IF(D462="Tue", "", IF(D462="Wed", "Non-service", IF(D462="Thu", "Non-Service", IF(D462="Fri", "", "")))))</f>
        <v>Non-Service</v>
      </c>
      <c r="X464" s="17"/>
      <c r="Y464" s="176" t="str">
        <f t="shared" ref="Y464" si="4694">IF(D462="Mon", "", IF(D462="Tue", "Non-service", IF(D462="Wed", "", IF(D462="Thu", "Non-service", IF(D462="Fri", "", "")))))</f>
        <v>Non-service</v>
      </c>
      <c r="Z464" s="17"/>
      <c r="AB464" s="22"/>
      <c r="AD464" s="17"/>
    </row>
    <row r="465" spans="1:30">
      <c r="A465" s="200" t="str">
        <f t="shared" si="4043"/>
        <v>Fri</v>
      </c>
      <c r="B465" s="201">
        <f t="shared" ref="B465" si="4695">C465</f>
        <v>46073</v>
      </c>
      <c r="C465" s="284">
        <f t="shared" si="4294"/>
        <v>46073</v>
      </c>
      <c r="D465" s="295" t="str">
        <f t="shared" si="4044"/>
        <v>Fri</v>
      </c>
      <c r="E465" s="211">
        <f t="shared" ca="1" si="4549"/>
        <v>0</v>
      </c>
      <c r="F465" s="205" t="s">
        <v>47</v>
      </c>
      <c r="G465" s="170" t="str">
        <f t="shared" ref="G465:G528" si="4696">IF(D465="Mon", "", IF(D465="Tue", "Non-service", IF(D465="Wed", "", IF(D465="Thu", "Non-service", IF(D465="Fri", "", "")))))</f>
        <v/>
      </c>
      <c r="H465" s="21"/>
      <c r="I465" s="174" t="str">
        <f t="shared" ref="I465:I528" si="4697">IF(D465="Mon", "", IF(D465="Tue", "", IF(D465="Wed", "", IF(D465="Thu", "", IF(D465="Fri", "Non-service", "")))))</f>
        <v>Non-service</v>
      </c>
      <c r="J465" s="31"/>
      <c r="K465" s="174" t="str">
        <f t="shared" ref="K465:K528" si="4698">IF(D465="Mon", "", IF(D465="Tue", "", IF(D465="Wed", "Non-service", IF(D465="Thu", "Non-Service", IF(D465="Fri", "", "")))))</f>
        <v/>
      </c>
      <c r="L465" s="31"/>
      <c r="M465" s="174" t="str">
        <f t="shared" ref="M465:M528" si="4699">IF(D465="Mon", "", IF(D465="Tue", "Non-service", IF(D465="Wed", "", IF(D465="Thu", "", IF(D465="Fri", "Non-service", "")))))</f>
        <v>Non-service</v>
      </c>
      <c r="N465" s="31"/>
      <c r="O465" s="174" t="str">
        <f t="shared" ref="O465:O528" si="4700">IF(D465="Mon", "", IF(D465="Tue", "", IF(D465="Wed", "Non-service", IF(D465="Thu", "", IF(D465="Fri", "Non-service", "")))))</f>
        <v>Non-service</v>
      </c>
      <c r="P465" s="31"/>
      <c r="Q465" s="174" t="str">
        <f t="shared" ref="Q465:Q528" si="4701">IF(D465="Mon", "", IF(D465="Tue", "Non-service", IF(D465="Wed", "", IF(D465="Thu", "Non-service", IF(D465="Fri", "", "")))))</f>
        <v/>
      </c>
      <c r="R465" s="31"/>
      <c r="S465" s="175" t="str">
        <f t="shared" ref="S465:S528" si="4702">IF(D465="Mon", "Non-service", IF(D465="Tue", "", IF(D465="Wed", "Non-service", IF(D465="Thu", "", IF(D465="Fri", "", "")))))</f>
        <v/>
      </c>
      <c r="T465" s="31"/>
      <c r="U465" s="175" t="str">
        <f t="shared" ref="U465" si="4703">IF(D465="Mon", "", IF(D465="Tue", "", IF(D465="Wed", "Non-service", IF(D465="Thu", "", IF(D465="Fri", "Non-service", "")))))</f>
        <v>Non-service</v>
      </c>
      <c r="V465" s="39"/>
      <c r="W465" s="174" t="str">
        <f t="shared" ref="W465" si="4704">IF(D465="Mon", "", IF(D465="Tue", "", IF(D465="Wed", "Non-service", IF(D465="Thu", "Non-Service", IF(D465="Fri", "", "")))))</f>
        <v/>
      </c>
      <c r="X465" s="15"/>
      <c r="Y465" s="174" t="str">
        <f t="shared" ref="Y465" si="4705">IF(D465="Mon", "", IF(D465="Tue", "Non-service", IF(D465="Wed", "", IF(D465="Thu", "Non-service", IF(D465="Fri", "", "")))))</f>
        <v/>
      </c>
      <c r="Z465" s="23"/>
      <c r="AB465" s="26"/>
      <c r="AD465" s="25"/>
    </row>
    <row r="466" spans="1:30">
      <c r="A466" s="200" t="str">
        <f t="shared" si="4055"/>
        <v>Fri</v>
      </c>
      <c r="B466" s="201">
        <f t="shared" ref="B466" si="4706">C465</f>
        <v>46073</v>
      </c>
      <c r="C466" s="285"/>
      <c r="D466" s="296"/>
      <c r="E466" s="211">
        <f t="shared" ca="1" si="4549"/>
        <v>0</v>
      </c>
      <c r="F466" s="206" t="s">
        <v>51</v>
      </c>
      <c r="G466" s="170" t="str">
        <f t="shared" ref="G466:G529" si="4707">IF(D465="Mon", "", IF(D465="Tue", "Non-service", IF(D465="Wed", "", IF(D465="Thu", "Non-service", IF(D465="Fri", "", "")))))</f>
        <v/>
      </c>
      <c r="H466" s="22"/>
      <c r="I466" s="174" t="str">
        <f t="shared" ref="I466:I529" si="4708">IF(D465="Mon", "", IF(D465="Tue", "", IF(D465="Wed", "", IF(D465="Thu", "", IF(D465="Fri", "Non-service", "")))))</f>
        <v>Non-service</v>
      </c>
      <c r="J466" s="30"/>
      <c r="K466" s="174" t="str">
        <f t="shared" ref="K466:K529" si="4709">IF(D465="Mon", "", IF(D465="Tue", "", IF(D465="Wed", "Non-service", IF(D465="Thu", "Non-Service", IF(D465="Fri", "", "")))))</f>
        <v/>
      </c>
      <c r="L466" s="30"/>
      <c r="M466" s="174" t="str">
        <f t="shared" ref="M466:M529" si="4710">IF(D465="Mon", "", IF(D465="Tue", "Non-service", IF(D465="Wed", "", IF(D465="Thu", "", IF(D465="Fri", "Non-service", "")))))</f>
        <v>Non-service</v>
      </c>
      <c r="N466" s="30"/>
      <c r="O466" s="174" t="str">
        <f t="shared" ref="O466:O529" si="4711">IF(D465="Mon", "", IF(D465="Tue", "", IF(D465="Wed", "Non-service", IF(D465="Thu", "", IF(D465="Fri", "Non-service", "")))))</f>
        <v>Non-service</v>
      </c>
      <c r="P466" s="30"/>
      <c r="Q466" s="174" t="str">
        <f t="shared" ref="Q466:Q529" si="4712">IF(D465="Mon", "", IF(D465="Tue", "Non-service", IF(D465="Wed", "", IF(D465="Thu", "Non-service", IF(D465="Fri", "", "")))))</f>
        <v/>
      </c>
      <c r="R466" s="30"/>
      <c r="S466" s="174" t="str">
        <f t="shared" ref="S466:S529" si="4713">IF(D465="Mon", "Non-service", IF(D465="Tue", "", IF(D465="Wed", "Non-service", IF(D465="Thu", "", IF(D465="Fri", "", "")))))</f>
        <v/>
      </c>
      <c r="T466" s="30"/>
      <c r="U466" s="174" t="str">
        <f t="shared" ref="U466" si="4714">IF(D465="Mon", "", IF(D465="Tue", "", IF(D465="Wed", "Non-service", IF(D465="Thu", "", IF(D465="Fri", "Non-service", "")))))</f>
        <v>Non-service</v>
      </c>
      <c r="V466" s="32"/>
      <c r="W466" s="174" t="str">
        <f t="shared" ref="W466" si="4715">IF(D465="Mon", "", IF(D465="Tue", "", IF(D465="Wed", "Non-service", IF(D465="Thu", "Non-Service", IF(D465="Fri", "", "")))))</f>
        <v/>
      </c>
      <c r="X466" s="17"/>
      <c r="Y466" s="174" t="str">
        <f t="shared" ref="Y466" si="4716">IF(D465="Mon", "", IF(D465="Tue", "Non-service", IF(D465="Wed", "", IF(D465="Thu", "Non-service", IF(D465="Fri", "", "")))))</f>
        <v/>
      </c>
      <c r="Z466" s="25"/>
      <c r="AB466" s="26"/>
      <c r="AD466" s="25"/>
    </row>
    <row r="467" spans="1:30">
      <c r="A467" s="200" t="str">
        <f t="shared" si="4066"/>
        <v>Fri</v>
      </c>
      <c r="B467" s="201">
        <f t="shared" ref="B467" si="4717">C465</f>
        <v>46073</v>
      </c>
      <c r="C467" s="286"/>
      <c r="D467" s="297"/>
      <c r="E467" s="211">
        <f t="shared" ca="1" si="4549"/>
        <v>0</v>
      </c>
      <c r="F467" s="206" t="s">
        <v>53</v>
      </c>
      <c r="G467" s="171" t="str">
        <f t="shared" ref="G467" si="4718">IF(D465="Mon", "", IF(D465="Tue", "Non-service", IF(D465="Wed", "", IF(D465="Thu", "Non-service", IF(D465="Fri", "", "")))))</f>
        <v/>
      </c>
      <c r="H467" s="22"/>
      <c r="I467" s="174" t="str">
        <f t="shared" ref="I467" si="4719">IF(D465="Mon", "", IF(D465="Tue", "", IF(D465="Wed", "", IF(D465="Thu", "", IF(D465="Fri", "Non-service", "")))))</f>
        <v>Non-service</v>
      </c>
      <c r="J467" s="30"/>
      <c r="K467" s="174" t="str">
        <f t="shared" ref="K467" si="4720">IF(D465="Mon", "", IF(D465="Tue", "", IF(D465="Wed", "Non-service", IF(D465="Thu", "Non-Service", IF(D465="Fri", "", "")))))</f>
        <v/>
      </c>
      <c r="L467" s="30"/>
      <c r="M467" s="174" t="str">
        <f t="shared" ref="M467" si="4721">IF(D465="Mon", "", IF(D465="Tue", "Non-service", IF(D465="Wed", "", IF(D465="Thu", "", IF(D465="Fri", "Non-service", "")))))</f>
        <v>Non-service</v>
      </c>
      <c r="N467" s="30"/>
      <c r="O467" s="174" t="str">
        <f t="shared" ref="O467" si="4722">IF(D465="Mon", "", IF(D465="Tue", "", IF(D465="Wed", "Non-service", IF(D465="Thu", "", IF(D465="Fri", "Non-service", "")))))</f>
        <v>Non-service</v>
      </c>
      <c r="P467" s="30"/>
      <c r="Q467" s="174" t="str">
        <f t="shared" ref="Q467" si="4723">IF(D465="Mon", "", IF(D465="Tue", "Non-service", IF(D465="Wed", "", IF(D465="Thu", "Non-service", IF(D465="Fri", "", "")))))</f>
        <v/>
      </c>
      <c r="R467" s="30"/>
      <c r="T467" s="30"/>
      <c r="U467" s="174" t="str">
        <f t="shared" ref="U467" si="4724">IF(D465="Mon", "", IF(D465="Tue", "", IF(D465="Wed", "Non-service", IF(D465="Thu", "", IF(D465="Fri", "Non-service", "")))))</f>
        <v>Non-service</v>
      </c>
      <c r="V467" s="32"/>
      <c r="W467" s="174" t="str">
        <f t="shared" ref="W467" si="4725">IF(D465="Mon", "", IF(D465="Tue", "", IF(D465="Wed", "Non-service", IF(D465="Thu", "Non-Service", IF(D465="Fri", "", "")))))</f>
        <v/>
      </c>
      <c r="X467" s="17"/>
      <c r="Y467" s="176" t="str">
        <f t="shared" ref="Y467" si="4726">IF(D465="Mon", "", IF(D465="Tue", "Non-service", IF(D465="Wed", "", IF(D465="Thu", "Non-service", IF(D465="Fri", "", "")))))</f>
        <v/>
      </c>
      <c r="Z467" s="27"/>
      <c r="AB467" s="26"/>
      <c r="AD467" s="25"/>
    </row>
    <row r="468" spans="1:30">
      <c r="A468" s="200" t="str">
        <f t="shared" ref="A468" si="4727">TEXT(C468, "ddd")</f>
        <v>Mon</v>
      </c>
      <c r="B468" s="201">
        <f t="shared" ref="B468" si="4728">C468</f>
        <v>46076</v>
      </c>
      <c r="C468" s="284">
        <f t="shared" si="4294"/>
        <v>46076</v>
      </c>
      <c r="D468" s="287" t="str">
        <f t="shared" si="4077"/>
        <v>Mon</v>
      </c>
      <c r="E468" s="211">
        <f t="shared" ca="1" si="4549"/>
        <v>0</v>
      </c>
      <c r="F468" s="207" t="s">
        <v>47</v>
      </c>
      <c r="G468" s="170" t="str">
        <f t="shared" ref="G468:G531" si="4729">IF(D468="Mon", "", IF(D468="Tue", "Non-service", IF(D468="Wed", "", IF(D468="Thu", "Non-service", IF(D468="Fri", "", "")))))</f>
        <v/>
      </c>
      <c r="H468" s="30"/>
      <c r="I468" s="174" t="str">
        <f t="shared" ref="I468:I531" si="4730">IF(D468="Mon", "", IF(D468="Tue", "", IF(D468="Wed", "", IF(D468="Thu", "", IF(D468="Fri", "Non-service", "")))))</f>
        <v/>
      </c>
      <c r="J468" s="30"/>
      <c r="K468" s="174" t="str">
        <f t="shared" ref="K468:K531" si="4731">IF(D468="Mon", "", IF(D468="Tue", "", IF(D468="Wed", "Non-service", IF(D468="Thu", "Non-Service", IF(D468="Fri", "", "")))))</f>
        <v/>
      </c>
      <c r="L468" s="30"/>
      <c r="M468" s="174" t="str">
        <f t="shared" ref="M468:M531" si="4732">IF(D468="Mon", "", IF(D468="Tue", "Non-service", IF(D468="Wed", "", IF(D468="Thu", "", IF(D468="Fri", "Non-service", "")))))</f>
        <v/>
      </c>
      <c r="N468" s="30"/>
      <c r="O468" s="174" t="str">
        <f t="shared" ref="O468:O531" si="4733">IF(D468="Mon", "", IF(D468="Tue", "", IF(D468="Wed", "Non-service", IF(D468="Thu", "", IF(D468="Fri", "Non-service", "")))))</f>
        <v/>
      </c>
      <c r="P468" s="30"/>
      <c r="Q468" s="174" t="str">
        <f t="shared" ref="Q468:Q531" si="4734">IF(D468="Mon", "", IF(D468="Tue", "Non-service", IF(D468="Wed", "", IF(D468="Thu", "Non-service", IF(D468="Fri", "", "")))))</f>
        <v/>
      </c>
      <c r="R468" s="30"/>
      <c r="S468" s="175" t="str">
        <f t="shared" ref="S468:S531" si="4735">IF(D468="Mon", "Non-service", IF(D468="Tue", "", IF(D468="Wed", "Non-service", IF(D468="Thu", "", IF(D468="Fri", "", "")))))</f>
        <v>Non-service</v>
      </c>
      <c r="T468" s="30"/>
      <c r="U468" s="175" t="str">
        <f t="shared" ref="U468" si="4736">IF(D468="Mon", "", IF(D468="Tue", "", IF(D468="Wed", "Non-service", IF(D468="Thu", "", IF(D468="Fri", "Non-service", "")))))</f>
        <v/>
      </c>
      <c r="V468" s="39"/>
      <c r="W468" s="174" t="str">
        <f t="shared" ref="W468" si="4737">IF(D468="Mon", "", IF(D468="Tue", "", IF(D468="Wed", "Non-service", IF(D468="Thu", "Non-Service", IF(D468="Fri", "", "")))))</f>
        <v/>
      </c>
      <c r="X468" s="15"/>
      <c r="Y468" s="174" t="str">
        <f t="shared" ref="Y468" si="4738">IF(D468="Mon", "", IF(D468="Tue", "Non-service", IF(D468="Wed", "", IF(D468="Thu", "Non-service", IF(D468="Fri", "", "")))))</f>
        <v/>
      </c>
      <c r="Z468" s="15"/>
      <c r="AB468" s="22"/>
      <c r="AD468" s="17"/>
    </row>
    <row r="469" spans="1:30">
      <c r="A469" s="200" t="str">
        <f t="shared" ref="A469" si="4739">A468</f>
        <v>Mon</v>
      </c>
      <c r="B469" s="201">
        <f t="shared" ref="B469" si="4740">C468</f>
        <v>46076</v>
      </c>
      <c r="C469" s="285"/>
      <c r="D469" s="288"/>
      <c r="E469" s="211">
        <f t="shared" ca="1" si="4549"/>
        <v>0</v>
      </c>
      <c r="F469" s="208" t="s">
        <v>51</v>
      </c>
      <c r="G469" s="170" t="str">
        <f t="shared" ref="G469:G532" si="4741">IF(D468="Mon", "", IF(D468="Tue", "Non-service", IF(D468="Wed", "", IF(D468="Thu", "Non-service", IF(D468="Fri", "", "")))))</f>
        <v/>
      </c>
      <c r="H469" s="30"/>
      <c r="I469" s="174" t="str">
        <f t="shared" ref="I469:I532" si="4742">IF(D468="Mon", "", IF(D468="Tue", "", IF(D468="Wed", "", IF(D468="Thu", "", IF(D468="Fri", "Non-service", "")))))</f>
        <v/>
      </c>
      <c r="J469" s="30"/>
      <c r="K469" s="174" t="str">
        <f t="shared" ref="K469:K532" si="4743">IF(D468="Mon", "", IF(D468="Tue", "", IF(D468="Wed", "Non-service", IF(D468="Thu", "Non-Service", IF(D468="Fri", "", "")))))</f>
        <v/>
      </c>
      <c r="L469" s="30"/>
      <c r="M469" s="174" t="str">
        <f t="shared" ref="M469:M532" si="4744">IF(D468="Mon", "", IF(D468="Tue", "Non-service", IF(D468="Wed", "", IF(D468="Thu", "", IF(D468="Fri", "Non-service", "")))))</f>
        <v/>
      </c>
      <c r="N469" s="30"/>
      <c r="O469" s="174" t="str">
        <f t="shared" ref="O469:O532" si="4745">IF(D468="Mon", "", IF(D468="Tue", "", IF(D468="Wed", "Non-service", IF(D468="Thu", "", IF(D468="Fri", "Non-service", "")))))</f>
        <v/>
      </c>
      <c r="P469" s="30"/>
      <c r="Q469" s="174" t="str">
        <f t="shared" ref="Q469:Q532" si="4746">IF(D468="Mon", "", IF(D468="Tue", "Non-service", IF(D468="Wed", "", IF(D468="Thu", "Non-service", IF(D468="Fri", "", "")))))</f>
        <v/>
      </c>
      <c r="R469" s="30"/>
      <c r="S469" s="174" t="str">
        <f t="shared" ref="S469:S532" si="4747">IF(D468="Mon", "Non-service", IF(D468="Tue", "", IF(D468="Wed", "Non-service", IF(D468="Thu", "", IF(D468="Fri", "", "")))))</f>
        <v>Non-service</v>
      </c>
      <c r="T469" s="30"/>
      <c r="U469" s="174" t="str">
        <f t="shared" ref="U469" si="4748">IF(D468="Mon", "", IF(D468="Tue", "", IF(D468="Wed", "Non-service", IF(D468="Thu", "", IF(D468="Fri", "Non-service", "")))))</f>
        <v/>
      </c>
      <c r="V469" s="32"/>
      <c r="W469" s="174" t="str">
        <f t="shared" ref="W469" si="4749">IF(D468="Mon", "", IF(D468="Tue", "", IF(D468="Wed", "Non-service", IF(D468="Thu", "Non-Service", IF(D468="Fri", "", "")))))</f>
        <v/>
      </c>
      <c r="X469" s="17"/>
      <c r="Y469" s="174" t="str">
        <f t="shared" ref="Y469" si="4750">IF(D468="Mon", "", IF(D468="Tue", "Non-service", IF(D468="Wed", "", IF(D468="Thu", "Non-service", IF(D468="Fri", "", "")))))</f>
        <v/>
      </c>
      <c r="Z469" s="17"/>
      <c r="AB469" s="22"/>
      <c r="AD469" s="17"/>
    </row>
    <row r="470" spans="1:30">
      <c r="A470" s="200" t="str">
        <f t="shared" ref="A470" si="4751">A468</f>
        <v>Mon</v>
      </c>
      <c r="B470" s="201">
        <f t="shared" ref="B470" si="4752">C468</f>
        <v>46076</v>
      </c>
      <c r="C470" s="286"/>
      <c r="D470" s="289"/>
      <c r="E470" s="211">
        <f t="shared" ca="1" si="4549"/>
        <v>0</v>
      </c>
      <c r="F470" s="209" t="s">
        <v>53</v>
      </c>
      <c r="G470" s="171" t="str">
        <f t="shared" ref="G470" si="4753">IF(D468="Mon", "", IF(D468="Tue", "Non-service", IF(D468="Wed", "", IF(D468="Thu", "Non-service", IF(D468="Fri", "", "")))))</f>
        <v/>
      </c>
      <c r="H470" s="30"/>
      <c r="I470" s="174" t="str">
        <f t="shared" ref="I470" si="4754">IF(D468="Mon", "", IF(D468="Tue", "", IF(D468="Wed", "", IF(D468="Thu", "", IF(D468="Fri", "Non-service", "")))))</f>
        <v/>
      </c>
      <c r="J470" s="30"/>
      <c r="K470" s="174" t="str">
        <f t="shared" ref="K470" si="4755">IF(D468="Mon", "", IF(D468="Tue", "", IF(D468="Wed", "Non-service", IF(D468="Thu", "Non-Service", IF(D468="Fri", "", "")))))</f>
        <v/>
      </c>
      <c r="L470" s="30"/>
      <c r="M470" s="174" t="str">
        <f t="shared" ref="M470" si="4756">IF(D468="Mon", "", IF(D468="Tue", "Non-service", IF(D468="Wed", "", IF(D468="Thu", "", IF(D468="Fri", "Non-service", "")))))</f>
        <v/>
      </c>
      <c r="N470" s="30"/>
      <c r="O470" s="174" t="str">
        <f t="shared" ref="O470" si="4757">IF(D468="Mon", "", IF(D468="Tue", "", IF(D468="Wed", "Non-service", IF(D468="Thu", "", IF(D468="Fri", "Non-service", "")))))</f>
        <v/>
      </c>
      <c r="P470" s="30"/>
      <c r="Q470" s="174" t="str">
        <f t="shared" ref="Q470" si="4758">IF(D468="Mon", "", IF(D468="Tue", "Non-service", IF(D468="Wed", "", IF(D468="Thu", "Non-service", IF(D468="Fri", "", "")))))</f>
        <v/>
      </c>
      <c r="R470" s="30"/>
      <c r="S470" s="174" t="str">
        <f t="shared" ref="S470" si="4759">IF(D468="Mon", "Non-service", IF(D468="Tue", "", IF(D468="Wed", "Non-service", IF(D468="Thu", "", IF(D468="Fri", "", "")))))</f>
        <v>Non-service</v>
      </c>
      <c r="T470" s="30"/>
      <c r="U470" s="174" t="str">
        <f t="shared" ref="U470" si="4760">IF(D468="Mon", "", IF(D468="Tue", "", IF(D468="Wed", "Non-service", IF(D468="Thu", "", IF(D468="Fri", "Non-service", "")))))</f>
        <v/>
      </c>
      <c r="V470" s="32"/>
      <c r="W470" s="174" t="str">
        <f t="shared" ref="W470" si="4761">IF(D468="Mon", "", IF(D468="Tue", "", IF(D468="Wed", "Non-service", IF(D468="Thu", "Non-Service", IF(D468="Fri", "", "")))))</f>
        <v/>
      </c>
      <c r="X470" s="17"/>
      <c r="Y470" s="176" t="str">
        <f t="shared" ref="Y470" si="4762">IF(D468="Mon", "", IF(D468="Tue", "Non-service", IF(D468="Wed", "", IF(D468="Thu", "Non-service", IF(D468="Fri", "", "")))))</f>
        <v/>
      </c>
      <c r="Z470" s="17"/>
      <c r="AB470" s="22"/>
      <c r="AD470" s="17"/>
    </row>
    <row r="471" spans="1:30">
      <c r="A471" s="200" t="str">
        <f t="shared" ref="A471:A531" si="4763">TEXT(C471, "ddd")</f>
        <v>Tue</v>
      </c>
      <c r="B471" s="201">
        <f t="shared" si="4391"/>
        <v>46077</v>
      </c>
      <c r="C471" s="284">
        <f t="shared" si="4294"/>
        <v>46077</v>
      </c>
      <c r="D471" s="295" t="str">
        <f t="shared" ref="D471" si="4764">IF(WEEKDAY(C468, 2) &lt; 5, TEXT(C468 + 1, "ddd"), TEXT(C468 + 3, "ddd"))</f>
        <v>Tue</v>
      </c>
      <c r="E471" s="211">
        <f t="shared" ca="1" si="4549"/>
        <v>0</v>
      </c>
      <c r="F471" s="205" t="s">
        <v>47</v>
      </c>
      <c r="G471" s="170" t="str">
        <f t="shared" ref="G471:G534" si="4765">IF(D471="Mon", "", IF(D471="Tue", "Non-service", IF(D471="Wed", "", IF(D471="Thu", "Non-service", IF(D471="Fri", "", "")))))</f>
        <v>Non-service</v>
      </c>
      <c r="H471" s="22"/>
      <c r="I471" s="174" t="str">
        <f t="shared" ref="I471:I534" si="4766">IF(D471="Mon", "", IF(D471="Tue", "", IF(D471="Wed", "", IF(D471="Thu", "", IF(D471="Fri", "Non-service", "")))))</f>
        <v/>
      </c>
      <c r="J471" s="30"/>
      <c r="K471" s="174" t="str">
        <f t="shared" ref="K471:K534" si="4767">IF(D471="Mon", "", IF(D471="Tue", "", IF(D471="Wed", "Non-service", IF(D471="Thu", "Non-Service", IF(D471="Fri", "", "")))))</f>
        <v/>
      </c>
      <c r="L471" s="33"/>
      <c r="M471" s="174" t="str">
        <f t="shared" ref="M471:M534" si="4768">IF(D471="Mon", "", IF(D471="Tue", "Non-service", IF(D471="Wed", "", IF(D471="Thu", "", IF(D471="Fri", "Non-service", "")))))</f>
        <v>Non-service</v>
      </c>
      <c r="N471" s="30"/>
      <c r="O471" s="174" t="str">
        <f t="shared" ref="O471:O534" si="4769">IF(D471="Mon", "", IF(D471="Tue", "", IF(D471="Wed", "Non-service", IF(D471="Thu", "", IF(D471="Fri", "Non-service", "")))))</f>
        <v/>
      </c>
      <c r="P471" s="33"/>
      <c r="Q471" s="174" t="str">
        <f t="shared" ref="Q471:Q534" si="4770">IF(D471="Mon", "", IF(D471="Tue", "Non-service", IF(D471="Wed", "", IF(D471="Thu", "Non-service", IF(D471="Fri", "", "")))))</f>
        <v>Non-service</v>
      </c>
      <c r="R471" s="33"/>
      <c r="S471" s="175" t="str">
        <f t="shared" ref="S471:S534" si="4771">IF(D471="Mon", "Non-service", IF(D471="Tue", "", IF(D471="Wed", "Non-service", IF(D471="Thu", "", IF(D471="Fri", "", "")))))</f>
        <v/>
      </c>
      <c r="T471" s="33"/>
      <c r="U471" s="175" t="str">
        <f t="shared" ref="U471" si="4772">IF(D471="Mon", "", IF(D471="Tue", "", IF(D471="Wed", "Non-service", IF(D471="Thu", "", IF(D471="Fri", "Non-service", "")))))</f>
        <v/>
      </c>
      <c r="V471" s="39"/>
      <c r="W471" s="174" t="str">
        <f t="shared" ref="W471" si="4773">IF(D471="Mon", "", IF(D471="Tue", "", IF(D471="Wed", "Non-service", IF(D471="Thu", "Non-Service", IF(D471="Fri", "", "")))))</f>
        <v/>
      </c>
      <c r="X471" s="15"/>
      <c r="Y471" s="174" t="str">
        <f t="shared" ref="Y471" si="4774">IF(D471="Mon", "", IF(D471="Tue", "Non-service", IF(D471="Wed", "", IF(D471="Thu", "Non-service", IF(D471="Fri", "", "")))))</f>
        <v>Non-service</v>
      </c>
      <c r="Z471" s="15"/>
      <c r="AB471" s="22"/>
      <c r="AD471" s="17"/>
    </row>
    <row r="472" spans="1:30">
      <c r="A472" s="200" t="str">
        <f t="shared" ref="A472:A532" si="4775">A471</f>
        <v>Tue</v>
      </c>
      <c r="B472" s="201">
        <f t="shared" si="4403"/>
        <v>46077</v>
      </c>
      <c r="C472" s="285"/>
      <c r="D472" s="296"/>
      <c r="E472" s="211">
        <f t="shared" ca="1" si="4549"/>
        <v>0</v>
      </c>
      <c r="F472" s="206" t="s">
        <v>51</v>
      </c>
      <c r="G472" s="170" t="str">
        <f t="shared" ref="G472:G535" si="4776">IF(D471="Mon", "", IF(D471="Tue", "Non-service", IF(D471="Wed", "", IF(D471="Thu", "Non-service", IF(D471="Fri", "", "")))))</f>
        <v>Non-service</v>
      </c>
      <c r="H472" s="22"/>
      <c r="I472" s="174" t="str">
        <f t="shared" ref="I472:I535" si="4777">IF(D471="Mon", "", IF(D471="Tue", "", IF(D471="Wed", "", IF(D471="Thu", "", IF(D471="Fri", "Non-service", "")))))</f>
        <v/>
      </c>
      <c r="J472" s="30"/>
      <c r="K472" s="174" t="str">
        <f t="shared" ref="K472:K535" si="4778">IF(D471="Mon", "", IF(D471="Tue", "", IF(D471="Wed", "Non-service", IF(D471="Thu", "Non-Service", IF(D471="Fri", "", "")))))</f>
        <v/>
      </c>
      <c r="L472" s="35"/>
      <c r="M472" s="174" t="str">
        <f t="shared" ref="M472:M535" si="4779">IF(D471="Mon", "", IF(D471="Tue", "Non-service", IF(D471="Wed", "", IF(D471="Thu", "", IF(D471="Fri", "Non-service", "")))))</f>
        <v>Non-service</v>
      </c>
      <c r="N472" s="30"/>
      <c r="O472" s="174" t="str">
        <f t="shared" ref="O472:O535" si="4780">IF(D471="Mon", "", IF(D471="Tue", "", IF(D471="Wed", "Non-service", IF(D471="Thu", "", IF(D471="Fri", "Non-service", "")))))</f>
        <v/>
      </c>
      <c r="P472" s="35"/>
      <c r="Q472" s="174" t="str">
        <f t="shared" ref="Q472:Q535" si="4781">IF(D471="Mon", "", IF(D471="Tue", "Non-service", IF(D471="Wed", "", IF(D471="Thu", "Non-service", IF(D471="Fri", "", "")))))</f>
        <v>Non-service</v>
      </c>
      <c r="R472" s="35"/>
      <c r="S472" s="174" t="str">
        <f t="shared" ref="S472:S535" si="4782">IF(D471="Mon", "Non-service", IF(D471="Tue", "", IF(D471="Wed", "Non-service", IF(D471="Thu", "", IF(D471="Fri", "", "")))))</f>
        <v/>
      </c>
      <c r="T472" s="35"/>
      <c r="U472" s="174" t="str">
        <f t="shared" ref="U472" si="4783">IF(D471="Mon", "", IF(D471="Tue", "", IF(D471="Wed", "Non-service", IF(D471="Thu", "", IF(D471="Fri", "Non-service", "")))))</f>
        <v/>
      </c>
      <c r="V472" s="32"/>
      <c r="W472" s="174" t="str">
        <f t="shared" ref="W472" si="4784">IF(D471="Mon", "", IF(D471="Tue", "", IF(D471="Wed", "Non-service", IF(D471="Thu", "Non-Service", IF(D471="Fri", "", "")))))</f>
        <v/>
      </c>
      <c r="X472" s="17"/>
      <c r="Y472" s="174" t="str">
        <f t="shared" ref="Y472" si="4785">IF(D471="Mon", "", IF(D471="Tue", "Non-service", IF(D471="Wed", "", IF(D471="Thu", "Non-service", IF(D471="Fri", "", "")))))</f>
        <v>Non-service</v>
      </c>
      <c r="Z472" s="17"/>
      <c r="AB472" s="22"/>
      <c r="AD472" s="17"/>
    </row>
    <row r="473" spans="1:30">
      <c r="A473" s="200" t="str">
        <f t="shared" ref="A473:A533" si="4786">A471</f>
        <v>Tue</v>
      </c>
      <c r="B473" s="201">
        <f t="shared" si="4415"/>
        <v>46077</v>
      </c>
      <c r="C473" s="286"/>
      <c r="D473" s="297"/>
      <c r="E473" s="211">
        <f t="shared" ca="1" si="4549"/>
        <v>0</v>
      </c>
      <c r="F473" s="206" t="s">
        <v>53</v>
      </c>
      <c r="G473" s="171" t="str">
        <f t="shared" ref="G473" si="4787">IF(D471="Mon", "", IF(D471="Tue", "Non-service", IF(D471="Wed", "", IF(D471="Thu", "Non-service", IF(D471="Fri", "", "")))))</f>
        <v>Non-service</v>
      </c>
      <c r="H473" s="22"/>
      <c r="I473" s="174" t="str">
        <f t="shared" ref="I473" si="4788">IF(D471="Mon", "", IF(D471="Tue", "", IF(D471="Wed", "", IF(D471="Thu", "", IF(D471="Fri", "Non-service", "")))))</f>
        <v/>
      </c>
      <c r="J473" s="30"/>
      <c r="K473" s="174" t="str">
        <f t="shared" ref="K473" si="4789">IF(D471="Mon", "", IF(D471="Tue", "", IF(D471="Wed", "Non-service", IF(D471="Thu", "Non-Service", IF(D471="Fri", "", "")))))</f>
        <v/>
      </c>
      <c r="L473" s="37"/>
      <c r="M473" s="174" t="str">
        <f t="shared" ref="M473" si="4790">IF(D471="Mon", "", IF(D471="Tue", "Non-service", IF(D471="Wed", "", IF(D471="Thu", "", IF(D471="Fri", "Non-service", "")))))</f>
        <v>Non-service</v>
      </c>
      <c r="N473" s="30"/>
      <c r="O473" s="174" t="str">
        <f t="shared" ref="O473" si="4791">IF(D471="Mon", "", IF(D471="Tue", "", IF(D471="Wed", "Non-service", IF(D471="Thu", "", IF(D471="Fri", "Non-service", "")))))</f>
        <v/>
      </c>
      <c r="P473" s="37"/>
      <c r="Q473" s="174" t="str">
        <f t="shared" ref="Q473" si="4792">IF(D471="Mon", "", IF(D471="Tue", "Non-service", IF(D471="Wed", "", IF(D471="Thu", "Non-service", IF(D471="Fri", "", "")))))</f>
        <v>Non-service</v>
      </c>
      <c r="R473" s="37"/>
      <c r="S473" s="174" t="str">
        <f t="shared" ref="S473" si="4793">IF(D471="Mon", "Non-service", IF(D471="Tue", "", IF(D471="Wed", "Non-service", IF(D471="Thu", "", IF(D471="Fri", "", "")))))</f>
        <v/>
      </c>
      <c r="T473" s="37"/>
      <c r="U473" s="174" t="str">
        <f t="shared" ref="U473" si="4794">IF(D471="Mon", "", IF(D471="Tue", "", IF(D471="Wed", "Non-service", IF(D471="Thu", "", IF(D471="Fri", "Non-service", "")))))</f>
        <v/>
      </c>
      <c r="V473" s="32"/>
      <c r="W473" s="174" t="str">
        <f t="shared" ref="W473" si="4795">IF(D471="Mon", "", IF(D471="Tue", "", IF(D471="Wed", "Non-service", IF(D471="Thu", "Non-Service", IF(D471="Fri", "", "")))))</f>
        <v/>
      </c>
      <c r="X473" s="17"/>
      <c r="Y473" s="176" t="str">
        <f t="shared" ref="Y473" si="4796">IF(D471="Mon", "", IF(D471="Tue", "Non-service", IF(D471="Wed", "", IF(D471="Thu", "Non-service", IF(D471="Fri", "", "")))))</f>
        <v>Non-service</v>
      </c>
      <c r="Z473" s="17"/>
      <c r="AB473" s="22"/>
      <c r="AD473" s="17"/>
    </row>
    <row r="474" spans="1:30">
      <c r="A474" s="200" t="str">
        <f t="shared" ref="A474:A534" si="4797">TEXT(C474, "ddd")</f>
        <v>Wed</v>
      </c>
      <c r="B474" s="201">
        <f t="shared" si="4426"/>
        <v>46078</v>
      </c>
      <c r="C474" s="284">
        <f t="shared" si="4294"/>
        <v>46078</v>
      </c>
      <c r="D474" s="287" t="str">
        <f t="shared" ref="D474:D534" si="4798">IF(WEEKDAY(C471, 2) &lt; 5, TEXT(C471 + 1, "ddd"), TEXT(C471 + 3, "ddd"))</f>
        <v>Wed</v>
      </c>
      <c r="E474" s="211">
        <f t="shared" ca="1" si="4549"/>
        <v>0</v>
      </c>
      <c r="F474" s="207" t="s">
        <v>47</v>
      </c>
      <c r="G474" s="170" t="str">
        <f t="shared" ref="G474:G537" si="4799">IF(D474="Mon", "", IF(D474="Tue", "Non-service", IF(D474="Wed", "", IF(D474="Thu", "Non-service", IF(D474="Fri", "", "")))))</f>
        <v/>
      </c>
      <c r="H474" s="21"/>
      <c r="I474" s="174" t="str">
        <f t="shared" ref="I474:I537" si="4800">IF(D474="Mon", "", IF(D474="Tue", "", IF(D474="Wed", "", IF(D474="Thu", "", IF(D474="Fri", "Non-service", "")))))</f>
        <v/>
      </c>
      <c r="J474" s="31"/>
      <c r="K474" s="174" t="str">
        <f t="shared" ref="K474:K537" si="4801">IF(D474="Mon", "", IF(D474="Tue", "", IF(D474="Wed", "Non-service", IF(D474="Thu", "Non-Service", IF(D474="Fri", "", "")))))</f>
        <v>Non-service</v>
      </c>
      <c r="L474" s="31"/>
      <c r="M474" s="174" t="str">
        <f t="shared" ref="M474:M537" si="4802">IF(D474="Mon", "", IF(D474="Tue", "Non-service", IF(D474="Wed", "", IF(D474="Thu", "", IF(D474="Fri", "Non-service", "")))))</f>
        <v/>
      </c>
      <c r="N474" s="31"/>
      <c r="O474" s="174" t="str">
        <f t="shared" ref="O474:O537" si="4803">IF(D474="Mon", "", IF(D474="Tue", "", IF(D474="Wed", "Non-service", IF(D474="Thu", "", IF(D474="Fri", "Non-service", "")))))</f>
        <v>Non-service</v>
      </c>
      <c r="P474" s="31"/>
      <c r="Q474" s="174" t="str">
        <f t="shared" ref="Q474:Q537" si="4804">IF(D474="Mon", "", IF(D474="Tue", "Non-service", IF(D474="Wed", "", IF(D474="Thu", "Non-service", IF(D474="Fri", "", "")))))</f>
        <v/>
      </c>
      <c r="R474" s="31"/>
      <c r="S474" s="175" t="str">
        <f t="shared" ref="S474:S537" si="4805">IF(D474="Mon", "Non-service", IF(D474="Tue", "", IF(D474="Wed", "Non-service", IF(D474="Thu", "", IF(D474="Fri", "", "")))))</f>
        <v>Non-service</v>
      </c>
      <c r="T474" s="31"/>
      <c r="U474" s="175" t="str">
        <f t="shared" ref="U474" si="4806">IF(D474="Mon", "", IF(D474="Tue", "", IF(D474="Wed", "Non-service", IF(D474="Thu", "", IF(D474="Fri", "Non-service", "")))))</f>
        <v>Non-service</v>
      </c>
      <c r="V474" s="39"/>
      <c r="W474" s="174" t="str">
        <f t="shared" ref="W474" si="4807">IF(D474="Mon", "", IF(D474="Tue", "", IF(D474="Wed", "Non-service", IF(D474="Thu", "Non-Service", IF(D474="Fri", "", "")))))</f>
        <v>Non-service</v>
      </c>
      <c r="X474" s="15"/>
      <c r="Y474" s="174" t="str">
        <f t="shared" ref="Y474" si="4808">IF(D474="Mon", "", IF(D474="Tue", "Non-service", IF(D474="Wed", "", IF(D474="Thu", "Non-service", IF(D474="Fri", "", "")))))</f>
        <v/>
      </c>
      <c r="Z474" s="23"/>
      <c r="AB474" s="26"/>
      <c r="AD474" s="25"/>
    </row>
    <row r="475" spans="1:30">
      <c r="A475" s="200" t="str">
        <f t="shared" ref="A475:A535" si="4809">A474</f>
        <v>Wed</v>
      </c>
      <c r="B475" s="201">
        <f t="shared" si="4438"/>
        <v>46078</v>
      </c>
      <c r="C475" s="285"/>
      <c r="D475" s="288"/>
      <c r="E475" s="211">
        <f t="shared" ca="1" si="4549"/>
        <v>0</v>
      </c>
      <c r="F475" s="208" t="s">
        <v>51</v>
      </c>
      <c r="G475" s="170" t="str">
        <f t="shared" ref="G475:G538" si="4810">IF(D474="Mon", "", IF(D474="Tue", "Non-service", IF(D474="Wed", "", IF(D474="Thu", "Non-service", IF(D474="Fri", "", "")))))</f>
        <v/>
      </c>
      <c r="H475" s="22"/>
      <c r="I475" s="174" t="str">
        <f t="shared" ref="I475:I538" si="4811">IF(D474="Mon", "", IF(D474="Tue", "", IF(D474="Wed", "", IF(D474="Thu", "", IF(D474="Fri", "Non-service", "")))))</f>
        <v/>
      </c>
      <c r="J475" s="30"/>
      <c r="K475" s="174" t="str">
        <f t="shared" ref="K475:K538" si="4812">IF(D474="Mon", "", IF(D474="Tue", "", IF(D474="Wed", "Non-service", IF(D474="Thu", "Non-Service", IF(D474="Fri", "", "")))))</f>
        <v>Non-service</v>
      </c>
      <c r="L475" s="30"/>
      <c r="M475" s="174" t="str">
        <f t="shared" ref="M475:M538" si="4813">IF(D474="Mon", "", IF(D474="Tue", "Non-service", IF(D474="Wed", "", IF(D474="Thu", "", IF(D474="Fri", "Non-service", "")))))</f>
        <v/>
      </c>
      <c r="N475" s="30"/>
      <c r="O475" s="174" t="str">
        <f t="shared" ref="O475:O538" si="4814">IF(D474="Mon", "", IF(D474="Tue", "", IF(D474="Wed", "Non-service", IF(D474="Thu", "", IF(D474="Fri", "Non-service", "")))))</f>
        <v>Non-service</v>
      </c>
      <c r="P475" s="30"/>
      <c r="Q475" s="174" t="str">
        <f t="shared" ref="Q475:Q538" si="4815">IF(D474="Mon", "", IF(D474="Tue", "Non-service", IF(D474="Wed", "", IF(D474="Thu", "Non-service", IF(D474="Fri", "", "")))))</f>
        <v/>
      </c>
      <c r="R475" s="30"/>
      <c r="S475" s="174" t="str">
        <f t="shared" ref="S475:S538" si="4816">IF(D474="Mon", "Non-service", IF(D474="Tue", "", IF(D474="Wed", "Non-service", IF(D474="Thu", "", IF(D474="Fri", "", "")))))</f>
        <v>Non-service</v>
      </c>
      <c r="T475" s="30"/>
      <c r="U475" s="174" t="str">
        <f t="shared" ref="U475" si="4817">IF(D474="Mon", "", IF(D474="Tue", "", IF(D474="Wed", "Non-service", IF(D474="Thu", "", IF(D474="Fri", "Non-service", "")))))</f>
        <v>Non-service</v>
      </c>
      <c r="V475" s="32"/>
      <c r="W475" s="174" t="str">
        <f t="shared" ref="W475" si="4818">IF(D474="Mon", "", IF(D474="Tue", "", IF(D474="Wed", "Non-service", IF(D474="Thu", "Non-Service", IF(D474="Fri", "", "")))))</f>
        <v>Non-service</v>
      </c>
      <c r="X475" s="17"/>
      <c r="Y475" s="174" t="str">
        <f t="shared" ref="Y475" si="4819">IF(D474="Mon", "", IF(D474="Tue", "Non-service", IF(D474="Wed", "", IF(D474="Thu", "Non-service", IF(D474="Fri", "", "")))))</f>
        <v/>
      </c>
      <c r="Z475" s="25"/>
      <c r="AB475" s="26"/>
      <c r="AD475" s="25"/>
    </row>
    <row r="476" spans="1:30">
      <c r="A476" s="200" t="str">
        <f t="shared" ref="A476:A536" si="4820">A474</f>
        <v>Wed</v>
      </c>
      <c r="B476" s="201">
        <f t="shared" si="4449"/>
        <v>46078</v>
      </c>
      <c r="C476" s="286"/>
      <c r="D476" s="289"/>
      <c r="E476" s="211">
        <f t="shared" ca="1" si="4549"/>
        <v>0</v>
      </c>
      <c r="F476" s="209" t="s">
        <v>53</v>
      </c>
      <c r="G476" s="171" t="str">
        <f t="shared" ref="G476" si="4821">IF(D474="Mon", "", IF(D474="Tue", "Non-service", IF(D474="Wed", "", IF(D474="Thu", "Non-service", IF(D474="Fri", "", "")))))</f>
        <v/>
      </c>
      <c r="H476" s="22"/>
      <c r="I476" s="174" t="str">
        <f t="shared" ref="I476" si="4822">IF(D474="Mon", "", IF(D474="Tue", "", IF(D474="Wed", "", IF(D474="Thu", "", IF(D474="Fri", "Non-service", "")))))</f>
        <v/>
      </c>
      <c r="J476" s="30"/>
      <c r="K476" s="174" t="str">
        <f t="shared" ref="K476" si="4823">IF(D474="Mon", "", IF(D474="Tue", "", IF(D474="Wed", "Non-service", IF(D474="Thu", "Non-Service", IF(D474="Fri", "", "")))))</f>
        <v>Non-service</v>
      </c>
      <c r="L476" s="30"/>
      <c r="M476" s="174" t="str">
        <f t="shared" ref="M476" si="4824">IF(D474="Mon", "", IF(D474="Tue", "Non-service", IF(D474="Wed", "", IF(D474="Thu", "", IF(D474="Fri", "Non-service", "")))))</f>
        <v/>
      </c>
      <c r="N476" s="30"/>
      <c r="O476" s="174" t="str">
        <f t="shared" ref="O476" si="4825">IF(D474="Mon", "", IF(D474="Tue", "", IF(D474="Wed", "Non-service", IF(D474="Thu", "", IF(D474="Fri", "Non-service", "")))))</f>
        <v>Non-service</v>
      </c>
      <c r="P476" s="30"/>
      <c r="Q476" s="174" t="str">
        <f t="shared" ref="Q476" si="4826">IF(D474="Mon", "", IF(D474="Tue", "Non-service", IF(D474="Wed", "", IF(D474="Thu", "Non-service", IF(D474="Fri", "", "")))))</f>
        <v/>
      </c>
      <c r="R476" s="30"/>
      <c r="S476" s="174" t="str">
        <f t="shared" ref="S476" si="4827">IF(D474="Mon", "Non-service", IF(D474="Tue", "", IF(D474="Wed", "Non-service", IF(D474="Thu", "", IF(D474="Fri", "", "")))))</f>
        <v>Non-service</v>
      </c>
      <c r="T476" s="30"/>
      <c r="U476" s="174" t="str">
        <f t="shared" ref="U476" si="4828">IF(D474="Mon", "", IF(D474="Tue", "", IF(D474="Wed", "Non-service", IF(D474="Thu", "", IF(D474="Fri", "Non-service", "")))))</f>
        <v>Non-service</v>
      </c>
      <c r="V476" s="32"/>
      <c r="W476" s="174" t="str">
        <f t="shared" ref="W476" si="4829">IF(D474="Mon", "", IF(D474="Tue", "", IF(D474="Wed", "Non-service", IF(D474="Thu", "Non-Service", IF(D474="Fri", "", "")))))</f>
        <v>Non-service</v>
      </c>
      <c r="X476" s="17"/>
      <c r="Y476" s="176" t="str">
        <f t="shared" ref="Y476" si="4830">IF(D474="Mon", "", IF(D474="Tue", "Non-service", IF(D474="Wed", "", IF(D474="Thu", "Non-service", IF(D474="Fri", "", "")))))</f>
        <v/>
      </c>
      <c r="Z476" s="27"/>
      <c r="AB476" s="26"/>
      <c r="AD476" s="25"/>
    </row>
    <row r="477" spans="1:30">
      <c r="A477" s="200" t="str">
        <f t="shared" ref="A477:A537" si="4831">TEXT(C477, "ddd")</f>
        <v>Thu</v>
      </c>
      <c r="B477" s="201">
        <f t="shared" si="4460"/>
        <v>46079</v>
      </c>
      <c r="C477" s="284">
        <f t="shared" si="4294"/>
        <v>46079</v>
      </c>
      <c r="D477" s="295" t="str">
        <f t="shared" ref="D477:D537" si="4832">IF(WEEKDAY(C474, 2) &lt; 5, TEXT(C474 + 1, "ddd"), TEXT(C474 + 3, "ddd"))</f>
        <v>Thu</v>
      </c>
      <c r="E477" s="211">
        <f t="shared" ca="1" si="4549"/>
        <v>0</v>
      </c>
      <c r="F477" s="205" t="s">
        <v>47</v>
      </c>
      <c r="G477" s="170" t="str">
        <f t="shared" ref="G477:G540" si="4833">IF(D477="Mon", "", IF(D477="Tue", "Non-service", IF(D477="Wed", "", IF(D477="Thu", "Non-service", IF(D477="Fri", "", "")))))</f>
        <v>Non-service</v>
      </c>
      <c r="H477" s="24"/>
      <c r="I477" s="174" t="str">
        <f t="shared" ref="I477:I540" si="4834">IF(D477="Mon", "", IF(D477="Tue", "", IF(D477="Wed", "", IF(D477="Thu", "", IF(D477="Fri", "Non-service", "")))))</f>
        <v/>
      </c>
      <c r="J477" s="33"/>
      <c r="K477" s="174" t="str">
        <f t="shared" ref="K477:K540" si="4835">IF(D477="Mon", "", IF(D477="Tue", "", IF(D477="Wed", "Non-service", IF(D477="Thu", "Non-Service", IF(D477="Fri", "", "")))))</f>
        <v>Non-Service</v>
      </c>
      <c r="L477" s="33"/>
      <c r="M477" s="174" t="str">
        <f t="shared" ref="M477:M540" si="4836">IF(D477="Mon", "", IF(D477="Tue", "Non-service", IF(D477="Wed", "", IF(D477="Thu", "", IF(D477="Fri", "Non-service", "")))))</f>
        <v/>
      </c>
      <c r="N477" s="33"/>
      <c r="O477" s="174" t="str">
        <f t="shared" ref="O477:O540" si="4837">IF(D477="Mon", "", IF(D477="Tue", "", IF(D477="Wed", "Non-service", IF(D477="Thu", "", IF(D477="Fri", "Non-service", "")))))</f>
        <v/>
      </c>
      <c r="P477" s="31"/>
      <c r="Q477" s="174" t="str">
        <f t="shared" ref="Q477:Q540" si="4838">IF(D477="Mon", "", IF(D477="Tue", "Non-service", IF(D477="Wed", "", IF(D477="Thu", "Non-service", IF(D477="Fri", "", "")))))</f>
        <v>Non-service</v>
      </c>
      <c r="R477" s="31"/>
      <c r="S477" s="175" t="str">
        <f t="shared" ref="S477:S540" si="4839">IF(D477="Mon", "Non-service", IF(D477="Tue", "", IF(D477="Wed", "Non-service", IF(D477="Thu", "", IF(D477="Fri", "", "")))))</f>
        <v/>
      </c>
      <c r="T477" s="31"/>
      <c r="U477" s="175" t="str">
        <f t="shared" ref="U477" si="4840">IF(D477="Mon", "", IF(D477="Tue", "", IF(D477="Wed", "Non-service", IF(D477="Thu", "", IF(D477="Fri", "Non-service", "")))))</f>
        <v/>
      </c>
      <c r="V477" s="39"/>
      <c r="W477" s="174" t="str">
        <f t="shared" ref="W477" si="4841">IF(D477="Mon", "", IF(D477="Tue", "", IF(D477="Wed", "Non-service", IF(D477="Thu", "Non-Service", IF(D477="Fri", "", "")))))</f>
        <v>Non-Service</v>
      </c>
      <c r="X477" s="15"/>
      <c r="Y477" s="174" t="str">
        <f t="shared" ref="Y477" si="4842">IF(D477="Mon", "", IF(D477="Tue", "Non-service", IF(D477="Wed", "", IF(D477="Thu", "Non-service", IF(D477="Fri", "", "")))))</f>
        <v>Non-service</v>
      </c>
      <c r="Z477" s="15"/>
      <c r="AB477" s="22"/>
      <c r="AD477" s="17"/>
    </row>
    <row r="478" spans="1:30">
      <c r="A478" s="200" t="str">
        <f t="shared" ref="A478:A538" si="4843">A477</f>
        <v>Thu</v>
      </c>
      <c r="B478" s="201">
        <f t="shared" si="4471"/>
        <v>46079</v>
      </c>
      <c r="C478" s="285"/>
      <c r="D478" s="296"/>
      <c r="E478" s="211">
        <f t="shared" ca="1" si="4549"/>
        <v>0</v>
      </c>
      <c r="F478" s="206" t="s">
        <v>51</v>
      </c>
      <c r="G478" s="170" t="str">
        <f t="shared" ref="G478:G541" si="4844">IF(D477="Mon", "", IF(D477="Tue", "Non-service", IF(D477="Wed", "", IF(D477="Thu", "Non-service", IF(D477="Fri", "", "")))))</f>
        <v>Non-service</v>
      </c>
      <c r="H478" s="26"/>
      <c r="I478" s="174" t="str">
        <f t="shared" ref="I478:I541" si="4845">IF(D477="Mon", "", IF(D477="Tue", "", IF(D477="Wed", "", IF(D477="Thu", "", IF(D477="Fri", "Non-service", "")))))</f>
        <v/>
      </c>
      <c r="J478" s="35"/>
      <c r="K478" s="174" t="str">
        <f t="shared" ref="K478:K541" si="4846">IF(D477="Mon", "", IF(D477="Tue", "", IF(D477="Wed", "Non-service", IF(D477="Thu", "Non-Service", IF(D477="Fri", "", "")))))</f>
        <v>Non-Service</v>
      </c>
      <c r="L478" s="35"/>
      <c r="M478" s="174" t="str">
        <f t="shared" ref="M478:M541" si="4847">IF(D477="Mon", "", IF(D477="Tue", "Non-service", IF(D477="Wed", "", IF(D477="Thu", "", IF(D477="Fri", "Non-service", "")))))</f>
        <v/>
      </c>
      <c r="N478" s="35"/>
      <c r="O478" s="174" t="str">
        <f t="shared" ref="O478:O541" si="4848">IF(D477="Mon", "", IF(D477="Tue", "", IF(D477="Wed", "Non-service", IF(D477="Thu", "", IF(D477="Fri", "Non-service", "")))))</f>
        <v/>
      </c>
      <c r="P478" s="35"/>
      <c r="Q478" s="174" t="str">
        <f t="shared" ref="Q478:Q541" si="4849">IF(D477="Mon", "", IF(D477="Tue", "Non-service", IF(D477="Wed", "", IF(D477="Thu", "Non-service", IF(D477="Fri", "", "")))))</f>
        <v>Non-service</v>
      </c>
      <c r="R478" s="30"/>
      <c r="S478" s="174" t="str">
        <f t="shared" ref="S478:S541" si="4850">IF(D477="Mon", "Non-service", IF(D477="Tue", "", IF(D477="Wed", "Non-service", IF(D477="Thu", "", IF(D477="Fri", "", "")))))</f>
        <v/>
      </c>
      <c r="T478" s="35"/>
      <c r="U478" s="174" t="str">
        <f t="shared" ref="U478" si="4851">IF(D477="Mon", "", IF(D477="Tue", "", IF(D477="Wed", "Non-service", IF(D477="Thu", "", IF(D477="Fri", "Non-service", "")))))</f>
        <v/>
      </c>
      <c r="V478" s="32"/>
      <c r="W478" s="174" t="str">
        <f t="shared" ref="W478" si="4852">IF(D477="Mon", "", IF(D477="Tue", "", IF(D477="Wed", "Non-service", IF(D477="Thu", "Non-Service", IF(D477="Fri", "", "")))))</f>
        <v>Non-Service</v>
      </c>
      <c r="X478" s="17"/>
      <c r="Y478" s="174" t="str">
        <f t="shared" ref="Y478" si="4853">IF(D477="Mon", "", IF(D477="Tue", "Non-service", IF(D477="Wed", "", IF(D477="Thu", "Non-service", IF(D477="Fri", "", "")))))</f>
        <v>Non-service</v>
      </c>
      <c r="Z478" s="17"/>
      <c r="AB478" s="22"/>
      <c r="AD478" s="17"/>
    </row>
    <row r="479" spans="1:30">
      <c r="A479" s="200" t="str">
        <f t="shared" ref="A479:A539" si="4854">A477</f>
        <v>Thu</v>
      </c>
      <c r="B479" s="201">
        <f t="shared" si="4482"/>
        <v>46079</v>
      </c>
      <c r="C479" s="286"/>
      <c r="D479" s="297"/>
      <c r="E479" s="211">
        <f t="shared" ca="1" si="4549"/>
        <v>0</v>
      </c>
      <c r="F479" s="206" t="s">
        <v>53</v>
      </c>
      <c r="G479" s="171" t="str">
        <f t="shared" ref="G479" si="4855">IF(D477="Mon", "", IF(D477="Tue", "Non-service", IF(D477="Wed", "", IF(D477="Thu", "Non-service", IF(D477="Fri", "", "")))))</f>
        <v>Non-service</v>
      </c>
      <c r="H479" s="28"/>
      <c r="I479" s="174" t="str">
        <f t="shared" ref="I479" si="4856">IF(D477="Mon", "", IF(D477="Tue", "", IF(D477="Wed", "", IF(D477="Thu", "", IF(D477="Fri", "Non-service", "")))))</f>
        <v/>
      </c>
      <c r="J479" s="37"/>
      <c r="K479" s="174" t="str">
        <f t="shared" ref="K479" si="4857">IF(D477="Mon", "", IF(D477="Tue", "", IF(D477="Wed", "Non-service", IF(D477="Thu", "Non-Service", IF(D477="Fri", "", "")))))</f>
        <v>Non-Service</v>
      </c>
      <c r="L479" s="37"/>
      <c r="M479" s="174" t="str">
        <f t="shared" ref="M479" si="4858">IF(D477="Mon", "", IF(D477="Tue", "Non-service", IF(D477="Wed", "", IF(D477="Thu", "", IF(D477="Fri", "Non-service", "")))))</f>
        <v/>
      </c>
      <c r="N479" s="37"/>
      <c r="O479" s="174" t="str">
        <f t="shared" ref="O479" si="4859">IF(D477="Mon", "", IF(D477="Tue", "", IF(D477="Wed", "Non-service", IF(D477="Thu", "", IF(D477="Fri", "Non-service", "")))))</f>
        <v/>
      </c>
      <c r="P479" s="37"/>
      <c r="Q479" s="174" t="str">
        <f t="shared" ref="Q479" si="4860">IF(D477="Mon", "", IF(D477="Tue", "Non-service", IF(D477="Wed", "", IF(D477="Thu", "Non-service", IF(D477="Fri", "", "")))))</f>
        <v>Non-service</v>
      </c>
      <c r="R479" s="37"/>
      <c r="S479" s="174" t="str">
        <f t="shared" ref="S479" si="4861">IF(D477="Mon", "Non-service", IF(D477="Tue", "", IF(D477="Wed", "Non-service", IF(D477="Thu", "", IF(D477="Fri", "", "")))))</f>
        <v/>
      </c>
      <c r="T479" s="37"/>
      <c r="U479" s="174" t="str">
        <f t="shared" ref="U479" si="4862">IF(D477="Mon", "", IF(D477="Tue", "", IF(D477="Wed", "Non-service", IF(D477="Thu", "", IF(D477="Fri", "Non-service", "")))))</f>
        <v/>
      </c>
      <c r="V479" s="32"/>
      <c r="W479" s="174" t="str">
        <f t="shared" ref="W479" si="4863">IF(D477="Mon", "", IF(D477="Tue", "", IF(D477="Wed", "Non-service", IF(D477="Thu", "Non-Service", IF(D477="Fri", "", "")))))</f>
        <v>Non-Service</v>
      </c>
      <c r="X479" s="17"/>
      <c r="Y479" s="176" t="str">
        <f t="shared" ref="Y479" si="4864">IF(D477="Mon", "", IF(D477="Tue", "Non-service", IF(D477="Wed", "", IF(D477="Thu", "Non-service", IF(D477="Fri", "", "")))))</f>
        <v>Non-service</v>
      </c>
      <c r="Z479" s="17"/>
      <c r="AB479" s="22"/>
      <c r="AD479" s="17"/>
    </row>
    <row r="480" spans="1:30">
      <c r="A480" s="200" t="str">
        <f t="shared" ref="A480:A540" si="4865">TEXT(C480, "ddd")</f>
        <v>Fri</v>
      </c>
      <c r="B480" s="201">
        <f t="shared" si="4493"/>
        <v>46080</v>
      </c>
      <c r="C480" s="284">
        <f t="shared" si="4294"/>
        <v>46080</v>
      </c>
      <c r="D480" s="287" t="str">
        <f t="shared" ref="D480:D540" si="4866">IF(WEEKDAY(C477, 2) &lt; 5, TEXT(C477 + 1, "ddd"), TEXT(C477 + 3, "ddd"))</f>
        <v>Fri</v>
      </c>
      <c r="E480" s="211">
        <f t="shared" ca="1" si="4549"/>
        <v>0</v>
      </c>
      <c r="F480" s="207" t="s">
        <v>47</v>
      </c>
      <c r="G480" s="170" t="str">
        <f t="shared" ref="G480:G543" si="4867">IF(D480="Mon", "", IF(D480="Tue", "Non-service", IF(D480="Wed", "", IF(D480="Thu", "Non-service", IF(D480="Fri", "", "")))))</f>
        <v/>
      </c>
      <c r="H480" s="21"/>
      <c r="I480" s="174" t="str">
        <f t="shared" ref="I480:I543" si="4868">IF(D480="Mon", "", IF(D480="Tue", "", IF(D480="Wed", "", IF(D480="Thu", "", IF(D480="Fri", "Non-service", "")))))</f>
        <v>Non-service</v>
      </c>
      <c r="J480" s="31"/>
      <c r="K480" s="174" t="str">
        <f t="shared" ref="K480:K543" si="4869">IF(D480="Mon", "", IF(D480="Tue", "", IF(D480="Wed", "Non-service", IF(D480="Thu", "Non-Service", IF(D480="Fri", "", "")))))</f>
        <v/>
      </c>
      <c r="L480" s="31"/>
      <c r="M480" s="174" t="str">
        <f t="shared" ref="M480:M543" si="4870">IF(D480="Mon", "", IF(D480="Tue", "Non-service", IF(D480="Wed", "", IF(D480="Thu", "", IF(D480="Fri", "Non-service", "")))))</f>
        <v>Non-service</v>
      </c>
      <c r="N480" s="31"/>
      <c r="O480" s="174" t="str">
        <f t="shared" ref="O480:O543" si="4871">IF(D480="Mon", "", IF(D480="Tue", "", IF(D480="Wed", "Non-service", IF(D480="Thu", "", IF(D480="Fri", "Non-service", "")))))</f>
        <v>Non-service</v>
      </c>
      <c r="P480" s="31"/>
      <c r="Q480" s="174" t="str">
        <f t="shared" ref="Q480:Q543" si="4872">IF(D480="Mon", "", IF(D480="Tue", "Non-service", IF(D480="Wed", "", IF(D480="Thu", "Non-service", IF(D480="Fri", "", "")))))</f>
        <v/>
      </c>
      <c r="R480" s="31"/>
      <c r="S480" s="175" t="str">
        <f t="shared" ref="S480:S543" si="4873">IF(D480="Mon", "Non-service", IF(D480="Tue", "", IF(D480="Wed", "Non-service", IF(D480="Thu", "", IF(D480="Fri", "", "")))))</f>
        <v/>
      </c>
      <c r="T480" s="31"/>
      <c r="U480" s="175" t="str">
        <f t="shared" ref="U480" si="4874">IF(D480="Mon", "", IF(D480="Tue", "", IF(D480="Wed", "Non-service", IF(D480="Thu", "", IF(D480="Fri", "Non-service", "")))))</f>
        <v>Non-service</v>
      </c>
      <c r="V480" s="39"/>
      <c r="W480" s="174" t="str">
        <f t="shared" ref="W480" si="4875">IF(D480="Mon", "", IF(D480="Tue", "", IF(D480="Wed", "Non-service", IF(D480="Thu", "Non-Service", IF(D480="Fri", "", "")))))</f>
        <v/>
      </c>
      <c r="X480" s="15"/>
      <c r="Y480" s="174" t="str">
        <f t="shared" ref="Y480" si="4876">IF(D480="Mon", "", IF(D480="Tue", "Non-service", IF(D480="Wed", "", IF(D480="Thu", "Non-service", IF(D480="Fri", "", "")))))</f>
        <v/>
      </c>
      <c r="Z480" s="23"/>
      <c r="AB480" s="26"/>
      <c r="AD480" s="25"/>
    </row>
    <row r="481" spans="1:30">
      <c r="A481" s="200" t="str">
        <f t="shared" ref="A481:A541" si="4877">A480</f>
        <v>Fri</v>
      </c>
      <c r="B481" s="201">
        <f t="shared" si="4504"/>
        <v>46080</v>
      </c>
      <c r="C481" s="285"/>
      <c r="D481" s="288"/>
      <c r="E481" s="211">
        <f t="shared" ca="1" si="4549"/>
        <v>0</v>
      </c>
      <c r="F481" s="208" t="s">
        <v>51</v>
      </c>
      <c r="G481" s="170" t="str">
        <f t="shared" ref="G481:G544" si="4878">IF(D480="Mon", "", IF(D480="Tue", "Non-service", IF(D480="Wed", "", IF(D480="Thu", "Non-service", IF(D480="Fri", "", "")))))</f>
        <v/>
      </c>
      <c r="H481" s="22"/>
      <c r="I481" s="174" t="str">
        <f t="shared" ref="I481:I544" si="4879">IF(D480="Mon", "", IF(D480="Tue", "", IF(D480="Wed", "", IF(D480="Thu", "", IF(D480="Fri", "Non-service", "")))))</f>
        <v>Non-service</v>
      </c>
      <c r="J481" s="30"/>
      <c r="K481" s="174" t="str">
        <f t="shared" ref="K481:K544" si="4880">IF(D480="Mon", "", IF(D480="Tue", "", IF(D480="Wed", "Non-service", IF(D480="Thu", "Non-Service", IF(D480="Fri", "", "")))))</f>
        <v/>
      </c>
      <c r="L481" s="30"/>
      <c r="M481" s="174" t="str">
        <f t="shared" ref="M481:M544" si="4881">IF(D480="Mon", "", IF(D480="Tue", "Non-service", IF(D480="Wed", "", IF(D480="Thu", "", IF(D480="Fri", "Non-service", "")))))</f>
        <v>Non-service</v>
      </c>
      <c r="N481" s="30"/>
      <c r="O481" s="174" t="str">
        <f t="shared" ref="O481:O544" si="4882">IF(D480="Mon", "", IF(D480="Tue", "", IF(D480="Wed", "Non-service", IF(D480="Thu", "", IF(D480="Fri", "Non-service", "")))))</f>
        <v>Non-service</v>
      </c>
      <c r="P481" s="30"/>
      <c r="Q481" s="174" t="str">
        <f t="shared" ref="Q481:Q544" si="4883">IF(D480="Mon", "", IF(D480="Tue", "Non-service", IF(D480="Wed", "", IF(D480="Thu", "Non-service", IF(D480="Fri", "", "")))))</f>
        <v/>
      </c>
      <c r="R481" s="30"/>
      <c r="S481" s="174" t="str">
        <f t="shared" ref="S481:S544" si="4884">IF(D480="Mon", "Non-service", IF(D480="Tue", "", IF(D480="Wed", "Non-service", IF(D480="Thu", "", IF(D480="Fri", "", "")))))</f>
        <v/>
      </c>
      <c r="T481" s="30"/>
      <c r="U481" s="174" t="str">
        <f t="shared" ref="U481" si="4885">IF(D480="Mon", "", IF(D480="Tue", "", IF(D480="Wed", "Non-service", IF(D480="Thu", "", IF(D480="Fri", "Non-service", "")))))</f>
        <v>Non-service</v>
      </c>
      <c r="V481" s="32"/>
      <c r="W481" s="174" t="str">
        <f t="shared" ref="W481" si="4886">IF(D480="Mon", "", IF(D480="Tue", "", IF(D480="Wed", "Non-service", IF(D480="Thu", "Non-Service", IF(D480="Fri", "", "")))))</f>
        <v/>
      </c>
      <c r="X481" s="17"/>
      <c r="Y481" s="174" t="str">
        <f t="shared" ref="Y481" si="4887">IF(D480="Mon", "", IF(D480="Tue", "Non-service", IF(D480="Wed", "", IF(D480="Thu", "Non-service", IF(D480="Fri", "", "")))))</f>
        <v/>
      </c>
      <c r="Z481" s="25"/>
      <c r="AB481" s="26"/>
      <c r="AD481" s="25"/>
    </row>
    <row r="482" spans="1:30">
      <c r="A482" s="200" t="str">
        <f t="shared" ref="A482:A542" si="4888">A480</f>
        <v>Fri</v>
      </c>
      <c r="B482" s="201">
        <f t="shared" si="4515"/>
        <v>46080</v>
      </c>
      <c r="C482" s="286"/>
      <c r="D482" s="289"/>
      <c r="E482" s="211">
        <f t="shared" ca="1" si="4549"/>
        <v>0</v>
      </c>
      <c r="F482" s="209" t="s">
        <v>53</v>
      </c>
      <c r="G482" s="171" t="str">
        <f t="shared" ref="G482" si="4889">IF(D480="Mon", "", IF(D480="Tue", "Non-service", IF(D480="Wed", "", IF(D480="Thu", "Non-service", IF(D480="Fri", "", "")))))</f>
        <v/>
      </c>
      <c r="H482" s="22"/>
      <c r="I482" s="174" t="str">
        <f t="shared" ref="I482" si="4890">IF(D480="Mon", "", IF(D480="Tue", "", IF(D480="Wed", "", IF(D480="Thu", "", IF(D480="Fri", "Non-service", "")))))</f>
        <v>Non-service</v>
      </c>
      <c r="J482" s="30"/>
      <c r="K482" s="174" t="str">
        <f t="shared" ref="K482" si="4891">IF(D480="Mon", "", IF(D480="Tue", "", IF(D480="Wed", "Non-service", IF(D480="Thu", "Non-Service", IF(D480="Fri", "", "")))))</f>
        <v/>
      </c>
      <c r="L482" s="30"/>
      <c r="M482" s="174" t="str">
        <f t="shared" ref="M482" si="4892">IF(D480="Mon", "", IF(D480="Tue", "Non-service", IF(D480="Wed", "", IF(D480="Thu", "", IF(D480="Fri", "Non-service", "")))))</f>
        <v>Non-service</v>
      </c>
      <c r="N482" s="30"/>
      <c r="O482" s="174" t="str">
        <f t="shared" ref="O482" si="4893">IF(D480="Mon", "", IF(D480="Tue", "", IF(D480="Wed", "Non-service", IF(D480="Thu", "", IF(D480="Fri", "Non-service", "")))))</f>
        <v>Non-service</v>
      </c>
      <c r="P482" s="30"/>
      <c r="Q482" s="174" t="str">
        <f t="shared" ref="Q482" si="4894">IF(D480="Mon", "", IF(D480="Tue", "Non-service", IF(D480="Wed", "", IF(D480="Thu", "Non-service", IF(D480="Fri", "", "")))))</f>
        <v/>
      </c>
      <c r="R482" s="30"/>
      <c r="T482" s="30"/>
      <c r="U482" s="174" t="str">
        <f t="shared" ref="U482" si="4895">IF(D480="Mon", "", IF(D480="Tue", "", IF(D480="Wed", "Non-service", IF(D480="Thu", "", IF(D480="Fri", "Non-service", "")))))</f>
        <v>Non-service</v>
      </c>
      <c r="V482" s="32"/>
      <c r="W482" s="174" t="str">
        <f t="shared" ref="W482" si="4896">IF(D480="Mon", "", IF(D480="Tue", "", IF(D480="Wed", "Non-service", IF(D480="Thu", "Non-Service", IF(D480="Fri", "", "")))))</f>
        <v/>
      </c>
      <c r="X482" s="17"/>
      <c r="Y482" s="176" t="str">
        <f t="shared" ref="Y482" si="4897">IF(D480="Mon", "", IF(D480="Tue", "Non-service", IF(D480="Wed", "", IF(D480="Thu", "Non-service", IF(D480="Fri", "", "")))))</f>
        <v/>
      </c>
      <c r="Z482" s="27"/>
      <c r="AB482" s="26"/>
      <c r="AD482" s="25"/>
    </row>
    <row r="483" spans="1:30">
      <c r="A483" s="200" t="str">
        <f t="shared" ref="A483" si="4898">TEXT(C483, "ddd")</f>
        <v>Mon</v>
      </c>
      <c r="B483" s="201">
        <f t="shared" si="4526"/>
        <v>46083</v>
      </c>
      <c r="C483" s="284">
        <f t="shared" si="4294"/>
        <v>46083</v>
      </c>
      <c r="D483" s="295" t="str">
        <f t="shared" ref="D483:D543" si="4899">IF(WEEKDAY(C480, 2) &lt; 5, TEXT(C480 + 1, "ddd"), TEXT(C480 + 3, "ddd"))</f>
        <v>Mon</v>
      </c>
      <c r="E483" s="211">
        <f t="shared" ca="1" si="4549"/>
        <v>0</v>
      </c>
      <c r="F483" s="205" t="s">
        <v>47</v>
      </c>
      <c r="G483" s="170" t="str">
        <f t="shared" ref="G483:G546" si="4900">IF(D483="Mon", "", IF(D483="Tue", "Non-service", IF(D483="Wed", "", IF(D483="Thu", "Non-service", IF(D483="Fri", "", "")))))</f>
        <v/>
      </c>
      <c r="H483" s="30"/>
      <c r="I483" s="174" t="str">
        <f t="shared" ref="I483:I546" si="4901">IF(D483="Mon", "", IF(D483="Tue", "", IF(D483="Wed", "", IF(D483="Thu", "", IF(D483="Fri", "Non-service", "")))))</f>
        <v/>
      </c>
      <c r="J483" s="30"/>
      <c r="K483" s="174" t="str">
        <f t="shared" ref="K483:K546" si="4902">IF(D483="Mon", "", IF(D483="Tue", "", IF(D483="Wed", "Non-service", IF(D483="Thu", "Non-Service", IF(D483="Fri", "", "")))))</f>
        <v/>
      </c>
      <c r="L483" s="30"/>
      <c r="M483" s="174" t="str">
        <f t="shared" ref="M483:M546" si="4903">IF(D483="Mon", "", IF(D483="Tue", "Non-service", IF(D483="Wed", "", IF(D483="Thu", "", IF(D483="Fri", "Non-service", "")))))</f>
        <v/>
      </c>
      <c r="N483" s="30"/>
      <c r="O483" s="174" t="str">
        <f t="shared" ref="O483:O546" si="4904">IF(D483="Mon", "", IF(D483="Tue", "", IF(D483="Wed", "Non-service", IF(D483="Thu", "", IF(D483="Fri", "Non-service", "")))))</f>
        <v/>
      </c>
      <c r="P483" s="30"/>
      <c r="Q483" s="174" t="str">
        <f t="shared" ref="Q483:Q546" si="4905">IF(D483="Mon", "", IF(D483="Tue", "Non-service", IF(D483="Wed", "", IF(D483="Thu", "Non-service", IF(D483="Fri", "", "")))))</f>
        <v/>
      </c>
      <c r="R483" s="30"/>
      <c r="S483" s="175" t="str">
        <f t="shared" ref="S483:S546" si="4906">IF(D483="Mon", "Non-service", IF(D483="Tue", "", IF(D483="Wed", "Non-service", IF(D483="Thu", "", IF(D483="Fri", "", "")))))</f>
        <v>Non-service</v>
      </c>
      <c r="T483" s="30"/>
      <c r="U483" s="175" t="str">
        <f t="shared" ref="U483" si="4907">IF(D483="Mon", "", IF(D483="Tue", "", IF(D483="Wed", "Non-service", IF(D483="Thu", "", IF(D483="Fri", "Non-service", "")))))</f>
        <v/>
      </c>
      <c r="V483" s="39"/>
      <c r="W483" s="174" t="str">
        <f t="shared" ref="W483" si="4908">IF(D483="Mon", "", IF(D483="Tue", "", IF(D483="Wed", "Non-service", IF(D483="Thu", "Non-Service", IF(D483="Fri", "", "")))))</f>
        <v/>
      </c>
      <c r="X483" s="15"/>
      <c r="Y483" s="174" t="str">
        <f t="shared" ref="Y483" si="4909">IF(D483="Mon", "", IF(D483="Tue", "Non-service", IF(D483="Wed", "", IF(D483="Thu", "Non-service", IF(D483="Fri", "", "")))))</f>
        <v/>
      </c>
      <c r="Z483" s="15"/>
      <c r="AB483" s="22"/>
      <c r="AD483" s="17"/>
    </row>
    <row r="484" spans="1:30">
      <c r="A484" s="200" t="str">
        <f t="shared" ref="A484" si="4910">A483</f>
        <v>Mon</v>
      </c>
      <c r="B484" s="201">
        <f t="shared" si="4537"/>
        <v>46083</v>
      </c>
      <c r="C484" s="285"/>
      <c r="D484" s="296"/>
      <c r="E484" s="211">
        <f t="shared" ca="1" si="4549"/>
        <v>0</v>
      </c>
      <c r="F484" s="206" t="s">
        <v>51</v>
      </c>
      <c r="G484" s="170" t="str">
        <f t="shared" ref="G484:G547" si="4911">IF(D483="Mon", "", IF(D483="Tue", "Non-service", IF(D483="Wed", "", IF(D483="Thu", "Non-service", IF(D483="Fri", "", "")))))</f>
        <v/>
      </c>
      <c r="H484" s="30"/>
      <c r="I484" s="174" t="str">
        <f t="shared" ref="I484:I547" si="4912">IF(D483="Mon", "", IF(D483="Tue", "", IF(D483="Wed", "", IF(D483="Thu", "", IF(D483="Fri", "Non-service", "")))))</f>
        <v/>
      </c>
      <c r="J484" s="30"/>
      <c r="K484" s="174" t="str">
        <f t="shared" ref="K484:K547" si="4913">IF(D483="Mon", "", IF(D483="Tue", "", IF(D483="Wed", "Non-service", IF(D483="Thu", "Non-Service", IF(D483="Fri", "", "")))))</f>
        <v/>
      </c>
      <c r="L484" s="30"/>
      <c r="M484" s="174" t="str">
        <f t="shared" ref="M484:M547" si="4914">IF(D483="Mon", "", IF(D483="Tue", "Non-service", IF(D483="Wed", "", IF(D483="Thu", "", IF(D483="Fri", "Non-service", "")))))</f>
        <v/>
      </c>
      <c r="N484" s="30"/>
      <c r="O484" s="174" t="str">
        <f t="shared" ref="O484:O547" si="4915">IF(D483="Mon", "", IF(D483="Tue", "", IF(D483="Wed", "Non-service", IF(D483="Thu", "", IF(D483="Fri", "Non-service", "")))))</f>
        <v/>
      </c>
      <c r="P484" s="30"/>
      <c r="Q484" s="174" t="str">
        <f t="shared" ref="Q484:Q547" si="4916">IF(D483="Mon", "", IF(D483="Tue", "Non-service", IF(D483="Wed", "", IF(D483="Thu", "Non-service", IF(D483="Fri", "", "")))))</f>
        <v/>
      </c>
      <c r="R484" s="30"/>
      <c r="S484" s="174" t="str">
        <f t="shared" ref="S484:S547" si="4917">IF(D483="Mon", "Non-service", IF(D483="Tue", "", IF(D483="Wed", "Non-service", IF(D483="Thu", "", IF(D483="Fri", "", "")))))</f>
        <v>Non-service</v>
      </c>
      <c r="T484" s="30"/>
      <c r="U484" s="174" t="str">
        <f t="shared" ref="U484" si="4918">IF(D483="Mon", "", IF(D483="Tue", "", IF(D483="Wed", "Non-service", IF(D483="Thu", "", IF(D483="Fri", "Non-service", "")))))</f>
        <v/>
      </c>
      <c r="V484" s="32"/>
      <c r="W484" s="174" t="str">
        <f t="shared" ref="W484" si="4919">IF(D483="Mon", "", IF(D483="Tue", "", IF(D483="Wed", "Non-service", IF(D483="Thu", "Non-Service", IF(D483="Fri", "", "")))))</f>
        <v/>
      </c>
      <c r="X484" s="17"/>
      <c r="Y484" s="174" t="str">
        <f t="shared" ref="Y484" si="4920">IF(D483="Mon", "", IF(D483="Tue", "Non-service", IF(D483="Wed", "", IF(D483="Thu", "Non-service", IF(D483="Fri", "", "")))))</f>
        <v/>
      </c>
      <c r="Z484" s="17"/>
      <c r="AB484" s="22"/>
      <c r="AD484" s="17"/>
    </row>
    <row r="485" spans="1:30">
      <c r="A485" s="200" t="str">
        <f t="shared" ref="A485" si="4921">A483</f>
        <v>Mon</v>
      </c>
      <c r="B485" s="201">
        <f t="shared" si="4548"/>
        <v>46083</v>
      </c>
      <c r="C485" s="286"/>
      <c r="D485" s="297"/>
      <c r="E485" s="211">
        <f t="shared" ca="1" si="4549"/>
        <v>0</v>
      </c>
      <c r="F485" s="206" t="s">
        <v>53</v>
      </c>
      <c r="G485" s="171" t="str">
        <f t="shared" ref="G485" si="4922">IF(D483="Mon", "", IF(D483="Tue", "Non-service", IF(D483="Wed", "", IF(D483="Thu", "Non-service", IF(D483="Fri", "", "")))))</f>
        <v/>
      </c>
      <c r="H485" s="30"/>
      <c r="I485" s="174" t="str">
        <f t="shared" ref="I485" si="4923">IF(D483="Mon", "", IF(D483="Tue", "", IF(D483="Wed", "", IF(D483="Thu", "", IF(D483="Fri", "Non-service", "")))))</f>
        <v/>
      </c>
      <c r="J485" s="30"/>
      <c r="K485" s="174" t="str">
        <f t="shared" ref="K485" si="4924">IF(D483="Mon", "", IF(D483="Tue", "", IF(D483="Wed", "Non-service", IF(D483="Thu", "Non-Service", IF(D483="Fri", "", "")))))</f>
        <v/>
      </c>
      <c r="L485" s="30"/>
      <c r="M485" s="174" t="str">
        <f t="shared" ref="M485" si="4925">IF(D483="Mon", "", IF(D483="Tue", "Non-service", IF(D483="Wed", "", IF(D483="Thu", "", IF(D483="Fri", "Non-service", "")))))</f>
        <v/>
      </c>
      <c r="N485" s="30"/>
      <c r="O485" s="174" t="str">
        <f t="shared" ref="O485" si="4926">IF(D483="Mon", "", IF(D483="Tue", "", IF(D483="Wed", "Non-service", IF(D483="Thu", "", IF(D483="Fri", "Non-service", "")))))</f>
        <v/>
      </c>
      <c r="P485" s="30"/>
      <c r="Q485" s="174" t="str">
        <f t="shared" ref="Q485" si="4927">IF(D483="Mon", "", IF(D483="Tue", "Non-service", IF(D483="Wed", "", IF(D483="Thu", "Non-service", IF(D483="Fri", "", "")))))</f>
        <v/>
      </c>
      <c r="R485" s="30"/>
      <c r="S485" s="174" t="str">
        <f t="shared" ref="S485" si="4928">IF(D483="Mon", "Non-service", IF(D483="Tue", "", IF(D483="Wed", "Non-service", IF(D483="Thu", "", IF(D483="Fri", "", "")))))</f>
        <v>Non-service</v>
      </c>
      <c r="T485" s="30"/>
      <c r="U485" s="174" t="str">
        <f t="shared" ref="U485" si="4929">IF(D483="Mon", "", IF(D483="Tue", "", IF(D483="Wed", "Non-service", IF(D483="Thu", "", IF(D483="Fri", "Non-service", "")))))</f>
        <v/>
      </c>
      <c r="V485" s="32"/>
      <c r="W485" s="174" t="str">
        <f t="shared" ref="W485" si="4930">IF(D483="Mon", "", IF(D483="Tue", "", IF(D483="Wed", "Non-service", IF(D483="Thu", "Non-Service", IF(D483="Fri", "", "")))))</f>
        <v/>
      </c>
      <c r="X485" s="17"/>
      <c r="Y485" s="176" t="str">
        <f t="shared" ref="Y485" si="4931">IF(D483="Mon", "", IF(D483="Tue", "Non-service", IF(D483="Wed", "", IF(D483="Thu", "Non-service", IF(D483="Fri", "", "")))))</f>
        <v/>
      </c>
      <c r="Z485" s="17"/>
      <c r="AB485" s="22"/>
      <c r="AD485" s="17"/>
    </row>
    <row r="486" spans="1:30">
      <c r="A486" s="200" t="str">
        <f t="shared" si="4763"/>
        <v>Tue</v>
      </c>
      <c r="B486" s="201">
        <f t="shared" si="4560"/>
        <v>46084</v>
      </c>
      <c r="C486" s="284">
        <f t="shared" si="4294"/>
        <v>46084</v>
      </c>
      <c r="D486" s="287" t="str">
        <f t="shared" ref="D486" si="4932">IF(WEEKDAY(C483, 2) &lt; 5, TEXT(C483 + 1, "ddd"), TEXT(C483 + 3, "ddd"))</f>
        <v>Tue</v>
      </c>
      <c r="E486" s="211">
        <f t="shared" ca="1" si="4549"/>
        <v>0</v>
      </c>
      <c r="F486" s="207" t="s">
        <v>47</v>
      </c>
      <c r="G486" s="170" t="str">
        <f t="shared" ref="G486:G549" si="4933">IF(D486="Mon", "", IF(D486="Tue", "Non-service", IF(D486="Wed", "", IF(D486="Thu", "Non-service", IF(D486="Fri", "", "")))))</f>
        <v>Non-service</v>
      </c>
      <c r="H486" s="22"/>
      <c r="I486" s="174" t="str">
        <f t="shared" ref="I486:I549" si="4934">IF(D486="Mon", "", IF(D486="Tue", "", IF(D486="Wed", "", IF(D486="Thu", "", IF(D486="Fri", "Non-service", "")))))</f>
        <v/>
      </c>
      <c r="J486" s="30"/>
      <c r="K486" s="174" t="str">
        <f t="shared" ref="K486:K549" si="4935">IF(D486="Mon", "", IF(D486="Tue", "", IF(D486="Wed", "Non-service", IF(D486="Thu", "Non-Service", IF(D486="Fri", "", "")))))</f>
        <v/>
      </c>
      <c r="L486" s="33"/>
      <c r="M486" s="174" t="str">
        <f t="shared" ref="M486:M549" si="4936">IF(D486="Mon", "", IF(D486="Tue", "Non-service", IF(D486="Wed", "", IF(D486="Thu", "", IF(D486="Fri", "Non-service", "")))))</f>
        <v>Non-service</v>
      </c>
      <c r="N486" s="30"/>
      <c r="O486" s="174" t="str">
        <f t="shared" ref="O486:O549" si="4937">IF(D486="Mon", "", IF(D486="Tue", "", IF(D486="Wed", "Non-service", IF(D486="Thu", "", IF(D486="Fri", "Non-service", "")))))</f>
        <v/>
      </c>
      <c r="P486" s="33"/>
      <c r="Q486" s="174" t="str">
        <f t="shared" ref="Q486:Q549" si="4938">IF(D486="Mon", "", IF(D486="Tue", "Non-service", IF(D486="Wed", "", IF(D486="Thu", "Non-service", IF(D486="Fri", "", "")))))</f>
        <v>Non-service</v>
      </c>
      <c r="R486" s="33"/>
      <c r="S486" s="175" t="str">
        <f t="shared" ref="S486:S549" si="4939">IF(D486="Mon", "Non-service", IF(D486="Tue", "", IF(D486="Wed", "Non-service", IF(D486="Thu", "", IF(D486="Fri", "", "")))))</f>
        <v/>
      </c>
      <c r="T486" s="33"/>
      <c r="U486" s="175" t="str">
        <f t="shared" ref="U486" si="4940">IF(D486="Mon", "", IF(D486="Tue", "", IF(D486="Wed", "Non-service", IF(D486="Thu", "", IF(D486="Fri", "Non-service", "")))))</f>
        <v/>
      </c>
      <c r="V486" s="39"/>
      <c r="W486" s="174" t="str">
        <f t="shared" ref="W486" si="4941">IF(D486="Mon", "", IF(D486="Tue", "", IF(D486="Wed", "Non-service", IF(D486="Thu", "Non-Service", IF(D486="Fri", "", "")))))</f>
        <v/>
      </c>
      <c r="X486" s="15"/>
      <c r="Y486" s="174" t="str">
        <f t="shared" ref="Y486" si="4942">IF(D486="Mon", "", IF(D486="Tue", "Non-service", IF(D486="Wed", "", IF(D486="Thu", "Non-service", IF(D486="Fri", "", "")))))</f>
        <v>Non-service</v>
      </c>
      <c r="Z486" s="15"/>
      <c r="AB486" s="22"/>
      <c r="AD486" s="17"/>
    </row>
    <row r="487" spans="1:30">
      <c r="A487" s="200" t="str">
        <f t="shared" si="4775"/>
        <v>Tue</v>
      </c>
      <c r="B487" s="201">
        <f t="shared" si="4572"/>
        <v>46084</v>
      </c>
      <c r="C487" s="285"/>
      <c r="D487" s="288"/>
      <c r="E487" s="211">
        <f t="shared" ca="1" si="4549"/>
        <v>0</v>
      </c>
      <c r="F487" s="208" t="s">
        <v>51</v>
      </c>
      <c r="G487" s="170" t="str">
        <f t="shared" ref="G487:G550" si="4943">IF(D486="Mon", "", IF(D486="Tue", "Non-service", IF(D486="Wed", "", IF(D486="Thu", "Non-service", IF(D486="Fri", "", "")))))</f>
        <v>Non-service</v>
      </c>
      <c r="H487" s="22"/>
      <c r="I487" s="174" t="str">
        <f t="shared" ref="I487:I550" si="4944">IF(D486="Mon", "", IF(D486="Tue", "", IF(D486="Wed", "", IF(D486="Thu", "", IF(D486="Fri", "Non-service", "")))))</f>
        <v/>
      </c>
      <c r="J487" s="30"/>
      <c r="K487" s="174" t="str">
        <f t="shared" ref="K487:K550" si="4945">IF(D486="Mon", "", IF(D486="Tue", "", IF(D486="Wed", "Non-service", IF(D486="Thu", "Non-Service", IF(D486="Fri", "", "")))))</f>
        <v/>
      </c>
      <c r="L487" s="35"/>
      <c r="M487" s="174" t="str">
        <f t="shared" ref="M487:M550" si="4946">IF(D486="Mon", "", IF(D486="Tue", "Non-service", IF(D486="Wed", "", IF(D486="Thu", "", IF(D486="Fri", "Non-service", "")))))</f>
        <v>Non-service</v>
      </c>
      <c r="N487" s="30"/>
      <c r="O487" s="174" t="str">
        <f t="shared" ref="O487:O550" si="4947">IF(D486="Mon", "", IF(D486="Tue", "", IF(D486="Wed", "Non-service", IF(D486="Thu", "", IF(D486="Fri", "Non-service", "")))))</f>
        <v/>
      </c>
      <c r="P487" s="35"/>
      <c r="Q487" s="174" t="str">
        <f t="shared" ref="Q487:Q550" si="4948">IF(D486="Mon", "", IF(D486="Tue", "Non-service", IF(D486="Wed", "", IF(D486="Thu", "Non-service", IF(D486="Fri", "", "")))))</f>
        <v>Non-service</v>
      </c>
      <c r="R487" s="35"/>
      <c r="S487" s="174" t="str">
        <f t="shared" ref="S487:S550" si="4949">IF(D486="Mon", "Non-service", IF(D486="Tue", "", IF(D486="Wed", "Non-service", IF(D486="Thu", "", IF(D486="Fri", "", "")))))</f>
        <v/>
      </c>
      <c r="T487" s="35"/>
      <c r="U487" s="174" t="str">
        <f t="shared" ref="U487" si="4950">IF(D486="Mon", "", IF(D486="Tue", "", IF(D486="Wed", "Non-service", IF(D486="Thu", "", IF(D486="Fri", "Non-service", "")))))</f>
        <v/>
      </c>
      <c r="V487" s="32"/>
      <c r="W487" s="174" t="str">
        <f t="shared" ref="W487" si="4951">IF(D486="Mon", "", IF(D486="Tue", "", IF(D486="Wed", "Non-service", IF(D486="Thu", "Non-Service", IF(D486="Fri", "", "")))))</f>
        <v/>
      </c>
      <c r="X487" s="17"/>
      <c r="Y487" s="174" t="str">
        <f t="shared" ref="Y487" si="4952">IF(D486="Mon", "", IF(D486="Tue", "Non-service", IF(D486="Wed", "", IF(D486="Thu", "Non-service", IF(D486="Fri", "", "")))))</f>
        <v>Non-service</v>
      </c>
      <c r="Z487" s="17"/>
      <c r="AB487" s="22"/>
      <c r="AD487" s="17"/>
    </row>
    <row r="488" spans="1:30">
      <c r="A488" s="200" t="str">
        <f t="shared" si="4786"/>
        <v>Tue</v>
      </c>
      <c r="B488" s="201">
        <f t="shared" si="4584"/>
        <v>46084</v>
      </c>
      <c r="C488" s="286"/>
      <c r="D488" s="289"/>
      <c r="E488" s="211">
        <f t="shared" ca="1" si="4549"/>
        <v>0</v>
      </c>
      <c r="F488" s="209" t="s">
        <v>53</v>
      </c>
      <c r="G488" s="171" t="str">
        <f t="shared" ref="G488" si="4953">IF(D486="Mon", "", IF(D486="Tue", "Non-service", IF(D486="Wed", "", IF(D486="Thu", "Non-service", IF(D486="Fri", "", "")))))</f>
        <v>Non-service</v>
      </c>
      <c r="H488" s="22"/>
      <c r="I488" s="174" t="str">
        <f t="shared" ref="I488" si="4954">IF(D486="Mon", "", IF(D486="Tue", "", IF(D486="Wed", "", IF(D486="Thu", "", IF(D486="Fri", "Non-service", "")))))</f>
        <v/>
      </c>
      <c r="J488" s="30"/>
      <c r="K488" s="174" t="str">
        <f t="shared" ref="K488" si="4955">IF(D486="Mon", "", IF(D486="Tue", "", IF(D486="Wed", "Non-service", IF(D486="Thu", "Non-Service", IF(D486="Fri", "", "")))))</f>
        <v/>
      </c>
      <c r="L488" s="37"/>
      <c r="M488" s="174" t="str">
        <f t="shared" ref="M488" si="4956">IF(D486="Mon", "", IF(D486="Tue", "Non-service", IF(D486="Wed", "", IF(D486="Thu", "", IF(D486="Fri", "Non-service", "")))))</f>
        <v>Non-service</v>
      </c>
      <c r="N488" s="30"/>
      <c r="O488" s="174" t="str">
        <f t="shared" ref="O488" si="4957">IF(D486="Mon", "", IF(D486="Tue", "", IF(D486="Wed", "Non-service", IF(D486="Thu", "", IF(D486="Fri", "Non-service", "")))))</f>
        <v/>
      </c>
      <c r="P488" s="37"/>
      <c r="Q488" s="174" t="str">
        <f t="shared" ref="Q488" si="4958">IF(D486="Mon", "", IF(D486="Tue", "Non-service", IF(D486="Wed", "", IF(D486="Thu", "Non-service", IF(D486="Fri", "", "")))))</f>
        <v>Non-service</v>
      </c>
      <c r="R488" s="37"/>
      <c r="S488" s="174" t="str">
        <f t="shared" ref="S488" si="4959">IF(D486="Mon", "Non-service", IF(D486="Tue", "", IF(D486="Wed", "Non-service", IF(D486="Thu", "", IF(D486="Fri", "", "")))))</f>
        <v/>
      </c>
      <c r="T488" s="37"/>
      <c r="U488" s="174" t="str">
        <f t="shared" ref="U488" si="4960">IF(D486="Mon", "", IF(D486="Tue", "", IF(D486="Wed", "Non-service", IF(D486="Thu", "", IF(D486="Fri", "Non-service", "")))))</f>
        <v/>
      </c>
      <c r="V488" s="32"/>
      <c r="W488" s="174" t="str">
        <f t="shared" ref="W488" si="4961">IF(D486="Mon", "", IF(D486="Tue", "", IF(D486="Wed", "Non-service", IF(D486="Thu", "Non-Service", IF(D486="Fri", "", "")))))</f>
        <v/>
      </c>
      <c r="X488" s="17"/>
      <c r="Y488" s="176" t="str">
        <f t="shared" ref="Y488" si="4962">IF(D486="Mon", "", IF(D486="Tue", "Non-service", IF(D486="Wed", "", IF(D486="Thu", "Non-service", IF(D486="Fri", "", "")))))</f>
        <v>Non-service</v>
      </c>
      <c r="Z488" s="17"/>
      <c r="AB488" s="22"/>
      <c r="AD488" s="17"/>
    </row>
    <row r="489" spans="1:30">
      <c r="A489" s="200" t="str">
        <f t="shared" si="4797"/>
        <v>Wed</v>
      </c>
      <c r="B489" s="201">
        <f t="shared" si="4595"/>
        <v>46085</v>
      </c>
      <c r="C489" s="284">
        <f t="shared" si="4294"/>
        <v>46085</v>
      </c>
      <c r="D489" s="295" t="str">
        <f t="shared" si="4798"/>
        <v>Wed</v>
      </c>
      <c r="E489" s="211">
        <f t="shared" ca="1" si="4549"/>
        <v>0</v>
      </c>
      <c r="F489" s="205" t="s">
        <v>47</v>
      </c>
      <c r="G489" s="170" t="str">
        <f t="shared" ref="G489:G552" si="4963">IF(D489="Mon", "", IF(D489="Tue", "Non-service", IF(D489="Wed", "", IF(D489="Thu", "Non-service", IF(D489="Fri", "", "")))))</f>
        <v/>
      </c>
      <c r="H489" s="21"/>
      <c r="I489" s="174" t="str">
        <f t="shared" ref="I489:I552" si="4964">IF(D489="Mon", "", IF(D489="Tue", "", IF(D489="Wed", "", IF(D489="Thu", "", IF(D489="Fri", "Non-service", "")))))</f>
        <v/>
      </c>
      <c r="J489" s="31"/>
      <c r="K489" s="174" t="str">
        <f t="shared" ref="K489:K552" si="4965">IF(D489="Mon", "", IF(D489="Tue", "", IF(D489="Wed", "Non-service", IF(D489="Thu", "Non-Service", IF(D489="Fri", "", "")))))</f>
        <v>Non-service</v>
      </c>
      <c r="L489" s="31"/>
      <c r="M489" s="174" t="str">
        <f t="shared" ref="M489:M552" si="4966">IF(D489="Mon", "", IF(D489="Tue", "Non-service", IF(D489="Wed", "", IF(D489="Thu", "", IF(D489="Fri", "Non-service", "")))))</f>
        <v/>
      </c>
      <c r="N489" s="31"/>
      <c r="O489" s="174" t="str">
        <f t="shared" ref="O489:O552" si="4967">IF(D489="Mon", "", IF(D489="Tue", "", IF(D489="Wed", "Non-service", IF(D489="Thu", "", IF(D489="Fri", "Non-service", "")))))</f>
        <v>Non-service</v>
      </c>
      <c r="P489" s="31"/>
      <c r="Q489" s="174" t="str">
        <f t="shared" ref="Q489:Q552" si="4968">IF(D489="Mon", "", IF(D489="Tue", "Non-service", IF(D489="Wed", "", IF(D489="Thu", "Non-service", IF(D489="Fri", "", "")))))</f>
        <v/>
      </c>
      <c r="R489" s="31"/>
      <c r="S489" s="175" t="str">
        <f t="shared" ref="S489:S552" si="4969">IF(D489="Mon", "Non-service", IF(D489="Tue", "", IF(D489="Wed", "Non-service", IF(D489="Thu", "", IF(D489="Fri", "", "")))))</f>
        <v>Non-service</v>
      </c>
      <c r="T489" s="31"/>
      <c r="U489" s="175" t="str">
        <f t="shared" ref="U489" si="4970">IF(D489="Mon", "", IF(D489="Tue", "", IF(D489="Wed", "Non-service", IF(D489="Thu", "", IF(D489="Fri", "Non-service", "")))))</f>
        <v>Non-service</v>
      </c>
      <c r="V489" s="39"/>
      <c r="W489" s="174" t="str">
        <f t="shared" ref="W489" si="4971">IF(D489="Mon", "", IF(D489="Tue", "", IF(D489="Wed", "Non-service", IF(D489="Thu", "Non-Service", IF(D489="Fri", "", "")))))</f>
        <v>Non-service</v>
      </c>
      <c r="X489" s="15"/>
      <c r="Y489" s="174" t="str">
        <f t="shared" ref="Y489" si="4972">IF(D489="Mon", "", IF(D489="Tue", "Non-service", IF(D489="Wed", "", IF(D489="Thu", "Non-service", IF(D489="Fri", "", "")))))</f>
        <v/>
      </c>
      <c r="Z489" s="23"/>
      <c r="AB489" s="26"/>
      <c r="AD489" s="25"/>
    </row>
    <row r="490" spans="1:30">
      <c r="A490" s="200" t="str">
        <f t="shared" si="4809"/>
        <v>Wed</v>
      </c>
      <c r="B490" s="201">
        <f t="shared" si="4607"/>
        <v>46085</v>
      </c>
      <c r="C490" s="285"/>
      <c r="D490" s="296"/>
      <c r="E490" s="211">
        <f t="shared" ca="1" si="4549"/>
        <v>0</v>
      </c>
      <c r="F490" s="206" t="s">
        <v>51</v>
      </c>
      <c r="G490" s="170" t="str">
        <f t="shared" ref="G490:G553" si="4973">IF(D489="Mon", "", IF(D489="Tue", "Non-service", IF(D489="Wed", "", IF(D489="Thu", "Non-service", IF(D489="Fri", "", "")))))</f>
        <v/>
      </c>
      <c r="H490" s="22"/>
      <c r="I490" s="174" t="str">
        <f t="shared" ref="I490:I553" si="4974">IF(D489="Mon", "", IF(D489="Tue", "", IF(D489="Wed", "", IF(D489="Thu", "", IF(D489="Fri", "Non-service", "")))))</f>
        <v/>
      </c>
      <c r="J490" s="30"/>
      <c r="K490" s="174" t="str">
        <f t="shared" ref="K490:K553" si="4975">IF(D489="Mon", "", IF(D489="Tue", "", IF(D489="Wed", "Non-service", IF(D489="Thu", "Non-Service", IF(D489="Fri", "", "")))))</f>
        <v>Non-service</v>
      </c>
      <c r="L490" s="30"/>
      <c r="M490" s="174" t="str">
        <f t="shared" ref="M490:M553" si="4976">IF(D489="Mon", "", IF(D489="Tue", "Non-service", IF(D489="Wed", "", IF(D489="Thu", "", IF(D489="Fri", "Non-service", "")))))</f>
        <v/>
      </c>
      <c r="N490" s="30"/>
      <c r="O490" s="174" t="str">
        <f t="shared" ref="O490:O553" si="4977">IF(D489="Mon", "", IF(D489="Tue", "", IF(D489="Wed", "Non-service", IF(D489="Thu", "", IF(D489="Fri", "Non-service", "")))))</f>
        <v>Non-service</v>
      </c>
      <c r="P490" s="30"/>
      <c r="Q490" s="174" t="str">
        <f t="shared" ref="Q490:Q553" si="4978">IF(D489="Mon", "", IF(D489="Tue", "Non-service", IF(D489="Wed", "", IF(D489="Thu", "Non-service", IF(D489="Fri", "", "")))))</f>
        <v/>
      </c>
      <c r="R490" s="30"/>
      <c r="S490" s="174" t="str">
        <f t="shared" ref="S490:S553" si="4979">IF(D489="Mon", "Non-service", IF(D489="Tue", "", IF(D489="Wed", "Non-service", IF(D489="Thu", "", IF(D489="Fri", "", "")))))</f>
        <v>Non-service</v>
      </c>
      <c r="T490" s="30"/>
      <c r="U490" s="174" t="str">
        <f t="shared" ref="U490" si="4980">IF(D489="Mon", "", IF(D489="Tue", "", IF(D489="Wed", "Non-service", IF(D489="Thu", "", IF(D489="Fri", "Non-service", "")))))</f>
        <v>Non-service</v>
      </c>
      <c r="V490" s="32"/>
      <c r="W490" s="174" t="str">
        <f t="shared" ref="W490" si="4981">IF(D489="Mon", "", IF(D489="Tue", "", IF(D489="Wed", "Non-service", IF(D489="Thu", "Non-Service", IF(D489="Fri", "", "")))))</f>
        <v>Non-service</v>
      </c>
      <c r="X490" s="17"/>
      <c r="Y490" s="174" t="str">
        <f t="shared" ref="Y490" si="4982">IF(D489="Mon", "", IF(D489="Tue", "Non-service", IF(D489="Wed", "", IF(D489="Thu", "Non-service", IF(D489="Fri", "", "")))))</f>
        <v/>
      </c>
      <c r="Z490" s="25"/>
      <c r="AB490" s="26"/>
      <c r="AD490" s="25"/>
    </row>
    <row r="491" spans="1:30">
      <c r="A491" s="200" t="str">
        <f t="shared" si="4820"/>
        <v>Wed</v>
      </c>
      <c r="B491" s="201">
        <f t="shared" si="4618"/>
        <v>46085</v>
      </c>
      <c r="C491" s="286"/>
      <c r="D491" s="297"/>
      <c r="E491" s="211">
        <f t="shared" ca="1" si="4549"/>
        <v>0</v>
      </c>
      <c r="F491" s="206" t="s">
        <v>53</v>
      </c>
      <c r="G491" s="171" t="str">
        <f t="shared" ref="G491" si="4983">IF(D489="Mon", "", IF(D489="Tue", "Non-service", IF(D489="Wed", "", IF(D489="Thu", "Non-service", IF(D489="Fri", "", "")))))</f>
        <v/>
      </c>
      <c r="H491" s="22"/>
      <c r="I491" s="174" t="str">
        <f t="shared" ref="I491" si="4984">IF(D489="Mon", "", IF(D489="Tue", "", IF(D489="Wed", "", IF(D489="Thu", "", IF(D489="Fri", "Non-service", "")))))</f>
        <v/>
      </c>
      <c r="J491" s="30"/>
      <c r="K491" s="174" t="str">
        <f t="shared" ref="K491" si="4985">IF(D489="Mon", "", IF(D489="Tue", "", IF(D489="Wed", "Non-service", IF(D489="Thu", "Non-Service", IF(D489="Fri", "", "")))))</f>
        <v>Non-service</v>
      </c>
      <c r="L491" s="30"/>
      <c r="M491" s="174" t="str">
        <f t="shared" ref="M491" si="4986">IF(D489="Mon", "", IF(D489="Tue", "Non-service", IF(D489="Wed", "", IF(D489="Thu", "", IF(D489="Fri", "Non-service", "")))))</f>
        <v/>
      </c>
      <c r="N491" s="30"/>
      <c r="O491" s="174" t="str">
        <f t="shared" ref="O491" si="4987">IF(D489="Mon", "", IF(D489="Tue", "", IF(D489="Wed", "Non-service", IF(D489="Thu", "", IF(D489="Fri", "Non-service", "")))))</f>
        <v>Non-service</v>
      </c>
      <c r="P491" s="30"/>
      <c r="Q491" s="174" t="str">
        <f t="shared" ref="Q491" si="4988">IF(D489="Mon", "", IF(D489="Tue", "Non-service", IF(D489="Wed", "", IF(D489="Thu", "Non-service", IF(D489="Fri", "", "")))))</f>
        <v/>
      </c>
      <c r="R491" s="30"/>
      <c r="S491" s="174" t="str">
        <f t="shared" ref="S491" si="4989">IF(D489="Mon", "Non-service", IF(D489="Tue", "", IF(D489="Wed", "Non-service", IF(D489="Thu", "", IF(D489="Fri", "", "")))))</f>
        <v>Non-service</v>
      </c>
      <c r="T491" s="30"/>
      <c r="U491" s="174" t="str">
        <f t="shared" ref="U491" si="4990">IF(D489="Mon", "", IF(D489="Tue", "", IF(D489="Wed", "Non-service", IF(D489="Thu", "", IF(D489="Fri", "Non-service", "")))))</f>
        <v>Non-service</v>
      </c>
      <c r="V491" s="32"/>
      <c r="W491" s="174" t="str">
        <f t="shared" ref="W491" si="4991">IF(D489="Mon", "", IF(D489="Tue", "", IF(D489="Wed", "Non-service", IF(D489="Thu", "Non-Service", IF(D489="Fri", "", "")))))</f>
        <v>Non-service</v>
      </c>
      <c r="X491" s="17"/>
      <c r="Y491" s="176" t="str">
        <f t="shared" ref="Y491" si="4992">IF(D489="Mon", "", IF(D489="Tue", "Non-service", IF(D489="Wed", "", IF(D489="Thu", "Non-service", IF(D489="Fri", "", "")))))</f>
        <v/>
      </c>
      <c r="Z491" s="27"/>
      <c r="AB491" s="26"/>
      <c r="AD491" s="25"/>
    </row>
    <row r="492" spans="1:30">
      <c r="A492" s="200" t="str">
        <f t="shared" si="4831"/>
        <v>Thu</v>
      </c>
      <c r="B492" s="201">
        <f t="shared" si="4629"/>
        <v>46086</v>
      </c>
      <c r="C492" s="284">
        <f t="shared" si="4294"/>
        <v>46086</v>
      </c>
      <c r="D492" s="287" t="str">
        <f t="shared" si="4832"/>
        <v>Thu</v>
      </c>
      <c r="E492" s="211">
        <f t="shared" ca="1" si="4549"/>
        <v>0</v>
      </c>
      <c r="F492" s="207" t="s">
        <v>47</v>
      </c>
      <c r="G492" s="170" t="str">
        <f t="shared" ref="G492:G555" si="4993">IF(D492="Mon", "", IF(D492="Tue", "Non-service", IF(D492="Wed", "", IF(D492="Thu", "Non-service", IF(D492="Fri", "", "")))))</f>
        <v>Non-service</v>
      </c>
      <c r="H492" s="24"/>
      <c r="I492" s="174" t="str">
        <f t="shared" ref="I492:I555" si="4994">IF(D492="Mon", "", IF(D492="Tue", "", IF(D492="Wed", "", IF(D492="Thu", "", IF(D492="Fri", "Non-service", "")))))</f>
        <v/>
      </c>
      <c r="J492" s="33"/>
      <c r="K492" s="174" t="str">
        <f t="shared" ref="K492:K555" si="4995">IF(D492="Mon", "", IF(D492="Tue", "", IF(D492="Wed", "Non-service", IF(D492="Thu", "Non-Service", IF(D492="Fri", "", "")))))</f>
        <v>Non-Service</v>
      </c>
      <c r="L492" s="33"/>
      <c r="M492" s="174" t="str">
        <f t="shared" ref="M492:M555" si="4996">IF(D492="Mon", "", IF(D492="Tue", "Non-service", IF(D492="Wed", "", IF(D492="Thu", "", IF(D492="Fri", "Non-service", "")))))</f>
        <v/>
      </c>
      <c r="N492" s="33"/>
      <c r="O492" s="174" t="str">
        <f t="shared" ref="O492:O555" si="4997">IF(D492="Mon", "", IF(D492="Tue", "", IF(D492="Wed", "Non-service", IF(D492="Thu", "", IF(D492="Fri", "Non-service", "")))))</f>
        <v/>
      </c>
      <c r="P492" s="31"/>
      <c r="Q492" s="174" t="str">
        <f t="shared" ref="Q492:Q555" si="4998">IF(D492="Mon", "", IF(D492="Tue", "Non-service", IF(D492="Wed", "", IF(D492="Thu", "Non-service", IF(D492="Fri", "", "")))))</f>
        <v>Non-service</v>
      </c>
      <c r="R492" s="31"/>
      <c r="S492" s="175" t="str">
        <f t="shared" ref="S492:S555" si="4999">IF(D492="Mon", "Non-service", IF(D492="Tue", "", IF(D492="Wed", "Non-service", IF(D492="Thu", "", IF(D492="Fri", "", "")))))</f>
        <v/>
      </c>
      <c r="T492" s="31"/>
      <c r="U492" s="175" t="str">
        <f t="shared" ref="U492" si="5000">IF(D492="Mon", "", IF(D492="Tue", "", IF(D492="Wed", "Non-service", IF(D492="Thu", "", IF(D492="Fri", "Non-service", "")))))</f>
        <v/>
      </c>
      <c r="V492" s="39"/>
      <c r="W492" s="174" t="str">
        <f t="shared" ref="W492" si="5001">IF(D492="Mon", "", IF(D492="Tue", "", IF(D492="Wed", "Non-service", IF(D492="Thu", "Non-Service", IF(D492="Fri", "", "")))))</f>
        <v>Non-Service</v>
      </c>
      <c r="X492" s="15"/>
      <c r="Y492" s="174" t="str">
        <f t="shared" ref="Y492" si="5002">IF(D492="Mon", "", IF(D492="Tue", "Non-service", IF(D492="Wed", "", IF(D492="Thu", "Non-service", IF(D492="Fri", "", "")))))</f>
        <v>Non-service</v>
      </c>
      <c r="Z492" s="15"/>
      <c r="AB492" s="22"/>
      <c r="AD492" s="17"/>
    </row>
    <row r="493" spans="1:30">
      <c r="A493" s="200" t="str">
        <f t="shared" si="4843"/>
        <v>Thu</v>
      </c>
      <c r="B493" s="201">
        <f t="shared" si="4640"/>
        <v>46086</v>
      </c>
      <c r="C493" s="285"/>
      <c r="D493" s="288"/>
      <c r="E493" s="211">
        <f t="shared" ca="1" si="4549"/>
        <v>0</v>
      </c>
      <c r="F493" s="208" t="s">
        <v>51</v>
      </c>
      <c r="G493" s="170" t="str">
        <f t="shared" ref="G493:G556" si="5003">IF(D492="Mon", "", IF(D492="Tue", "Non-service", IF(D492="Wed", "", IF(D492="Thu", "Non-service", IF(D492="Fri", "", "")))))</f>
        <v>Non-service</v>
      </c>
      <c r="H493" s="26"/>
      <c r="I493" s="174" t="str">
        <f t="shared" ref="I493:I556" si="5004">IF(D492="Mon", "", IF(D492="Tue", "", IF(D492="Wed", "", IF(D492="Thu", "", IF(D492="Fri", "Non-service", "")))))</f>
        <v/>
      </c>
      <c r="J493" s="35"/>
      <c r="K493" s="174" t="str">
        <f t="shared" ref="K493:K556" si="5005">IF(D492="Mon", "", IF(D492="Tue", "", IF(D492="Wed", "Non-service", IF(D492="Thu", "Non-Service", IF(D492="Fri", "", "")))))</f>
        <v>Non-Service</v>
      </c>
      <c r="L493" s="35"/>
      <c r="M493" s="174" t="str">
        <f t="shared" ref="M493:M556" si="5006">IF(D492="Mon", "", IF(D492="Tue", "Non-service", IF(D492="Wed", "", IF(D492="Thu", "", IF(D492="Fri", "Non-service", "")))))</f>
        <v/>
      </c>
      <c r="N493" s="35"/>
      <c r="O493" s="174" t="str">
        <f t="shared" ref="O493:O556" si="5007">IF(D492="Mon", "", IF(D492="Tue", "", IF(D492="Wed", "Non-service", IF(D492="Thu", "", IF(D492="Fri", "Non-service", "")))))</f>
        <v/>
      </c>
      <c r="P493" s="35"/>
      <c r="Q493" s="174" t="str">
        <f t="shared" ref="Q493:Q556" si="5008">IF(D492="Mon", "", IF(D492="Tue", "Non-service", IF(D492="Wed", "", IF(D492="Thu", "Non-service", IF(D492="Fri", "", "")))))</f>
        <v>Non-service</v>
      </c>
      <c r="R493" s="30"/>
      <c r="S493" s="174" t="str">
        <f t="shared" ref="S493:S556" si="5009">IF(D492="Mon", "Non-service", IF(D492="Tue", "", IF(D492="Wed", "Non-service", IF(D492="Thu", "", IF(D492="Fri", "", "")))))</f>
        <v/>
      </c>
      <c r="T493" s="35"/>
      <c r="U493" s="174" t="str">
        <f t="shared" ref="U493" si="5010">IF(D492="Mon", "", IF(D492="Tue", "", IF(D492="Wed", "Non-service", IF(D492="Thu", "", IF(D492="Fri", "Non-service", "")))))</f>
        <v/>
      </c>
      <c r="V493" s="32"/>
      <c r="W493" s="174" t="str">
        <f t="shared" ref="W493" si="5011">IF(D492="Mon", "", IF(D492="Tue", "", IF(D492="Wed", "Non-service", IF(D492="Thu", "Non-Service", IF(D492="Fri", "", "")))))</f>
        <v>Non-Service</v>
      </c>
      <c r="X493" s="17"/>
      <c r="Y493" s="174" t="str">
        <f t="shared" ref="Y493" si="5012">IF(D492="Mon", "", IF(D492="Tue", "Non-service", IF(D492="Wed", "", IF(D492="Thu", "Non-service", IF(D492="Fri", "", "")))))</f>
        <v>Non-service</v>
      </c>
      <c r="Z493" s="17"/>
      <c r="AB493" s="22"/>
      <c r="AD493" s="17"/>
    </row>
    <row r="494" spans="1:30">
      <c r="A494" s="200" t="str">
        <f t="shared" si="4854"/>
        <v>Thu</v>
      </c>
      <c r="B494" s="201">
        <f t="shared" si="4651"/>
        <v>46086</v>
      </c>
      <c r="C494" s="286"/>
      <c r="D494" s="289"/>
      <c r="E494" s="211">
        <f t="shared" ca="1" si="4549"/>
        <v>0</v>
      </c>
      <c r="F494" s="209" t="s">
        <v>53</v>
      </c>
      <c r="G494" s="171" t="str">
        <f t="shared" ref="G494" si="5013">IF(D492="Mon", "", IF(D492="Tue", "Non-service", IF(D492="Wed", "", IF(D492="Thu", "Non-service", IF(D492="Fri", "", "")))))</f>
        <v>Non-service</v>
      </c>
      <c r="H494" s="28"/>
      <c r="I494" s="174" t="str">
        <f t="shared" ref="I494" si="5014">IF(D492="Mon", "", IF(D492="Tue", "", IF(D492="Wed", "", IF(D492="Thu", "", IF(D492="Fri", "Non-service", "")))))</f>
        <v/>
      </c>
      <c r="J494" s="37"/>
      <c r="K494" s="174" t="str">
        <f t="shared" ref="K494" si="5015">IF(D492="Mon", "", IF(D492="Tue", "", IF(D492="Wed", "Non-service", IF(D492="Thu", "Non-Service", IF(D492="Fri", "", "")))))</f>
        <v>Non-Service</v>
      </c>
      <c r="L494" s="37"/>
      <c r="M494" s="174" t="str">
        <f t="shared" ref="M494" si="5016">IF(D492="Mon", "", IF(D492="Tue", "Non-service", IF(D492="Wed", "", IF(D492="Thu", "", IF(D492="Fri", "Non-service", "")))))</f>
        <v/>
      </c>
      <c r="N494" s="37"/>
      <c r="O494" s="174" t="str">
        <f t="shared" ref="O494" si="5017">IF(D492="Mon", "", IF(D492="Tue", "", IF(D492="Wed", "Non-service", IF(D492="Thu", "", IF(D492="Fri", "Non-service", "")))))</f>
        <v/>
      </c>
      <c r="P494" s="37"/>
      <c r="Q494" s="174" t="str">
        <f t="shared" ref="Q494" si="5018">IF(D492="Mon", "", IF(D492="Tue", "Non-service", IF(D492="Wed", "", IF(D492="Thu", "Non-service", IF(D492="Fri", "", "")))))</f>
        <v>Non-service</v>
      </c>
      <c r="R494" s="37"/>
      <c r="S494" s="174" t="str">
        <f t="shared" ref="S494" si="5019">IF(D492="Mon", "Non-service", IF(D492="Tue", "", IF(D492="Wed", "Non-service", IF(D492="Thu", "", IF(D492="Fri", "", "")))))</f>
        <v/>
      </c>
      <c r="T494" s="37"/>
      <c r="U494" s="174" t="str">
        <f t="shared" ref="U494" si="5020">IF(D492="Mon", "", IF(D492="Tue", "", IF(D492="Wed", "Non-service", IF(D492="Thu", "", IF(D492="Fri", "Non-service", "")))))</f>
        <v/>
      </c>
      <c r="V494" s="32"/>
      <c r="W494" s="174" t="str">
        <f t="shared" ref="W494" si="5021">IF(D492="Mon", "", IF(D492="Tue", "", IF(D492="Wed", "Non-service", IF(D492="Thu", "Non-Service", IF(D492="Fri", "", "")))))</f>
        <v>Non-Service</v>
      </c>
      <c r="X494" s="17"/>
      <c r="Y494" s="176" t="str">
        <f t="shared" ref="Y494" si="5022">IF(D492="Mon", "", IF(D492="Tue", "Non-service", IF(D492="Wed", "", IF(D492="Thu", "Non-service", IF(D492="Fri", "", "")))))</f>
        <v>Non-service</v>
      </c>
      <c r="Z494" s="17"/>
      <c r="AB494" s="22"/>
      <c r="AD494" s="17"/>
    </row>
    <row r="495" spans="1:30">
      <c r="A495" s="200" t="str">
        <f t="shared" si="4865"/>
        <v>Fri</v>
      </c>
      <c r="B495" s="201">
        <f t="shared" si="4662"/>
        <v>46087</v>
      </c>
      <c r="C495" s="284">
        <f t="shared" ref="C495:C558" si="5023">WORKDAY(C492, 1)</f>
        <v>46087</v>
      </c>
      <c r="D495" s="295" t="str">
        <f t="shared" si="4866"/>
        <v>Fri</v>
      </c>
      <c r="E495" s="211">
        <f t="shared" ca="1" si="4549"/>
        <v>0</v>
      </c>
      <c r="F495" s="205" t="s">
        <v>47</v>
      </c>
      <c r="G495" s="170" t="str">
        <f t="shared" ref="G495:G558" si="5024">IF(D495="Mon", "", IF(D495="Tue", "Non-service", IF(D495="Wed", "", IF(D495="Thu", "Non-service", IF(D495="Fri", "", "")))))</f>
        <v/>
      </c>
      <c r="H495" s="21"/>
      <c r="I495" s="174" t="str">
        <f t="shared" ref="I495:I558" si="5025">IF(D495="Mon", "", IF(D495="Tue", "", IF(D495="Wed", "", IF(D495="Thu", "", IF(D495="Fri", "Non-service", "")))))</f>
        <v>Non-service</v>
      </c>
      <c r="J495" s="31"/>
      <c r="K495" s="174" t="str">
        <f t="shared" ref="K495:K558" si="5026">IF(D495="Mon", "", IF(D495="Tue", "", IF(D495="Wed", "Non-service", IF(D495="Thu", "Non-Service", IF(D495="Fri", "", "")))))</f>
        <v/>
      </c>
      <c r="L495" s="31"/>
      <c r="M495" s="174" t="str">
        <f t="shared" ref="M495:M558" si="5027">IF(D495="Mon", "", IF(D495="Tue", "Non-service", IF(D495="Wed", "", IF(D495="Thu", "", IF(D495="Fri", "Non-service", "")))))</f>
        <v>Non-service</v>
      </c>
      <c r="N495" s="31"/>
      <c r="O495" s="174" t="str">
        <f t="shared" ref="O495:O558" si="5028">IF(D495="Mon", "", IF(D495="Tue", "", IF(D495="Wed", "Non-service", IF(D495="Thu", "", IF(D495="Fri", "Non-service", "")))))</f>
        <v>Non-service</v>
      </c>
      <c r="P495" s="31"/>
      <c r="Q495" s="174" t="str">
        <f t="shared" ref="Q495:Q558" si="5029">IF(D495="Mon", "", IF(D495="Tue", "Non-service", IF(D495="Wed", "", IF(D495="Thu", "Non-service", IF(D495="Fri", "", "")))))</f>
        <v/>
      </c>
      <c r="R495" s="31"/>
      <c r="S495" s="175" t="str">
        <f t="shared" ref="S495:S558" si="5030">IF(D495="Mon", "Non-service", IF(D495="Tue", "", IF(D495="Wed", "Non-service", IF(D495="Thu", "", IF(D495="Fri", "", "")))))</f>
        <v/>
      </c>
      <c r="T495" s="31"/>
      <c r="U495" s="175" t="str">
        <f t="shared" ref="U495" si="5031">IF(D495="Mon", "", IF(D495="Tue", "", IF(D495="Wed", "Non-service", IF(D495="Thu", "", IF(D495="Fri", "Non-service", "")))))</f>
        <v>Non-service</v>
      </c>
      <c r="V495" s="39"/>
      <c r="W495" s="174" t="str">
        <f t="shared" ref="W495" si="5032">IF(D495="Mon", "", IF(D495="Tue", "", IF(D495="Wed", "Non-service", IF(D495="Thu", "Non-Service", IF(D495="Fri", "", "")))))</f>
        <v/>
      </c>
      <c r="X495" s="15"/>
      <c r="Y495" s="174" t="str">
        <f t="shared" ref="Y495" si="5033">IF(D495="Mon", "", IF(D495="Tue", "Non-service", IF(D495="Wed", "", IF(D495="Thu", "Non-service", IF(D495="Fri", "", "")))))</f>
        <v/>
      </c>
      <c r="Z495" s="23"/>
      <c r="AB495" s="26"/>
      <c r="AD495" s="25"/>
    </row>
    <row r="496" spans="1:30">
      <c r="A496" s="200" t="str">
        <f t="shared" si="4877"/>
        <v>Fri</v>
      </c>
      <c r="B496" s="201">
        <f t="shared" si="4673"/>
        <v>46087</v>
      </c>
      <c r="C496" s="285"/>
      <c r="D496" s="296"/>
      <c r="E496" s="211">
        <f t="shared" ca="1" si="4549"/>
        <v>0</v>
      </c>
      <c r="F496" s="206" t="s">
        <v>51</v>
      </c>
      <c r="G496" s="170" t="str">
        <f t="shared" ref="G496:G559" si="5034">IF(D495="Mon", "", IF(D495="Tue", "Non-service", IF(D495="Wed", "", IF(D495="Thu", "Non-service", IF(D495="Fri", "", "")))))</f>
        <v/>
      </c>
      <c r="H496" s="22"/>
      <c r="I496" s="174" t="str">
        <f t="shared" ref="I496:I559" si="5035">IF(D495="Mon", "", IF(D495="Tue", "", IF(D495="Wed", "", IF(D495="Thu", "", IF(D495="Fri", "Non-service", "")))))</f>
        <v>Non-service</v>
      </c>
      <c r="J496" s="30"/>
      <c r="K496" s="174" t="str">
        <f t="shared" ref="K496:K559" si="5036">IF(D495="Mon", "", IF(D495="Tue", "", IF(D495="Wed", "Non-service", IF(D495="Thu", "Non-Service", IF(D495="Fri", "", "")))))</f>
        <v/>
      </c>
      <c r="L496" s="30"/>
      <c r="M496" s="174" t="str">
        <f t="shared" ref="M496:M559" si="5037">IF(D495="Mon", "", IF(D495="Tue", "Non-service", IF(D495="Wed", "", IF(D495="Thu", "", IF(D495="Fri", "Non-service", "")))))</f>
        <v>Non-service</v>
      </c>
      <c r="N496" s="30"/>
      <c r="O496" s="174" t="str">
        <f t="shared" ref="O496:O559" si="5038">IF(D495="Mon", "", IF(D495="Tue", "", IF(D495="Wed", "Non-service", IF(D495="Thu", "", IF(D495="Fri", "Non-service", "")))))</f>
        <v>Non-service</v>
      </c>
      <c r="P496" s="30"/>
      <c r="Q496" s="174" t="str">
        <f t="shared" ref="Q496:Q559" si="5039">IF(D495="Mon", "", IF(D495="Tue", "Non-service", IF(D495="Wed", "", IF(D495="Thu", "Non-service", IF(D495="Fri", "", "")))))</f>
        <v/>
      </c>
      <c r="R496" s="30"/>
      <c r="S496" s="174" t="str">
        <f t="shared" ref="S496:S559" si="5040">IF(D495="Mon", "Non-service", IF(D495="Tue", "", IF(D495="Wed", "Non-service", IF(D495="Thu", "", IF(D495="Fri", "", "")))))</f>
        <v/>
      </c>
      <c r="T496" s="30"/>
      <c r="U496" s="174" t="str">
        <f t="shared" ref="U496" si="5041">IF(D495="Mon", "", IF(D495="Tue", "", IF(D495="Wed", "Non-service", IF(D495="Thu", "", IF(D495="Fri", "Non-service", "")))))</f>
        <v>Non-service</v>
      </c>
      <c r="V496" s="32"/>
      <c r="W496" s="174" t="str">
        <f t="shared" ref="W496" si="5042">IF(D495="Mon", "", IF(D495="Tue", "", IF(D495="Wed", "Non-service", IF(D495="Thu", "Non-Service", IF(D495="Fri", "", "")))))</f>
        <v/>
      </c>
      <c r="X496" s="17"/>
      <c r="Y496" s="174" t="str">
        <f t="shared" ref="Y496" si="5043">IF(D495="Mon", "", IF(D495="Tue", "Non-service", IF(D495="Wed", "", IF(D495="Thu", "Non-service", IF(D495="Fri", "", "")))))</f>
        <v/>
      </c>
      <c r="Z496" s="25"/>
      <c r="AB496" s="26"/>
      <c r="AD496" s="25"/>
    </row>
    <row r="497" spans="1:30">
      <c r="A497" s="200" t="str">
        <f t="shared" si="4888"/>
        <v>Fri</v>
      </c>
      <c r="B497" s="201">
        <f t="shared" si="4684"/>
        <v>46087</v>
      </c>
      <c r="C497" s="286"/>
      <c r="D497" s="297"/>
      <c r="E497" s="211">
        <f t="shared" ca="1" si="4549"/>
        <v>0</v>
      </c>
      <c r="F497" s="206" t="s">
        <v>53</v>
      </c>
      <c r="G497" s="171" t="str">
        <f t="shared" ref="G497" si="5044">IF(D495="Mon", "", IF(D495="Tue", "Non-service", IF(D495="Wed", "", IF(D495="Thu", "Non-service", IF(D495="Fri", "", "")))))</f>
        <v/>
      </c>
      <c r="H497" s="22"/>
      <c r="I497" s="174" t="str">
        <f t="shared" ref="I497" si="5045">IF(D495="Mon", "", IF(D495="Tue", "", IF(D495="Wed", "", IF(D495="Thu", "", IF(D495="Fri", "Non-service", "")))))</f>
        <v>Non-service</v>
      </c>
      <c r="J497" s="30"/>
      <c r="K497" s="174" t="str">
        <f t="shared" ref="K497" si="5046">IF(D495="Mon", "", IF(D495="Tue", "", IF(D495="Wed", "Non-service", IF(D495="Thu", "Non-Service", IF(D495="Fri", "", "")))))</f>
        <v/>
      </c>
      <c r="L497" s="30"/>
      <c r="M497" s="174" t="str">
        <f t="shared" ref="M497" si="5047">IF(D495="Mon", "", IF(D495="Tue", "Non-service", IF(D495="Wed", "", IF(D495="Thu", "", IF(D495="Fri", "Non-service", "")))))</f>
        <v>Non-service</v>
      </c>
      <c r="N497" s="30"/>
      <c r="O497" s="174" t="str">
        <f t="shared" ref="O497" si="5048">IF(D495="Mon", "", IF(D495="Tue", "", IF(D495="Wed", "Non-service", IF(D495="Thu", "", IF(D495="Fri", "Non-service", "")))))</f>
        <v>Non-service</v>
      </c>
      <c r="P497" s="30"/>
      <c r="Q497" s="174" t="str">
        <f t="shared" ref="Q497" si="5049">IF(D495="Mon", "", IF(D495="Tue", "Non-service", IF(D495="Wed", "", IF(D495="Thu", "Non-service", IF(D495="Fri", "", "")))))</f>
        <v/>
      </c>
      <c r="R497" s="30"/>
      <c r="T497" s="30"/>
      <c r="U497" s="174" t="str">
        <f t="shared" ref="U497" si="5050">IF(D495="Mon", "", IF(D495="Tue", "", IF(D495="Wed", "Non-service", IF(D495="Thu", "", IF(D495="Fri", "Non-service", "")))))</f>
        <v>Non-service</v>
      </c>
      <c r="V497" s="32"/>
      <c r="W497" s="174" t="str">
        <f t="shared" ref="W497" si="5051">IF(D495="Mon", "", IF(D495="Tue", "", IF(D495="Wed", "Non-service", IF(D495="Thu", "Non-Service", IF(D495="Fri", "", "")))))</f>
        <v/>
      </c>
      <c r="X497" s="17"/>
      <c r="Y497" s="176" t="str">
        <f t="shared" ref="Y497" si="5052">IF(D495="Mon", "", IF(D495="Tue", "Non-service", IF(D495="Wed", "", IF(D495="Thu", "Non-service", IF(D495="Fri", "", "")))))</f>
        <v/>
      </c>
      <c r="Z497" s="27"/>
      <c r="AB497" s="26"/>
      <c r="AD497" s="25"/>
    </row>
    <row r="498" spans="1:30">
      <c r="A498" s="200" t="str">
        <f t="shared" ref="A498" si="5053">TEXT(C498, "ddd")</f>
        <v>Mon</v>
      </c>
      <c r="B498" s="201">
        <f t="shared" ref="B498" si="5054">C498</f>
        <v>46090</v>
      </c>
      <c r="C498" s="284">
        <f t="shared" si="5023"/>
        <v>46090</v>
      </c>
      <c r="D498" s="287" t="str">
        <f t="shared" si="4899"/>
        <v>Mon</v>
      </c>
      <c r="E498" s="211">
        <f t="shared" ca="1" si="4549"/>
        <v>0</v>
      </c>
      <c r="F498" s="207" t="s">
        <v>47</v>
      </c>
      <c r="G498" s="170" t="str">
        <f t="shared" ref="G498:G561" si="5055">IF(D498="Mon", "", IF(D498="Tue", "Non-service", IF(D498="Wed", "", IF(D498="Thu", "Non-service", IF(D498="Fri", "", "")))))</f>
        <v/>
      </c>
      <c r="H498" s="30"/>
      <c r="I498" s="174" t="str">
        <f t="shared" ref="I498:I561" si="5056">IF(D498="Mon", "", IF(D498="Tue", "", IF(D498="Wed", "", IF(D498="Thu", "", IF(D498="Fri", "Non-service", "")))))</f>
        <v/>
      </c>
      <c r="J498" s="30"/>
      <c r="K498" s="174" t="str">
        <f t="shared" ref="K498:K561" si="5057">IF(D498="Mon", "", IF(D498="Tue", "", IF(D498="Wed", "Non-service", IF(D498="Thu", "Non-Service", IF(D498="Fri", "", "")))))</f>
        <v/>
      </c>
      <c r="L498" s="30"/>
      <c r="M498" s="174" t="str">
        <f t="shared" ref="M498:M561" si="5058">IF(D498="Mon", "", IF(D498="Tue", "Non-service", IF(D498="Wed", "", IF(D498="Thu", "", IF(D498="Fri", "Non-service", "")))))</f>
        <v/>
      </c>
      <c r="N498" s="30"/>
      <c r="O498" s="174" t="str">
        <f t="shared" ref="O498:O561" si="5059">IF(D498="Mon", "", IF(D498="Tue", "", IF(D498="Wed", "Non-service", IF(D498="Thu", "", IF(D498="Fri", "Non-service", "")))))</f>
        <v/>
      </c>
      <c r="P498" s="30"/>
      <c r="Q498" s="174" t="str">
        <f t="shared" ref="Q498:Q561" si="5060">IF(D498="Mon", "", IF(D498="Tue", "Non-service", IF(D498="Wed", "", IF(D498="Thu", "Non-service", IF(D498="Fri", "", "")))))</f>
        <v/>
      </c>
      <c r="R498" s="30"/>
      <c r="S498" s="175" t="str">
        <f t="shared" ref="S498:S561" si="5061">IF(D498="Mon", "Non-service", IF(D498="Tue", "", IF(D498="Wed", "Non-service", IF(D498="Thu", "", IF(D498="Fri", "", "")))))</f>
        <v>Non-service</v>
      </c>
      <c r="T498" s="30"/>
      <c r="U498" s="175"/>
      <c r="V498" s="39"/>
      <c r="W498" s="178"/>
      <c r="X498" s="15"/>
      <c r="Y498" s="174" t="str">
        <f t="shared" ref="Y498" si="5062">IF(D498="Mon", "", IF(D498="Tue", "Non-service", IF(D498="Wed", "", IF(D498="Thu", "Non-service", IF(D498="Fri", "", "")))))</f>
        <v/>
      </c>
      <c r="Z498" s="15"/>
      <c r="AB498" s="22"/>
      <c r="AD498" s="17"/>
    </row>
    <row r="499" spans="1:30">
      <c r="A499" s="200" t="str">
        <f t="shared" ref="A499" si="5063">A498</f>
        <v>Mon</v>
      </c>
      <c r="B499" s="201">
        <f t="shared" ref="B499" si="5064">C498</f>
        <v>46090</v>
      </c>
      <c r="C499" s="285"/>
      <c r="D499" s="288"/>
      <c r="E499" s="211">
        <f t="shared" ca="1" si="4549"/>
        <v>0</v>
      </c>
      <c r="F499" s="208" t="s">
        <v>51</v>
      </c>
      <c r="G499" s="170" t="str">
        <f t="shared" ref="G499:G562" si="5065">IF(D498="Mon", "", IF(D498="Tue", "Non-service", IF(D498="Wed", "", IF(D498="Thu", "Non-service", IF(D498="Fri", "", "")))))</f>
        <v/>
      </c>
      <c r="H499" s="30"/>
      <c r="I499" s="174" t="str">
        <f t="shared" ref="I499:I562" si="5066">IF(D498="Mon", "", IF(D498="Tue", "", IF(D498="Wed", "", IF(D498="Thu", "", IF(D498="Fri", "Non-service", "")))))</f>
        <v/>
      </c>
      <c r="J499" s="30"/>
      <c r="K499" s="174" t="str">
        <f t="shared" ref="K499:K562" si="5067">IF(D498="Mon", "", IF(D498="Tue", "", IF(D498="Wed", "Non-service", IF(D498="Thu", "Non-Service", IF(D498="Fri", "", "")))))</f>
        <v/>
      </c>
      <c r="L499" s="30"/>
      <c r="M499" s="174" t="str">
        <f t="shared" ref="M499:M562" si="5068">IF(D498="Mon", "", IF(D498="Tue", "Non-service", IF(D498="Wed", "", IF(D498="Thu", "", IF(D498="Fri", "Non-service", "")))))</f>
        <v/>
      </c>
      <c r="N499" s="30"/>
      <c r="O499" s="174" t="str">
        <f t="shared" ref="O499:O562" si="5069">IF(D498="Mon", "", IF(D498="Tue", "", IF(D498="Wed", "Non-service", IF(D498="Thu", "", IF(D498="Fri", "Non-service", "")))))</f>
        <v/>
      </c>
      <c r="P499" s="30"/>
      <c r="Q499" s="174" t="str">
        <f t="shared" ref="Q499:Q562" si="5070">IF(D498="Mon", "", IF(D498="Tue", "Non-service", IF(D498="Wed", "", IF(D498="Thu", "Non-service", IF(D498="Fri", "", "")))))</f>
        <v/>
      </c>
      <c r="R499" s="30"/>
      <c r="S499" s="174" t="str">
        <f t="shared" ref="S499:S562" si="5071">IF(D498="Mon", "Non-service", IF(D498="Tue", "", IF(D498="Wed", "Non-service", IF(D498="Thu", "", IF(D498="Fri", "", "")))))</f>
        <v>Non-service</v>
      </c>
      <c r="T499" s="30"/>
      <c r="V499" s="32"/>
      <c r="W499" s="178"/>
      <c r="X499" s="17"/>
      <c r="Y499" s="174" t="str">
        <f t="shared" ref="Y499" si="5072">IF(D498="Mon", "", IF(D498="Tue", "Non-service", IF(D498="Wed", "", IF(D498="Thu", "Non-service", IF(D498="Fri", "", "")))))</f>
        <v/>
      </c>
      <c r="Z499" s="17"/>
      <c r="AB499" s="22"/>
      <c r="AD499" s="17"/>
    </row>
    <row r="500" spans="1:30">
      <c r="A500" s="200" t="str">
        <f t="shared" ref="A500" si="5073">A498</f>
        <v>Mon</v>
      </c>
      <c r="B500" s="201">
        <f t="shared" ref="B500" si="5074">C498</f>
        <v>46090</v>
      </c>
      <c r="C500" s="286"/>
      <c r="D500" s="289"/>
      <c r="E500" s="211">
        <f t="shared" ca="1" si="4549"/>
        <v>0</v>
      </c>
      <c r="F500" s="209" t="s">
        <v>53</v>
      </c>
      <c r="G500" s="171" t="str">
        <f t="shared" ref="G500" si="5075">IF(D498="Mon", "", IF(D498="Tue", "Non-service", IF(D498="Wed", "", IF(D498="Thu", "Non-service", IF(D498="Fri", "", "")))))</f>
        <v/>
      </c>
      <c r="H500" s="30"/>
      <c r="I500" s="174" t="str">
        <f t="shared" ref="I500" si="5076">IF(D498="Mon", "", IF(D498="Tue", "", IF(D498="Wed", "", IF(D498="Thu", "", IF(D498="Fri", "Non-service", "")))))</f>
        <v/>
      </c>
      <c r="J500" s="30"/>
      <c r="K500" s="174" t="str">
        <f t="shared" ref="K500" si="5077">IF(D498="Mon", "", IF(D498="Tue", "", IF(D498="Wed", "Non-service", IF(D498="Thu", "Non-Service", IF(D498="Fri", "", "")))))</f>
        <v/>
      </c>
      <c r="L500" s="30"/>
      <c r="M500" s="174" t="str">
        <f t="shared" ref="M500" si="5078">IF(D498="Mon", "", IF(D498="Tue", "Non-service", IF(D498="Wed", "", IF(D498="Thu", "", IF(D498="Fri", "Non-service", "")))))</f>
        <v/>
      </c>
      <c r="N500" s="30"/>
      <c r="O500" s="174" t="str">
        <f t="shared" ref="O500" si="5079">IF(D498="Mon", "", IF(D498="Tue", "", IF(D498="Wed", "Non-service", IF(D498="Thu", "", IF(D498="Fri", "Non-service", "")))))</f>
        <v/>
      </c>
      <c r="P500" s="30"/>
      <c r="Q500" s="174" t="str">
        <f t="shared" ref="Q500" si="5080">IF(D498="Mon", "", IF(D498="Tue", "Non-service", IF(D498="Wed", "", IF(D498="Thu", "Non-service", IF(D498="Fri", "", "")))))</f>
        <v/>
      </c>
      <c r="R500" s="30"/>
      <c r="S500" s="174" t="str">
        <f t="shared" ref="S500" si="5081">IF(D498="Mon", "Non-service", IF(D498="Tue", "", IF(D498="Wed", "Non-service", IF(D498="Thu", "", IF(D498="Fri", "", "")))))</f>
        <v>Non-service</v>
      </c>
      <c r="T500" s="30"/>
      <c r="V500" s="32"/>
      <c r="W500" s="178"/>
      <c r="X500" s="17"/>
      <c r="Y500" s="176" t="str">
        <f t="shared" ref="Y500" si="5082">IF(D498="Mon", "", IF(D498="Tue", "Non-service", IF(D498="Wed", "", IF(D498="Thu", "Non-service", IF(D498="Fri", "", "")))))</f>
        <v/>
      </c>
      <c r="Z500" s="17"/>
      <c r="AB500" s="22"/>
      <c r="AD500" s="17"/>
    </row>
    <row r="501" spans="1:30">
      <c r="A501" s="200" t="str">
        <f t="shared" si="4763"/>
        <v>Tue</v>
      </c>
      <c r="B501" s="201">
        <f t="shared" ref="B501" si="5083">C501</f>
        <v>46091</v>
      </c>
      <c r="C501" s="284">
        <f t="shared" si="5023"/>
        <v>46091</v>
      </c>
      <c r="D501" s="295" t="str">
        <f t="shared" ref="D501" si="5084">IF(WEEKDAY(C498, 2) &lt; 5, TEXT(C498 + 1, "ddd"), TEXT(C498 + 3, "ddd"))</f>
        <v>Tue</v>
      </c>
      <c r="E501" s="211">
        <f t="shared" ca="1" si="4549"/>
        <v>0</v>
      </c>
      <c r="F501" s="205" t="s">
        <v>47</v>
      </c>
      <c r="G501" s="170" t="str">
        <f t="shared" ref="G501:G564" si="5085">IF(D501="Mon", "", IF(D501="Tue", "Non-service", IF(D501="Wed", "", IF(D501="Thu", "Non-service", IF(D501="Fri", "", "")))))</f>
        <v>Non-service</v>
      </c>
      <c r="H501" s="22"/>
      <c r="I501" s="174" t="str">
        <f t="shared" ref="I501:I564" si="5086">IF(D501="Mon", "", IF(D501="Tue", "", IF(D501="Wed", "", IF(D501="Thu", "", IF(D501="Fri", "Non-service", "")))))</f>
        <v/>
      </c>
      <c r="J501" s="30"/>
      <c r="K501" s="174" t="str">
        <f t="shared" ref="K501:K564" si="5087">IF(D501="Mon", "", IF(D501="Tue", "", IF(D501="Wed", "Non-service", IF(D501="Thu", "Non-Service", IF(D501="Fri", "", "")))))</f>
        <v/>
      </c>
      <c r="L501" s="33"/>
      <c r="M501" s="174" t="str">
        <f t="shared" ref="M501:M564" si="5088">IF(D501="Mon", "", IF(D501="Tue", "Non-service", IF(D501="Wed", "", IF(D501="Thu", "", IF(D501="Fri", "Non-service", "")))))</f>
        <v>Non-service</v>
      </c>
      <c r="N501" s="30"/>
      <c r="O501" s="174" t="str">
        <f t="shared" ref="O501:O564" si="5089">IF(D501="Mon", "", IF(D501="Tue", "", IF(D501="Wed", "Non-service", IF(D501="Thu", "", IF(D501="Fri", "Non-service", "")))))</f>
        <v/>
      </c>
      <c r="P501" s="33"/>
      <c r="Q501" s="174" t="str">
        <f t="shared" ref="Q501:Q564" si="5090">IF(D501="Mon", "", IF(D501="Tue", "Non-service", IF(D501="Wed", "", IF(D501="Thu", "Non-service", IF(D501="Fri", "", "")))))</f>
        <v>Non-service</v>
      </c>
      <c r="R501" s="33"/>
      <c r="S501" s="175" t="str">
        <f t="shared" ref="S501:S564" si="5091">IF(D501="Mon", "Non-service", IF(D501="Tue", "", IF(D501="Wed", "Non-service", IF(D501="Thu", "", IF(D501="Fri", "", "")))))</f>
        <v/>
      </c>
      <c r="T501" s="33"/>
      <c r="U501" s="175"/>
      <c r="V501" s="39"/>
      <c r="W501" s="178"/>
      <c r="X501" s="15"/>
      <c r="Y501" s="174" t="str">
        <f t="shared" ref="Y501" si="5092">IF(D501="Mon", "", IF(D501="Tue", "Non-service", IF(D501="Wed", "", IF(D501="Thu", "Non-service", IF(D501="Fri", "", "")))))</f>
        <v>Non-service</v>
      </c>
      <c r="Z501" s="15"/>
      <c r="AB501" s="22"/>
      <c r="AD501" s="17"/>
    </row>
    <row r="502" spans="1:30">
      <c r="A502" s="200" t="str">
        <f t="shared" si="4775"/>
        <v>Tue</v>
      </c>
      <c r="B502" s="201">
        <f t="shared" ref="B502" si="5093">C501</f>
        <v>46091</v>
      </c>
      <c r="C502" s="285"/>
      <c r="D502" s="296"/>
      <c r="E502" s="211">
        <f t="shared" ca="1" si="4549"/>
        <v>0</v>
      </c>
      <c r="F502" s="206" t="s">
        <v>51</v>
      </c>
      <c r="G502" s="170" t="str">
        <f t="shared" ref="G502:G565" si="5094">IF(D501="Mon", "", IF(D501="Tue", "Non-service", IF(D501="Wed", "", IF(D501="Thu", "Non-service", IF(D501="Fri", "", "")))))</f>
        <v>Non-service</v>
      </c>
      <c r="H502" s="22"/>
      <c r="I502" s="174" t="str">
        <f t="shared" ref="I502:I565" si="5095">IF(D501="Mon", "", IF(D501="Tue", "", IF(D501="Wed", "", IF(D501="Thu", "", IF(D501="Fri", "Non-service", "")))))</f>
        <v/>
      </c>
      <c r="J502" s="30"/>
      <c r="K502" s="174" t="str">
        <f t="shared" ref="K502:K565" si="5096">IF(D501="Mon", "", IF(D501="Tue", "", IF(D501="Wed", "Non-service", IF(D501="Thu", "Non-Service", IF(D501="Fri", "", "")))))</f>
        <v/>
      </c>
      <c r="L502" s="35"/>
      <c r="M502" s="174" t="str">
        <f t="shared" ref="M502:M565" si="5097">IF(D501="Mon", "", IF(D501="Tue", "Non-service", IF(D501="Wed", "", IF(D501="Thu", "", IF(D501="Fri", "Non-service", "")))))</f>
        <v>Non-service</v>
      </c>
      <c r="N502" s="30"/>
      <c r="O502" s="174" t="str">
        <f t="shared" ref="O502:O565" si="5098">IF(D501="Mon", "", IF(D501="Tue", "", IF(D501="Wed", "Non-service", IF(D501="Thu", "", IF(D501="Fri", "Non-service", "")))))</f>
        <v/>
      </c>
      <c r="P502" s="35"/>
      <c r="Q502" s="174" t="str">
        <f t="shared" ref="Q502:Q565" si="5099">IF(D501="Mon", "", IF(D501="Tue", "Non-service", IF(D501="Wed", "", IF(D501="Thu", "Non-service", IF(D501="Fri", "", "")))))</f>
        <v>Non-service</v>
      </c>
      <c r="R502" s="35"/>
      <c r="S502" s="174" t="str">
        <f t="shared" ref="S502:S565" si="5100">IF(D501="Mon", "Non-service", IF(D501="Tue", "", IF(D501="Wed", "Non-service", IF(D501="Thu", "", IF(D501="Fri", "", "")))))</f>
        <v/>
      </c>
      <c r="T502" s="35"/>
      <c r="V502" s="32"/>
      <c r="W502" s="178"/>
      <c r="X502" s="17"/>
      <c r="Y502" s="174" t="str">
        <f t="shared" ref="Y502" si="5101">IF(D501="Mon", "", IF(D501="Tue", "Non-service", IF(D501="Wed", "", IF(D501="Thu", "Non-service", IF(D501="Fri", "", "")))))</f>
        <v>Non-service</v>
      </c>
      <c r="Z502" s="17"/>
      <c r="AB502" s="22"/>
      <c r="AD502" s="17"/>
    </row>
    <row r="503" spans="1:30">
      <c r="A503" s="200" t="str">
        <f t="shared" si="4786"/>
        <v>Tue</v>
      </c>
      <c r="B503" s="201">
        <f t="shared" ref="B503" si="5102">C501</f>
        <v>46091</v>
      </c>
      <c r="C503" s="286"/>
      <c r="D503" s="297"/>
      <c r="E503" s="211">
        <f t="shared" ca="1" si="4549"/>
        <v>0</v>
      </c>
      <c r="F503" s="206" t="s">
        <v>53</v>
      </c>
      <c r="G503" s="171" t="str">
        <f t="shared" ref="G503" si="5103">IF(D501="Mon", "", IF(D501="Tue", "Non-service", IF(D501="Wed", "", IF(D501="Thu", "Non-service", IF(D501="Fri", "", "")))))</f>
        <v>Non-service</v>
      </c>
      <c r="H503" s="22"/>
      <c r="I503" s="174" t="str">
        <f t="shared" ref="I503" si="5104">IF(D501="Mon", "", IF(D501="Tue", "", IF(D501="Wed", "", IF(D501="Thu", "", IF(D501="Fri", "Non-service", "")))))</f>
        <v/>
      </c>
      <c r="J503" s="30"/>
      <c r="K503" s="174" t="str">
        <f t="shared" ref="K503" si="5105">IF(D501="Mon", "", IF(D501="Tue", "", IF(D501="Wed", "Non-service", IF(D501="Thu", "Non-Service", IF(D501="Fri", "", "")))))</f>
        <v/>
      </c>
      <c r="L503" s="37"/>
      <c r="M503" s="174" t="str">
        <f t="shared" ref="M503" si="5106">IF(D501="Mon", "", IF(D501="Tue", "Non-service", IF(D501="Wed", "", IF(D501="Thu", "", IF(D501="Fri", "Non-service", "")))))</f>
        <v>Non-service</v>
      </c>
      <c r="N503" s="30"/>
      <c r="O503" s="174" t="str">
        <f t="shared" ref="O503" si="5107">IF(D501="Mon", "", IF(D501="Tue", "", IF(D501="Wed", "Non-service", IF(D501="Thu", "", IF(D501="Fri", "Non-service", "")))))</f>
        <v/>
      </c>
      <c r="P503" s="37"/>
      <c r="Q503" s="174" t="str">
        <f t="shared" ref="Q503" si="5108">IF(D501="Mon", "", IF(D501="Tue", "Non-service", IF(D501="Wed", "", IF(D501="Thu", "Non-service", IF(D501="Fri", "", "")))))</f>
        <v>Non-service</v>
      </c>
      <c r="R503" s="37"/>
      <c r="S503" s="174" t="str">
        <f t="shared" ref="S503" si="5109">IF(D501="Mon", "Non-service", IF(D501="Tue", "", IF(D501="Wed", "Non-service", IF(D501="Thu", "", IF(D501="Fri", "", "")))))</f>
        <v/>
      </c>
      <c r="T503" s="37"/>
      <c r="V503" s="32"/>
      <c r="W503" s="178"/>
      <c r="X503" s="17"/>
      <c r="Y503" s="176" t="str">
        <f t="shared" ref="Y503" si="5110">IF(D501="Mon", "", IF(D501="Tue", "Non-service", IF(D501="Wed", "", IF(D501="Thu", "Non-service", IF(D501="Fri", "", "")))))</f>
        <v>Non-service</v>
      </c>
      <c r="Z503" s="17"/>
      <c r="AB503" s="22"/>
      <c r="AD503" s="17"/>
    </row>
    <row r="504" spans="1:30">
      <c r="A504" s="200" t="str">
        <f t="shared" si="4797"/>
        <v>Wed</v>
      </c>
      <c r="B504" s="201">
        <f t="shared" ref="B504:B537" si="5111">C504</f>
        <v>46092</v>
      </c>
      <c r="C504" s="284">
        <f t="shared" si="5023"/>
        <v>46092</v>
      </c>
      <c r="D504" s="287" t="str">
        <f t="shared" si="4798"/>
        <v>Wed</v>
      </c>
      <c r="E504" s="211">
        <f t="shared" ca="1" si="4549"/>
        <v>0</v>
      </c>
      <c r="F504" s="207" t="s">
        <v>47</v>
      </c>
      <c r="G504" s="170" t="str">
        <f t="shared" ref="G504:G567" si="5112">IF(D504="Mon", "", IF(D504="Tue", "Non-service", IF(D504="Wed", "", IF(D504="Thu", "Non-service", IF(D504="Fri", "", "")))))</f>
        <v/>
      </c>
      <c r="H504" s="21"/>
      <c r="I504" s="174" t="str">
        <f t="shared" ref="I504:I567" si="5113">IF(D504="Mon", "", IF(D504="Tue", "", IF(D504="Wed", "", IF(D504="Thu", "", IF(D504="Fri", "Non-service", "")))))</f>
        <v/>
      </c>
      <c r="J504" s="31"/>
      <c r="K504" s="174" t="str">
        <f t="shared" ref="K504:K567" si="5114">IF(D504="Mon", "", IF(D504="Tue", "", IF(D504="Wed", "Non-service", IF(D504="Thu", "Non-Service", IF(D504="Fri", "", "")))))</f>
        <v>Non-service</v>
      </c>
      <c r="L504" s="31"/>
      <c r="M504" s="174" t="str">
        <f t="shared" ref="M504:M567" si="5115">IF(D504="Mon", "", IF(D504="Tue", "Non-service", IF(D504="Wed", "", IF(D504="Thu", "", IF(D504="Fri", "Non-service", "")))))</f>
        <v/>
      </c>
      <c r="N504" s="31"/>
      <c r="O504" s="174" t="str">
        <f t="shared" ref="O504:O567" si="5116">IF(D504="Mon", "", IF(D504="Tue", "", IF(D504="Wed", "Non-service", IF(D504="Thu", "", IF(D504="Fri", "Non-service", "")))))</f>
        <v>Non-service</v>
      </c>
      <c r="P504" s="31"/>
      <c r="Q504" s="174" t="str">
        <f t="shared" ref="Q504:Q567" si="5117">IF(D504="Mon", "", IF(D504="Tue", "Non-service", IF(D504="Wed", "", IF(D504="Thu", "Non-service", IF(D504="Fri", "", "")))))</f>
        <v/>
      </c>
      <c r="R504" s="31"/>
      <c r="S504" s="175" t="str">
        <f t="shared" ref="S504:S567" si="5118">IF(D504="Mon", "Non-service", IF(D504="Tue", "", IF(D504="Wed", "Non-service", IF(D504="Thu", "", IF(D504="Fri", "", "")))))</f>
        <v>Non-service</v>
      </c>
      <c r="T504" s="31"/>
      <c r="U504" s="175"/>
      <c r="V504" s="34"/>
      <c r="W504" s="178"/>
      <c r="X504" s="23"/>
      <c r="Y504" s="174" t="str">
        <f t="shared" ref="Y504" si="5119">IF(D504="Mon", "", IF(D504="Tue", "Non-service", IF(D504="Wed", "", IF(D504="Thu", "Non-service", IF(D504="Fri", "", "")))))</f>
        <v/>
      </c>
      <c r="Z504" s="23"/>
      <c r="AB504" s="26"/>
      <c r="AD504" s="25"/>
    </row>
    <row r="505" spans="1:30">
      <c r="A505" s="200" t="str">
        <f t="shared" si="4809"/>
        <v>Wed</v>
      </c>
      <c r="B505" s="201">
        <f t="shared" ref="B505:B538" si="5120">C504</f>
        <v>46092</v>
      </c>
      <c r="C505" s="285"/>
      <c r="D505" s="288"/>
      <c r="E505" s="211">
        <f t="shared" ca="1" si="4549"/>
        <v>0</v>
      </c>
      <c r="F505" s="208" t="s">
        <v>51</v>
      </c>
      <c r="G505" s="170" t="str">
        <f t="shared" ref="G505:G568" si="5121">IF(D504="Mon", "", IF(D504="Tue", "Non-service", IF(D504="Wed", "", IF(D504="Thu", "Non-service", IF(D504="Fri", "", "")))))</f>
        <v/>
      </c>
      <c r="H505" s="22"/>
      <c r="I505" s="174" t="str">
        <f t="shared" ref="I505:I568" si="5122">IF(D504="Mon", "", IF(D504="Tue", "", IF(D504="Wed", "", IF(D504="Thu", "", IF(D504="Fri", "Non-service", "")))))</f>
        <v/>
      </c>
      <c r="J505" s="30"/>
      <c r="K505" s="174" t="str">
        <f t="shared" ref="K505:K568" si="5123">IF(D504="Mon", "", IF(D504="Tue", "", IF(D504="Wed", "Non-service", IF(D504="Thu", "Non-Service", IF(D504="Fri", "", "")))))</f>
        <v>Non-service</v>
      </c>
      <c r="L505" s="30"/>
      <c r="M505" s="174" t="str">
        <f t="shared" ref="M505:M568" si="5124">IF(D504="Mon", "", IF(D504="Tue", "Non-service", IF(D504="Wed", "", IF(D504="Thu", "", IF(D504="Fri", "Non-service", "")))))</f>
        <v/>
      </c>
      <c r="N505" s="30"/>
      <c r="O505" s="174" t="str">
        <f t="shared" ref="O505:O568" si="5125">IF(D504="Mon", "", IF(D504="Tue", "", IF(D504="Wed", "Non-service", IF(D504="Thu", "", IF(D504="Fri", "Non-service", "")))))</f>
        <v>Non-service</v>
      </c>
      <c r="P505" s="30"/>
      <c r="Q505" s="174" t="str">
        <f t="shared" ref="Q505:Q568" si="5126">IF(D504="Mon", "", IF(D504="Tue", "Non-service", IF(D504="Wed", "", IF(D504="Thu", "Non-service", IF(D504="Fri", "", "")))))</f>
        <v/>
      </c>
      <c r="R505" s="30"/>
      <c r="S505" s="174" t="str">
        <f t="shared" ref="S505:S568" si="5127">IF(D504="Mon", "Non-service", IF(D504="Tue", "", IF(D504="Wed", "Non-service", IF(D504="Thu", "", IF(D504="Fri", "", "")))))</f>
        <v>Non-service</v>
      </c>
      <c r="T505" s="30"/>
      <c r="V505" s="36"/>
      <c r="W505" s="178"/>
      <c r="X505" s="25"/>
      <c r="Y505" s="174" t="str">
        <f t="shared" ref="Y505" si="5128">IF(D504="Mon", "", IF(D504="Tue", "Non-service", IF(D504="Wed", "", IF(D504="Thu", "Non-service", IF(D504="Fri", "", "")))))</f>
        <v/>
      </c>
      <c r="Z505" s="25"/>
      <c r="AB505" s="26"/>
      <c r="AD505" s="25"/>
    </row>
    <row r="506" spans="1:30">
      <c r="A506" s="200" t="str">
        <f t="shared" si="4820"/>
        <v>Wed</v>
      </c>
      <c r="B506" s="201">
        <f t="shared" ref="B506:B539" si="5129">C504</f>
        <v>46092</v>
      </c>
      <c r="C506" s="286"/>
      <c r="D506" s="289"/>
      <c r="E506" s="211">
        <f t="shared" ca="1" si="4549"/>
        <v>0</v>
      </c>
      <c r="F506" s="209" t="s">
        <v>53</v>
      </c>
      <c r="G506" s="171" t="str">
        <f t="shared" ref="G506" si="5130">IF(D504="Mon", "", IF(D504="Tue", "Non-service", IF(D504="Wed", "", IF(D504="Thu", "Non-service", IF(D504="Fri", "", "")))))</f>
        <v/>
      </c>
      <c r="H506" s="22"/>
      <c r="I506" s="174" t="str">
        <f t="shared" ref="I506" si="5131">IF(D504="Mon", "", IF(D504="Tue", "", IF(D504="Wed", "", IF(D504="Thu", "", IF(D504="Fri", "Non-service", "")))))</f>
        <v/>
      </c>
      <c r="J506" s="30"/>
      <c r="K506" s="174" t="str">
        <f t="shared" ref="K506" si="5132">IF(D504="Mon", "", IF(D504="Tue", "", IF(D504="Wed", "Non-service", IF(D504="Thu", "Non-Service", IF(D504="Fri", "", "")))))</f>
        <v>Non-service</v>
      </c>
      <c r="L506" s="30"/>
      <c r="M506" s="174" t="str">
        <f t="shared" ref="M506" si="5133">IF(D504="Mon", "", IF(D504="Tue", "Non-service", IF(D504="Wed", "", IF(D504="Thu", "", IF(D504="Fri", "Non-service", "")))))</f>
        <v/>
      </c>
      <c r="N506" s="30"/>
      <c r="O506" s="174" t="str">
        <f t="shared" ref="O506" si="5134">IF(D504="Mon", "", IF(D504="Tue", "", IF(D504="Wed", "Non-service", IF(D504="Thu", "", IF(D504="Fri", "Non-service", "")))))</f>
        <v>Non-service</v>
      </c>
      <c r="P506" s="30"/>
      <c r="Q506" s="174" t="str">
        <f t="shared" ref="Q506" si="5135">IF(D504="Mon", "", IF(D504="Tue", "Non-service", IF(D504="Wed", "", IF(D504="Thu", "Non-service", IF(D504="Fri", "", "")))))</f>
        <v/>
      </c>
      <c r="R506" s="30"/>
      <c r="S506" s="174" t="str">
        <f t="shared" ref="S506" si="5136">IF(D504="Mon", "Non-service", IF(D504="Tue", "", IF(D504="Wed", "Non-service", IF(D504="Thu", "", IF(D504="Fri", "", "")))))</f>
        <v>Non-service</v>
      </c>
      <c r="T506" s="30"/>
      <c r="U506" s="176"/>
      <c r="V506" s="38"/>
      <c r="W506" s="178"/>
      <c r="X506" s="27"/>
      <c r="Y506" s="176" t="str">
        <f t="shared" ref="Y506" si="5137">IF(D504="Mon", "", IF(D504="Tue", "Non-service", IF(D504="Wed", "", IF(D504="Thu", "Non-service", IF(D504="Fri", "", "")))))</f>
        <v/>
      </c>
      <c r="Z506" s="27"/>
      <c r="AB506" s="26"/>
      <c r="AD506" s="25"/>
    </row>
    <row r="507" spans="1:30">
      <c r="A507" s="200" t="str">
        <f t="shared" si="4831"/>
        <v>Thu</v>
      </c>
      <c r="B507" s="201">
        <f t="shared" ref="B507:B540" si="5138">C507</f>
        <v>46093</v>
      </c>
      <c r="C507" s="284">
        <f t="shared" si="5023"/>
        <v>46093</v>
      </c>
      <c r="D507" s="295" t="str">
        <f t="shared" si="4832"/>
        <v>Thu</v>
      </c>
      <c r="E507" s="211">
        <f t="shared" ca="1" si="4549"/>
        <v>0</v>
      </c>
      <c r="F507" s="205" t="s">
        <v>47</v>
      </c>
      <c r="G507" s="170" t="str">
        <f t="shared" ref="G507:G570" si="5139">IF(D507="Mon", "", IF(D507="Tue", "Non-service", IF(D507="Wed", "", IF(D507="Thu", "Non-service", IF(D507="Fri", "", "")))))</f>
        <v>Non-service</v>
      </c>
      <c r="H507" s="24"/>
      <c r="I507" s="174" t="str">
        <f t="shared" ref="I507:I570" si="5140">IF(D507="Mon", "", IF(D507="Tue", "", IF(D507="Wed", "", IF(D507="Thu", "", IF(D507="Fri", "Non-service", "")))))</f>
        <v/>
      </c>
      <c r="J507" s="33"/>
      <c r="K507" s="174" t="str">
        <f t="shared" ref="K507:K570" si="5141">IF(D507="Mon", "", IF(D507="Tue", "", IF(D507="Wed", "Non-service", IF(D507="Thu", "Non-Service", IF(D507="Fri", "", "")))))</f>
        <v>Non-Service</v>
      </c>
      <c r="L507" s="33"/>
      <c r="M507" s="174" t="str">
        <f t="shared" ref="M507:M570" si="5142">IF(D507="Mon", "", IF(D507="Tue", "Non-service", IF(D507="Wed", "", IF(D507="Thu", "", IF(D507="Fri", "Non-service", "")))))</f>
        <v/>
      </c>
      <c r="N507" s="33"/>
      <c r="O507" s="174" t="str">
        <f t="shared" ref="O507:O570" si="5143">IF(D507="Mon", "", IF(D507="Tue", "", IF(D507="Wed", "Non-service", IF(D507="Thu", "", IF(D507="Fri", "Non-service", "")))))</f>
        <v/>
      </c>
      <c r="P507" s="31"/>
      <c r="Q507" s="174" t="str">
        <f t="shared" ref="Q507:Q570" si="5144">IF(D507="Mon", "", IF(D507="Tue", "Non-service", IF(D507="Wed", "", IF(D507="Thu", "Non-service", IF(D507="Fri", "", "")))))</f>
        <v>Non-service</v>
      </c>
      <c r="R507" s="31"/>
      <c r="S507" s="175" t="str">
        <f t="shared" ref="S507:S570" si="5145">IF(D507="Mon", "Non-service", IF(D507="Tue", "", IF(D507="Wed", "Non-service", IF(D507="Thu", "", IF(D507="Fri", "", "")))))</f>
        <v/>
      </c>
      <c r="T507" s="31"/>
      <c r="U507" s="175"/>
      <c r="V507" s="39"/>
      <c r="W507" s="178"/>
      <c r="X507" s="15"/>
      <c r="Y507" s="174" t="str">
        <f t="shared" ref="Y507" si="5146">IF(D507="Mon", "", IF(D507="Tue", "Non-service", IF(D507="Wed", "", IF(D507="Thu", "Non-service", IF(D507="Fri", "", "")))))</f>
        <v>Non-service</v>
      </c>
      <c r="Z507" s="15"/>
      <c r="AB507" s="22"/>
      <c r="AD507" s="17"/>
    </row>
    <row r="508" spans="1:30">
      <c r="A508" s="200" t="str">
        <f t="shared" si="4843"/>
        <v>Thu</v>
      </c>
      <c r="B508" s="201">
        <f t="shared" ref="B508:B541" si="5147">C507</f>
        <v>46093</v>
      </c>
      <c r="C508" s="285"/>
      <c r="D508" s="296"/>
      <c r="E508" s="211">
        <f t="shared" ca="1" si="4549"/>
        <v>0</v>
      </c>
      <c r="F508" s="206" t="s">
        <v>51</v>
      </c>
      <c r="G508" s="170" t="str">
        <f t="shared" ref="G508:G571" si="5148">IF(D507="Mon", "", IF(D507="Tue", "Non-service", IF(D507="Wed", "", IF(D507="Thu", "Non-service", IF(D507="Fri", "", "")))))</f>
        <v>Non-service</v>
      </c>
      <c r="H508" s="26"/>
      <c r="I508" s="174" t="str">
        <f t="shared" ref="I508:I571" si="5149">IF(D507="Mon", "", IF(D507="Tue", "", IF(D507="Wed", "", IF(D507="Thu", "", IF(D507="Fri", "Non-service", "")))))</f>
        <v/>
      </c>
      <c r="J508" s="35"/>
      <c r="K508" s="174" t="str">
        <f t="shared" ref="K508:K571" si="5150">IF(D507="Mon", "", IF(D507="Tue", "", IF(D507="Wed", "Non-service", IF(D507="Thu", "Non-Service", IF(D507="Fri", "", "")))))</f>
        <v>Non-Service</v>
      </c>
      <c r="L508" s="35"/>
      <c r="M508" s="174" t="str">
        <f t="shared" ref="M508:M571" si="5151">IF(D507="Mon", "", IF(D507="Tue", "Non-service", IF(D507="Wed", "", IF(D507="Thu", "", IF(D507="Fri", "Non-service", "")))))</f>
        <v/>
      </c>
      <c r="N508" s="35"/>
      <c r="O508" s="174" t="str">
        <f t="shared" ref="O508:O571" si="5152">IF(D507="Mon", "", IF(D507="Tue", "", IF(D507="Wed", "Non-service", IF(D507="Thu", "", IF(D507="Fri", "Non-service", "")))))</f>
        <v/>
      </c>
      <c r="P508" s="35"/>
      <c r="Q508" s="174" t="str">
        <f t="shared" ref="Q508:Q571" si="5153">IF(D507="Mon", "", IF(D507="Tue", "Non-service", IF(D507="Wed", "", IF(D507="Thu", "Non-service", IF(D507="Fri", "", "")))))</f>
        <v>Non-service</v>
      </c>
      <c r="R508" s="30"/>
      <c r="S508" s="174" t="str">
        <f t="shared" ref="S508:S571" si="5154">IF(D507="Mon", "Non-service", IF(D507="Tue", "", IF(D507="Wed", "Non-service", IF(D507="Thu", "", IF(D507="Fri", "", "")))))</f>
        <v/>
      </c>
      <c r="T508" s="35"/>
      <c r="V508" s="32"/>
      <c r="W508" s="178"/>
      <c r="X508" s="17"/>
      <c r="Y508" s="174" t="str">
        <f t="shared" ref="Y508" si="5155">IF(D507="Mon", "", IF(D507="Tue", "Non-service", IF(D507="Wed", "", IF(D507="Thu", "Non-service", IF(D507="Fri", "", "")))))</f>
        <v>Non-service</v>
      </c>
      <c r="Z508" s="17"/>
      <c r="AB508" s="22"/>
      <c r="AD508" s="17"/>
    </row>
    <row r="509" spans="1:30">
      <c r="A509" s="200" t="str">
        <f t="shared" si="4854"/>
        <v>Thu</v>
      </c>
      <c r="B509" s="201">
        <f t="shared" ref="B509:B542" si="5156">C507</f>
        <v>46093</v>
      </c>
      <c r="C509" s="286"/>
      <c r="D509" s="297"/>
      <c r="E509" s="211">
        <f t="shared" ca="1" si="4549"/>
        <v>0</v>
      </c>
      <c r="F509" s="206" t="s">
        <v>53</v>
      </c>
      <c r="G509" s="171" t="str">
        <f t="shared" ref="G509" si="5157">IF(D507="Mon", "", IF(D507="Tue", "Non-service", IF(D507="Wed", "", IF(D507="Thu", "Non-service", IF(D507="Fri", "", "")))))</f>
        <v>Non-service</v>
      </c>
      <c r="H509" s="28"/>
      <c r="I509" s="174" t="str">
        <f t="shared" ref="I509" si="5158">IF(D507="Mon", "", IF(D507="Tue", "", IF(D507="Wed", "", IF(D507="Thu", "", IF(D507="Fri", "Non-service", "")))))</f>
        <v/>
      </c>
      <c r="J509" s="37"/>
      <c r="K509" s="174" t="str">
        <f t="shared" ref="K509" si="5159">IF(D507="Mon", "", IF(D507="Tue", "", IF(D507="Wed", "Non-service", IF(D507="Thu", "Non-Service", IF(D507="Fri", "", "")))))</f>
        <v>Non-Service</v>
      </c>
      <c r="L509" s="37"/>
      <c r="M509" s="174" t="str">
        <f t="shared" ref="M509" si="5160">IF(D507="Mon", "", IF(D507="Tue", "Non-service", IF(D507="Wed", "", IF(D507="Thu", "", IF(D507="Fri", "Non-service", "")))))</f>
        <v/>
      </c>
      <c r="N509" s="37"/>
      <c r="O509" s="174" t="str">
        <f t="shared" ref="O509" si="5161">IF(D507="Mon", "", IF(D507="Tue", "", IF(D507="Wed", "Non-service", IF(D507="Thu", "", IF(D507="Fri", "Non-service", "")))))</f>
        <v/>
      </c>
      <c r="P509" s="37"/>
      <c r="Q509" s="174" t="str">
        <f t="shared" ref="Q509" si="5162">IF(D507="Mon", "", IF(D507="Tue", "Non-service", IF(D507="Wed", "", IF(D507="Thu", "Non-service", IF(D507="Fri", "", "")))))</f>
        <v>Non-service</v>
      </c>
      <c r="R509" s="37"/>
      <c r="S509" s="174" t="str">
        <f t="shared" ref="S509" si="5163">IF(D507="Mon", "Non-service", IF(D507="Tue", "", IF(D507="Wed", "Non-service", IF(D507="Thu", "", IF(D507="Fri", "", "")))))</f>
        <v/>
      </c>
      <c r="T509" s="37"/>
      <c r="V509" s="32"/>
      <c r="W509" s="178"/>
      <c r="X509" s="17"/>
      <c r="Y509" s="176" t="str">
        <f t="shared" ref="Y509" si="5164">IF(D507="Mon", "", IF(D507="Tue", "Non-service", IF(D507="Wed", "", IF(D507="Thu", "Non-service", IF(D507="Fri", "", "")))))</f>
        <v>Non-service</v>
      </c>
      <c r="Z509" s="17"/>
      <c r="AB509" s="22"/>
      <c r="AD509" s="17"/>
    </row>
    <row r="510" spans="1:30">
      <c r="A510" s="200" t="str">
        <f t="shared" si="4865"/>
        <v>Fri</v>
      </c>
      <c r="B510" s="201">
        <f t="shared" ref="B510:B543" si="5165">C510</f>
        <v>46094</v>
      </c>
      <c r="C510" s="284">
        <f t="shared" si="5023"/>
        <v>46094</v>
      </c>
      <c r="D510" s="287" t="str">
        <f t="shared" si="4866"/>
        <v>Fri</v>
      </c>
      <c r="E510" s="211">
        <f t="shared" ca="1" si="4549"/>
        <v>0</v>
      </c>
      <c r="F510" s="207" t="s">
        <v>47</v>
      </c>
      <c r="G510" s="170" t="str">
        <f t="shared" ref="G510:G573" si="5166">IF(D510="Mon", "", IF(D510="Tue", "Non-service", IF(D510="Wed", "", IF(D510="Thu", "Non-service", IF(D510="Fri", "", "")))))</f>
        <v/>
      </c>
      <c r="H510" s="21"/>
      <c r="I510" s="174" t="str">
        <f t="shared" ref="I510:I573" si="5167">IF(D510="Mon", "", IF(D510="Tue", "", IF(D510="Wed", "", IF(D510="Thu", "", IF(D510="Fri", "Non-service", "")))))</f>
        <v>Non-service</v>
      </c>
      <c r="J510" s="31"/>
      <c r="K510" s="174" t="str">
        <f t="shared" ref="K510:K573" si="5168">IF(D510="Mon", "", IF(D510="Tue", "", IF(D510="Wed", "Non-service", IF(D510="Thu", "Non-Service", IF(D510="Fri", "", "")))))</f>
        <v/>
      </c>
      <c r="L510" s="31"/>
      <c r="M510" s="174" t="str">
        <f t="shared" ref="M510:M573" si="5169">IF(D510="Mon", "", IF(D510="Tue", "Non-service", IF(D510="Wed", "", IF(D510="Thu", "", IF(D510="Fri", "Non-service", "")))))</f>
        <v>Non-service</v>
      </c>
      <c r="N510" s="31"/>
      <c r="O510" s="174" t="str">
        <f t="shared" ref="O510:O573" si="5170">IF(D510="Mon", "", IF(D510="Tue", "", IF(D510="Wed", "Non-service", IF(D510="Thu", "", IF(D510="Fri", "Non-service", "")))))</f>
        <v>Non-service</v>
      </c>
      <c r="P510" s="31"/>
      <c r="Q510" s="174" t="str">
        <f t="shared" ref="Q510:Q573" si="5171">IF(D510="Mon", "", IF(D510="Tue", "Non-service", IF(D510="Wed", "", IF(D510="Thu", "Non-service", IF(D510="Fri", "", "")))))</f>
        <v/>
      </c>
      <c r="R510" s="31"/>
      <c r="S510" s="175" t="str">
        <f t="shared" ref="S510:S573" si="5172">IF(D510="Mon", "Non-service", IF(D510="Tue", "", IF(D510="Wed", "Non-service", IF(D510="Thu", "", IF(D510="Fri", "", "")))))</f>
        <v/>
      </c>
      <c r="T510" s="31"/>
      <c r="U510" s="175"/>
      <c r="V510" s="34"/>
      <c r="W510" s="178"/>
      <c r="X510" s="23"/>
      <c r="Y510" s="174" t="str">
        <f t="shared" ref="Y510" si="5173">IF(D510="Mon", "", IF(D510="Tue", "Non-service", IF(D510="Wed", "", IF(D510="Thu", "Non-service", IF(D510="Fri", "", "")))))</f>
        <v/>
      </c>
      <c r="Z510" s="23"/>
      <c r="AB510" s="26"/>
      <c r="AD510" s="25"/>
    </row>
    <row r="511" spans="1:30">
      <c r="A511" s="200" t="str">
        <f t="shared" si="4877"/>
        <v>Fri</v>
      </c>
      <c r="B511" s="201">
        <f t="shared" ref="B511:B544" si="5174">C510</f>
        <v>46094</v>
      </c>
      <c r="C511" s="285"/>
      <c r="D511" s="288"/>
      <c r="E511" s="211">
        <f t="shared" ca="1" si="4549"/>
        <v>0</v>
      </c>
      <c r="F511" s="208" t="s">
        <v>51</v>
      </c>
      <c r="G511" s="170" t="str">
        <f t="shared" ref="G511:G574" si="5175">IF(D510="Mon", "", IF(D510="Tue", "Non-service", IF(D510="Wed", "", IF(D510="Thu", "Non-service", IF(D510="Fri", "", "")))))</f>
        <v/>
      </c>
      <c r="H511" s="22"/>
      <c r="I511" s="174" t="str">
        <f t="shared" ref="I511:I574" si="5176">IF(D510="Mon", "", IF(D510="Tue", "", IF(D510="Wed", "", IF(D510="Thu", "", IF(D510="Fri", "Non-service", "")))))</f>
        <v>Non-service</v>
      </c>
      <c r="J511" s="30"/>
      <c r="K511" s="174" t="str">
        <f t="shared" ref="K511:K574" si="5177">IF(D510="Mon", "", IF(D510="Tue", "", IF(D510="Wed", "Non-service", IF(D510="Thu", "Non-Service", IF(D510="Fri", "", "")))))</f>
        <v/>
      </c>
      <c r="L511" s="30"/>
      <c r="M511" s="174" t="str">
        <f t="shared" ref="M511:M574" si="5178">IF(D510="Mon", "", IF(D510="Tue", "Non-service", IF(D510="Wed", "", IF(D510="Thu", "", IF(D510="Fri", "Non-service", "")))))</f>
        <v>Non-service</v>
      </c>
      <c r="N511" s="30"/>
      <c r="O511" s="174" t="str">
        <f t="shared" ref="O511:O574" si="5179">IF(D510="Mon", "", IF(D510="Tue", "", IF(D510="Wed", "Non-service", IF(D510="Thu", "", IF(D510="Fri", "Non-service", "")))))</f>
        <v>Non-service</v>
      </c>
      <c r="P511" s="30"/>
      <c r="Q511" s="174" t="str">
        <f t="shared" ref="Q511:Q574" si="5180">IF(D510="Mon", "", IF(D510="Tue", "Non-service", IF(D510="Wed", "", IF(D510="Thu", "Non-service", IF(D510="Fri", "", "")))))</f>
        <v/>
      </c>
      <c r="R511" s="30"/>
      <c r="S511" s="174" t="str">
        <f t="shared" ref="S511:S574" si="5181">IF(D510="Mon", "Non-service", IF(D510="Tue", "", IF(D510="Wed", "Non-service", IF(D510="Thu", "", IF(D510="Fri", "", "")))))</f>
        <v/>
      </c>
      <c r="T511" s="30"/>
      <c r="V511" s="36"/>
      <c r="W511" s="178"/>
      <c r="X511" s="25"/>
      <c r="Y511" s="174" t="str">
        <f t="shared" ref="Y511" si="5182">IF(D510="Mon", "", IF(D510="Tue", "Non-service", IF(D510="Wed", "", IF(D510="Thu", "Non-service", IF(D510="Fri", "", "")))))</f>
        <v/>
      </c>
      <c r="Z511" s="25"/>
      <c r="AB511" s="26"/>
      <c r="AD511" s="25"/>
    </row>
    <row r="512" spans="1:30">
      <c r="A512" s="200" t="str">
        <f t="shared" si="4888"/>
        <v>Fri</v>
      </c>
      <c r="B512" s="201">
        <f t="shared" ref="B512:B545" si="5183">C510</f>
        <v>46094</v>
      </c>
      <c r="C512" s="286"/>
      <c r="D512" s="289"/>
      <c r="E512" s="211">
        <f t="shared" ca="1" si="4549"/>
        <v>0</v>
      </c>
      <c r="F512" s="209" t="s">
        <v>53</v>
      </c>
      <c r="G512" s="171" t="str">
        <f t="shared" ref="G512" si="5184">IF(D510="Mon", "", IF(D510="Tue", "Non-service", IF(D510="Wed", "", IF(D510="Thu", "Non-service", IF(D510="Fri", "", "")))))</f>
        <v/>
      </c>
      <c r="H512" s="22"/>
      <c r="I512" s="174" t="str">
        <f t="shared" ref="I512" si="5185">IF(D510="Mon", "", IF(D510="Tue", "", IF(D510="Wed", "", IF(D510="Thu", "", IF(D510="Fri", "Non-service", "")))))</f>
        <v>Non-service</v>
      </c>
      <c r="J512" s="30"/>
      <c r="K512" s="174" t="str">
        <f t="shared" ref="K512" si="5186">IF(D510="Mon", "", IF(D510="Tue", "", IF(D510="Wed", "Non-service", IF(D510="Thu", "Non-Service", IF(D510="Fri", "", "")))))</f>
        <v/>
      </c>
      <c r="L512" s="30"/>
      <c r="M512" s="174" t="str">
        <f t="shared" ref="M512" si="5187">IF(D510="Mon", "", IF(D510="Tue", "Non-service", IF(D510="Wed", "", IF(D510="Thu", "", IF(D510="Fri", "Non-service", "")))))</f>
        <v>Non-service</v>
      </c>
      <c r="N512" s="30"/>
      <c r="O512" s="174" t="str">
        <f t="shared" ref="O512" si="5188">IF(D510="Mon", "", IF(D510="Tue", "", IF(D510="Wed", "Non-service", IF(D510="Thu", "", IF(D510="Fri", "Non-service", "")))))</f>
        <v>Non-service</v>
      </c>
      <c r="P512" s="30"/>
      <c r="Q512" s="174" t="str">
        <f t="shared" ref="Q512" si="5189">IF(D510="Mon", "", IF(D510="Tue", "Non-service", IF(D510="Wed", "", IF(D510="Thu", "Non-service", IF(D510="Fri", "", "")))))</f>
        <v/>
      </c>
      <c r="R512" s="30"/>
      <c r="T512" s="30"/>
      <c r="U512" s="176"/>
      <c r="V512" s="38"/>
      <c r="W512" s="178"/>
      <c r="X512" s="27"/>
      <c r="Y512" s="176" t="str">
        <f t="shared" ref="Y512" si="5190">IF(D510="Mon", "", IF(D510="Tue", "Non-service", IF(D510="Wed", "", IF(D510="Thu", "Non-service", IF(D510="Fri", "", "")))))</f>
        <v/>
      </c>
      <c r="Z512" s="27"/>
      <c r="AB512" s="26"/>
      <c r="AD512" s="25"/>
    </row>
    <row r="513" spans="1:30">
      <c r="A513" s="200" t="str">
        <f t="shared" ref="A513" si="5191">TEXT(C513, "ddd")</f>
        <v>Mon</v>
      </c>
      <c r="B513" s="201">
        <f t="shared" ref="B513:B546" si="5192">C513</f>
        <v>46097</v>
      </c>
      <c r="C513" s="284">
        <f t="shared" si="5023"/>
        <v>46097</v>
      </c>
      <c r="D513" s="295" t="str">
        <f t="shared" si="4899"/>
        <v>Mon</v>
      </c>
      <c r="E513" s="211">
        <f t="shared" ca="1" si="4549"/>
        <v>0</v>
      </c>
      <c r="F513" s="205" t="s">
        <v>47</v>
      </c>
      <c r="G513" s="170" t="str">
        <f t="shared" ref="G513:G576" si="5193">IF(D513="Mon", "", IF(D513="Tue", "Non-service", IF(D513="Wed", "", IF(D513="Thu", "Non-service", IF(D513="Fri", "", "")))))</f>
        <v/>
      </c>
      <c r="H513" s="30"/>
      <c r="I513" s="174" t="str">
        <f t="shared" ref="I513:I576" si="5194">IF(D513="Mon", "", IF(D513="Tue", "", IF(D513="Wed", "", IF(D513="Thu", "", IF(D513="Fri", "Non-service", "")))))</f>
        <v/>
      </c>
      <c r="J513" s="30"/>
      <c r="K513" s="174" t="str">
        <f t="shared" ref="K513:K576" si="5195">IF(D513="Mon", "", IF(D513="Tue", "", IF(D513="Wed", "Non-service", IF(D513="Thu", "Non-Service", IF(D513="Fri", "", "")))))</f>
        <v/>
      </c>
      <c r="L513" s="30"/>
      <c r="M513" s="174" t="str">
        <f t="shared" ref="M513:M576" si="5196">IF(D513="Mon", "", IF(D513="Tue", "Non-service", IF(D513="Wed", "", IF(D513="Thu", "", IF(D513="Fri", "Non-service", "")))))</f>
        <v/>
      </c>
      <c r="N513" s="30"/>
      <c r="O513" s="174" t="str">
        <f t="shared" ref="O513:O576" si="5197">IF(D513="Mon", "", IF(D513="Tue", "", IF(D513="Wed", "Non-service", IF(D513="Thu", "", IF(D513="Fri", "Non-service", "")))))</f>
        <v/>
      </c>
      <c r="P513" s="30"/>
      <c r="Q513" s="174" t="str">
        <f t="shared" ref="Q513:Q576" si="5198">IF(D513="Mon", "", IF(D513="Tue", "Non-service", IF(D513="Wed", "", IF(D513="Thu", "Non-service", IF(D513="Fri", "", "")))))</f>
        <v/>
      </c>
      <c r="R513" s="30"/>
      <c r="S513" s="175" t="str">
        <f t="shared" ref="S513:S576" si="5199">IF(D513="Mon", "Non-service", IF(D513="Tue", "", IF(D513="Wed", "Non-service", IF(D513="Thu", "", IF(D513="Fri", "", "")))))</f>
        <v>Non-service</v>
      </c>
      <c r="T513" s="30"/>
      <c r="U513" s="175"/>
      <c r="V513" s="39"/>
      <c r="W513" s="178"/>
      <c r="X513" s="15"/>
      <c r="Y513" s="174" t="str">
        <f t="shared" ref="Y513" si="5200">IF(D513="Mon", "", IF(D513="Tue", "Non-service", IF(D513="Wed", "", IF(D513="Thu", "Non-service", IF(D513="Fri", "", "")))))</f>
        <v/>
      </c>
      <c r="Z513" s="15"/>
      <c r="AB513" s="22"/>
      <c r="AD513" s="17"/>
    </row>
    <row r="514" spans="1:30">
      <c r="A514" s="200" t="str">
        <f t="shared" ref="A514" si="5201">A513</f>
        <v>Mon</v>
      </c>
      <c r="B514" s="201">
        <f t="shared" ref="B514:B547" si="5202">C513</f>
        <v>46097</v>
      </c>
      <c r="C514" s="285"/>
      <c r="D514" s="296"/>
      <c r="E514" s="211">
        <f t="shared" ca="1" si="4549"/>
        <v>0</v>
      </c>
      <c r="F514" s="206" t="s">
        <v>51</v>
      </c>
      <c r="G514" s="170" t="str">
        <f t="shared" ref="G514:G577" si="5203">IF(D513="Mon", "", IF(D513="Tue", "Non-service", IF(D513="Wed", "", IF(D513="Thu", "Non-service", IF(D513="Fri", "", "")))))</f>
        <v/>
      </c>
      <c r="H514" s="30"/>
      <c r="I514" s="174" t="str">
        <f t="shared" ref="I514:I577" si="5204">IF(D513="Mon", "", IF(D513="Tue", "", IF(D513="Wed", "", IF(D513="Thu", "", IF(D513="Fri", "Non-service", "")))))</f>
        <v/>
      </c>
      <c r="J514" s="30"/>
      <c r="K514" s="174" t="str">
        <f t="shared" ref="K514:K577" si="5205">IF(D513="Mon", "", IF(D513="Tue", "", IF(D513="Wed", "Non-service", IF(D513="Thu", "Non-Service", IF(D513="Fri", "", "")))))</f>
        <v/>
      </c>
      <c r="L514" s="30"/>
      <c r="M514" s="174" t="str">
        <f t="shared" ref="M514:M577" si="5206">IF(D513="Mon", "", IF(D513="Tue", "Non-service", IF(D513="Wed", "", IF(D513="Thu", "", IF(D513="Fri", "Non-service", "")))))</f>
        <v/>
      </c>
      <c r="N514" s="30"/>
      <c r="O514" s="174" t="str">
        <f t="shared" ref="O514:O577" si="5207">IF(D513="Mon", "", IF(D513="Tue", "", IF(D513="Wed", "Non-service", IF(D513="Thu", "", IF(D513="Fri", "Non-service", "")))))</f>
        <v/>
      </c>
      <c r="P514" s="30"/>
      <c r="Q514" s="174" t="str">
        <f t="shared" ref="Q514:Q577" si="5208">IF(D513="Mon", "", IF(D513="Tue", "Non-service", IF(D513="Wed", "", IF(D513="Thu", "Non-service", IF(D513="Fri", "", "")))))</f>
        <v/>
      </c>
      <c r="R514" s="30"/>
      <c r="S514" s="174" t="str">
        <f t="shared" ref="S514:S577" si="5209">IF(D513="Mon", "Non-service", IF(D513="Tue", "", IF(D513="Wed", "Non-service", IF(D513="Thu", "", IF(D513="Fri", "", "")))))</f>
        <v>Non-service</v>
      </c>
      <c r="T514" s="30"/>
      <c r="V514" s="32"/>
      <c r="W514" s="178"/>
      <c r="X514" s="17"/>
      <c r="Y514" s="174" t="str">
        <f t="shared" ref="Y514" si="5210">IF(D513="Mon", "", IF(D513="Tue", "Non-service", IF(D513="Wed", "", IF(D513="Thu", "Non-service", IF(D513="Fri", "", "")))))</f>
        <v/>
      </c>
      <c r="Z514" s="17"/>
      <c r="AB514" s="22"/>
      <c r="AD514" s="17"/>
    </row>
    <row r="515" spans="1:30">
      <c r="A515" s="200" t="str">
        <f t="shared" ref="A515" si="5211">A513</f>
        <v>Mon</v>
      </c>
      <c r="B515" s="201">
        <f t="shared" ref="B515:B548" si="5212">C513</f>
        <v>46097</v>
      </c>
      <c r="C515" s="286"/>
      <c r="D515" s="297"/>
      <c r="E515" s="211">
        <f t="shared" ca="1" si="4549"/>
        <v>0</v>
      </c>
      <c r="F515" s="206" t="s">
        <v>53</v>
      </c>
      <c r="G515" s="171" t="str">
        <f t="shared" ref="G515" si="5213">IF(D513="Mon", "", IF(D513="Tue", "Non-service", IF(D513="Wed", "", IF(D513="Thu", "Non-service", IF(D513="Fri", "", "")))))</f>
        <v/>
      </c>
      <c r="H515" s="30"/>
      <c r="I515" s="174" t="str">
        <f t="shared" ref="I515" si="5214">IF(D513="Mon", "", IF(D513="Tue", "", IF(D513="Wed", "", IF(D513="Thu", "", IF(D513="Fri", "Non-service", "")))))</f>
        <v/>
      </c>
      <c r="J515" s="30"/>
      <c r="K515" s="174" t="str">
        <f t="shared" ref="K515" si="5215">IF(D513="Mon", "", IF(D513="Tue", "", IF(D513="Wed", "Non-service", IF(D513="Thu", "Non-Service", IF(D513="Fri", "", "")))))</f>
        <v/>
      </c>
      <c r="L515" s="30"/>
      <c r="M515" s="174" t="str">
        <f t="shared" ref="M515" si="5216">IF(D513="Mon", "", IF(D513="Tue", "Non-service", IF(D513="Wed", "", IF(D513="Thu", "", IF(D513="Fri", "Non-service", "")))))</f>
        <v/>
      </c>
      <c r="N515" s="30"/>
      <c r="O515" s="174" t="str">
        <f t="shared" ref="O515" si="5217">IF(D513="Mon", "", IF(D513="Tue", "", IF(D513="Wed", "Non-service", IF(D513="Thu", "", IF(D513="Fri", "Non-service", "")))))</f>
        <v/>
      </c>
      <c r="P515" s="30"/>
      <c r="Q515" s="174" t="str">
        <f t="shared" ref="Q515" si="5218">IF(D513="Mon", "", IF(D513="Tue", "Non-service", IF(D513="Wed", "", IF(D513="Thu", "Non-service", IF(D513="Fri", "", "")))))</f>
        <v/>
      </c>
      <c r="R515" s="30"/>
      <c r="S515" s="174" t="str">
        <f t="shared" ref="S515" si="5219">IF(D513="Mon", "Non-service", IF(D513="Tue", "", IF(D513="Wed", "Non-service", IF(D513="Thu", "", IF(D513="Fri", "", "")))))</f>
        <v>Non-service</v>
      </c>
      <c r="T515" s="30"/>
      <c r="V515" s="32"/>
      <c r="W515" s="178"/>
      <c r="X515" s="17"/>
      <c r="Y515" s="176" t="str">
        <f t="shared" ref="Y515" si="5220">IF(D513="Mon", "", IF(D513="Tue", "Non-service", IF(D513="Wed", "", IF(D513="Thu", "Non-service", IF(D513="Fri", "", "")))))</f>
        <v/>
      </c>
      <c r="Z515" s="17"/>
      <c r="AB515" s="22"/>
      <c r="AD515" s="17"/>
    </row>
    <row r="516" spans="1:30">
      <c r="A516" s="200" t="str">
        <f t="shared" si="4763"/>
        <v>Tue</v>
      </c>
      <c r="B516" s="201">
        <f t="shared" ref="B516:B549" si="5221">C516</f>
        <v>46098</v>
      </c>
      <c r="C516" s="284">
        <f t="shared" si="5023"/>
        <v>46098</v>
      </c>
      <c r="D516" s="287" t="str">
        <f t="shared" ref="D516" si="5222">IF(WEEKDAY(C513, 2) &lt; 5, TEXT(C513 + 1, "ddd"), TEXT(C513 + 3, "ddd"))</f>
        <v>Tue</v>
      </c>
      <c r="E516" s="211">
        <f t="shared" ref="E516:E579" ca="1" si="5223">IF(AND(WEEKDAY(B519, 2) &lt;= 5, B519 &lt;= TODAY(), COUNTIF(AF$37:AF$49, B516) = 0), 1, IF(AND(WEEKDAY(TODAY(), 2) &gt; 5, B519 = TODAY() - WEEKDAY(TODAY(), 2) + 5, COUNTIF(AF$37:AF$49, B516) = 0), 1, 0))</f>
        <v>0</v>
      </c>
      <c r="F516" s="207" t="s">
        <v>47</v>
      </c>
      <c r="G516" s="170" t="str">
        <f t="shared" ref="G516:G579" si="5224">IF(D516="Mon", "", IF(D516="Tue", "Non-service", IF(D516="Wed", "", IF(D516="Thu", "Non-service", IF(D516="Fri", "", "")))))</f>
        <v>Non-service</v>
      </c>
      <c r="H516" s="22"/>
      <c r="I516" s="174" t="str">
        <f t="shared" ref="I516:I579" si="5225">IF(D516="Mon", "", IF(D516="Tue", "", IF(D516="Wed", "", IF(D516="Thu", "", IF(D516="Fri", "Non-service", "")))))</f>
        <v/>
      </c>
      <c r="J516" s="30"/>
      <c r="K516" s="174" t="str">
        <f t="shared" ref="K516:K579" si="5226">IF(D516="Mon", "", IF(D516="Tue", "", IF(D516="Wed", "Non-service", IF(D516="Thu", "Non-Service", IF(D516="Fri", "", "")))))</f>
        <v/>
      </c>
      <c r="L516" s="33"/>
      <c r="M516" s="174" t="str">
        <f t="shared" ref="M516:M579" si="5227">IF(D516="Mon", "", IF(D516="Tue", "Non-service", IF(D516="Wed", "", IF(D516="Thu", "", IF(D516="Fri", "Non-service", "")))))</f>
        <v>Non-service</v>
      </c>
      <c r="N516" s="30"/>
      <c r="O516" s="174" t="str">
        <f t="shared" ref="O516:O579" si="5228">IF(D516="Mon", "", IF(D516="Tue", "", IF(D516="Wed", "Non-service", IF(D516="Thu", "", IF(D516="Fri", "Non-service", "")))))</f>
        <v/>
      </c>
      <c r="P516" s="33"/>
      <c r="Q516" s="174" t="str">
        <f t="shared" ref="Q516:Q579" si="5229">IF(D516="Mon", "", IF(D516="Tue", "Non-service", IF(D516="Wed", "", IF(D516="Thu", "Non-service", IF(D516="Fri", "", "")))))</f>
        <v>Non-service</v>
      </c>
      <c r="R516" s="33"/>
      <c r="S516" s="175" t="str">
        <f t="shared" ref="S516:S579" si="5230">IF(D516="Mon", "Non-service", IF(D516="Tue", "", IF(D516="Wed", "Non-service", IF(D516="Thu", "", IF(D516="Fri", "", "")))))</f>
        <v/>
      </c>
      <c r="T516" s="33"/>
      <c r="U516" s="175"/>
      <c r="V516" s="39"/>
      <c r="W516" s="178"/>
      <c r="X516" s="15"/>
      <c r="Y516" s="174" t="str">
        <f t="shared" ref="Y516" si="5231">IF(D516="Mon", "", IF(D516="Tue", "Non-service", IF(D516="Wed", "", IF(D516="Thu", "Non-service", IF(D516="Fri", "", "")))))</f>
        <v>Non-service</v>
      </c>
      <c r="Z516" s="15"/>
      <c r="AB516" s="22"/>
      <c r="AD516" s="17"/>
    </row>
    <row r="517" spans="1:30">
      <c r="A517" s="200" t="str">
        <f t="shared" si="4775"/>
        <v>Tue</v>
      </c>
      <c r="B517" s="201">
        <f t="shared" ref="B517:B550" si="5232">C516</f>
        <v>46098</v>
      </c>
      <c r="C517" s="285"/>
      <c r="D517" s="288"/>
      <c r="E517" s="211">
        <f t="shared" ca="1" si="5223"/>
        <v>0</v>
      </c>
      <c r="F517" s="208" t="s">
        <v>51</v>
      </c>
      <c r="G517" s="170" t="str">
        <f t="shared" ref="G517:G580" si="5233">IF(D516="Mon", "", IF(D516="Tue", "Non-service", IF(D516="Wed", "", IF(D516="Thu", "Non-service", IF(D516="Fri", "", "")))))</f>
        <v>Non-service</v>
      </c>
      <c r="H517" s="22"/>
      <c r="I517" s="174" t="str">
        <f t="shared" ref="I517:I580" si="5234">IF(D516="Mon", "", IF(D516="Tue", "", IF(D516="Wed", "", IF(D516="Thu", "", IF(D516="Fri", "Non-service", "")))))</f>
        <v/>
      </c>
      <c r="J517" s="30"/>
      <c r="K517" s="174" t="str">
        <f t="shared" ref="K517:K580" si="5235">IF(D516="Mon", "", IF(D516="Tue", "", IF(D516="Wed", "Non-service", IF(D516="Thu", "Non-Service", IF(D516="Fri", "", "")))))</f>
        <v/>
      </c>
      <c r="L517" s="35"/>
      <c r="M517" s="174" t="str">
        <f t="shared" ref="M517:M580" si="5236">IF(D516="Mon", "", IF(D516="Tue", "Non-service", IF(D516="Wed", "", IF(D516="Thu", "", IF(D516="Fri", "Non-service", "")))))</f>
        <v>Non-service</v>
      </c>
      <c r="N517" s="30"/>
      <c r="O517" s="174" t="str">
        <f t="shared" ref="O517:O580" si="5237">IF(D516="Mon", "", IF(D516="Tue", "", IF(D516="Wed", "Non-service", IF(D516="Thu", "", IF(D516="Fri", "Non-service", "")))))</f>
        <v/>
      </c>
      <c r="P517" s="35"/>
      <c r="Q517" s="174" t="str">
        <f t="shared" ref="Q517:Q580" si="5238">IF(D516="Mon", "", IF(D516="Tue", "Non-service", IF(D516="Wed", "", IF(D516="Thu", "Non-service", IF(D516="Fri", "", "")))))</f>
        <v>Non-service</v>
      </c>
      <c r="R517" s="35"/>
      <c r="S517" s="174" t="str">
        <f t="shared" ref="S517:S580" si="5239">IF(D516="Mon", "Non-service", IF(D516="Tue", "", IF(D516="Wed", "Non-service", IF(D516="Thu", "", IF(D516="Fri", "", "")))))</f>
        <v/>
      </c>
      <c r="T517" s="35"/>
      <c r="V517" s="32"/>
      <c r="W517" s="178"/>
      <c r="X517" s="17"/>
      <c r="Y517" s="174" t="str">
        <f t="shared" ref="Y517" si="5240">IF(D516="Mon", "", IF(D516="Tue", "Non-service", IF(D516="Wed", "", IF(D516="Thu", "Non-service", IF(D516="Fri", "", "")))))</f>
        <v>Non-service</v>
      </c>
      <c r="Z517" s="17"/>
      <c r="AB517" s="22"/>
      <c r="AD517" s="17"/>
    </row>
    <row r="518" spans="1:30">
      <c r="A518" s="200" t="str">
        <f t="shared" si="4786"/>
        <v>Tue</v>
      </c>
      <c r="B518" s="201">
        <f t="shared" ref="B518:B551" si="5241">C516</f>
        <v>46098</v>
      </c>
      <c r="C518" s="286"/>
      <c r="D518" s="289"/>
      <c r="E518" s="211">
        <f t="shared" ca="1" si="5223"/>
        <v>0</v>
      </c>
      <c r="F518" s="209" t="s">
        <v>53</v>
      </c>
      <c r="G518" s="171" t="str">
        <f t="shared" ref="G518" si="5242">IF(D516="Mon", "", IF(D516="Tue", "Non-service", IF(D516="Wed", "", IF(D516="Thu", "Non-service", IF(D516="Fri", "", "")))))</f>
        <v>Non-service</v>
      </c>
      <c r="H518" s="22"/>
      <c r="I518" s="174" t="str">
        <f t="shared" ref="I518" si="5243">IF(D516="Mon", "", IF(D516="Tue", "", IF(D516="Wed", "", IF(D516="Thu", "", IF(D516="Fri", "Non-service", "")))))</f>
        <v/>
      </c>
      <c r="J518" s="30"/>
      <c r="K518" s="174" t="str">
        <f t="shared" ref="K518" si="5244">IF(D516="Mon", "", IF(D516="Tue", "", IF(D516="Wed", "Non-service", IF(D516="Thu", "Non-Service", IF(D516="Fri", "", "")))))</f>
        <v/>
      </c>
      <c r="L518" s="37"/>
      <c r="M518" s="174" t="str">
        <f t="shared" ref="M518" si="5245">IF(D516="Mon", "", IF(D516="Tue", "Non-service", IF(D516="Wed", "", IF(D516="Thu", "", IF(D516="Fri", "Non-service", "")))))</f>
        <v>Non-service</v>
      </c>
      <c r="N518" s="30"/>
      <c r="O518" s="174" t="str">
        <f t="shared" ref="O518" si="5246">IF(D516="Mon", "", IF(D516="Tue", "", IF(D516="Wed", "Non-service", IF(D516="Thu", "", IF(D516="Fri", "Non-service", "")))))</f>
        <v/>
      </c>
      <c r="P518" s="37"/>
      <c r="Q518" s="174" t="str">
        <f t="shared" ref="Q518" si="5247">IF(D516="Mon", "", IF(D516="Tue", "Non-service", IF(D516="Wed", "", IF(D516="Thu", "Non-service", IF(D516="Fri", "", "")))))</f>
        <v>Non-service</v>
      </c>
      <c r="R518" s="37"/>
      <c r="S518" s="174" t="str">
        <f t="shared" ref="S518" si="5248">IF(D516="Mon", "Non-service", IF(D516="Tue", "", IF(D516="Wed", "Non-service", IF(D516="Thu", "", IF(D516="Fri", "", "")))))</f>
        <v/>
      </c>
      <c r="T518" s="37"/>
      <c r="V518" s="32"/>
      <c r="W518" s="178"/>
      <c r="X518" s="17"/>
      <c r="Y518" s="176" t="str">
        <f t="shared" ref="Y518" si="5249">IF(D516="Mon", "", IF(D516="Tue", "Non-service", IF(D516="Wed", "", IF(D516="Thu", "Non-service", IF(D516="Fri", "", "")))))</f>
        <v>Non-service</v>
      </c>
      <c r="Z518" s="17"/>
      <c r="AB518" s="22"/>
      <c r="AD518" s="17"/>
    </row>
    <row r="519" spans="1:30">
      <c r="A519" s="200" t="str">
        <f t="shared" si="4797"/>
        <v>Wed</v>
      </c>
      <c r="B519" s="201">
        <f t="shared" ref="B519:B552" si="5250">C519</f>
        <v>46099</v>
      </c>
      <c r="C519" s="284">
        <f t="shared" si="5023"/>
        <v>46099</v>
      </c>
      <c r="D519" s="295" t="str">
        <f t="shared" si="4798"/>
        <v>Wed</v>
      </c>
      <c r="E519" s="211">
        <f t="shared" ca="1" si="5223"/>
        <v>0</v>
      </c>
      <c r="F519" s="205" t="s">
        <v>47</v>
      </c>
      <c r="G519" s="170" t="str">
        <f t="shared" ref="G519:G582" si="5251">IF(D519="Mon", "", IF(D519="Tue", "Non-service", IF(D519="Wed", "", IF(D519="Thu", "Non-service", IF(D519="Fri", "", "")))))</f>
        <v/>
      </c>
      <c r="H519" s="21"/>
      <c r="I519" s="174" t="str">
        <f t="shared" ref="I519:I582" si="5252">IF(D519="Mon", "", IF(D519="Tue", "", IF(D519="Wed", "", IF(D519="Thu", "", IF(D519="Fri", "Non-service", "")))))</f>
        <v/>
      </c>
      <c r="J519" s="31"/>
      <c r="K519" s="174" t="str">
        <f t="shared" ref="K519:K582" si="5253">IF(D519="Mon", "", IF(D519="Tue", "", IF(D519="Wed", "Non-service", IF(D519="Thu", "Non-Service", IF(D519="Fri", "", "")))))</f>
        <v>Non-service</v>
      </c>
      <c r="L519" s="31"/>
      <c r="M519" s="174" t="str">
        <f t="shared" ref="M519:M582" si="5254">IF(D519="Mon", "", IF(D519="Tue", "Non-service", IF(D519="Wed", "", IF(D519="Thu", "", IF(D519="Fri", "Non-service", "")))))</f>
        <v/>
      </c>
      <c r="N519" s="31"/>
      <c r="O519" s="174" t="str">
        <f t="shared" ref="O519:O582" si="5255">IF(D519="Mon", "", IF(D519="Tue", "", IF(D519="Wed", "Non-service", IF(D519="Thu", "", IF(D519="Fri", "Non-service", "")))))</f>
        <v>Non-service</v>
      </c>
      <c r="P519" s="31"/>
      <c r="Q519" s="174" t="str">
        <f t="shared" ref="Q519:Q582" si="5256">IF(D519="Mon", "", IF(D519="Tue", "Non-service", IF(D519="Wed", "", IF(D519="Thu", "Non-service", IF(D519="Fri", "", "")))))</f>
        <v/>
      </c>
      <c r="R519" s="31"/>
      <c r="S519" s="175" t="str">
        <f t="shared" ref="S519:S582" si="5257">IF(D519="Mon", "Non-service", IF(D519="Tue", "", IF(D519="Wed", "Non-service", IF(D519="Thu", "", IF(D519="Fri", "", "")))))</f>
        <v>Non-service</v>
      </c>
      <c r="T519" s="31"/>
      <c r="U519" s="175"/>
      <c r="V519" s="34"/>
      <c r="W519" s="178"/>
      <c r="X519" s="23"/>
      <c r="Y519" s="174" t="str">
        <f t="shared" ref="Y519" si="5258">IF(D519="Mon", "", IF(D519="Tue", "Non-service", IF(D519="Wed", "", IF(D519="Thu", "Non-service", IF(D519="Fri", "", "")))))</f>
        <v/>
      </c>
      <c r="Z519" s="23"/>
      <c r="AB519" s="26"/>
      <c r="AD519" s="25"/>
    </row>
    <row r="520" spans="1:30">
      <c r="A520" s="200" t="str">
        <f t="shared" si="4809"/>
        <v>Wed</v>
      </c>
      <c r="B520" s="201">
        <f t="shared" ref="B520:B553" si="5259">C519</f>
        <v>46099</v>
      </c>
      <c r="C520" s="285"/>
      <c r="D520" s="296"/>
      <c r="E520" s="211">
        <f t="shared" ca="1" si="5223"/>
        <v>0</v>
      </c>
      <c r="F520" s="206" t="s">
        <v>51</v>
      </c>
      <c r="G520" s="170" t="str">
        <f t="shared" ref="G520:G583" si="5260">IF(D519="Mon", "", IF(D519="Tue", "Non-service", IF(D519="Wed", "", IF(D519="Thu", "Non-service", IF(D519="Fri", "", "")))))</f>
        <v/>
      </c>
      <c r="H520" s="22"/>
      <c r="I520" s="174" t="str">
        <f t="shared" ref="I520:I583" si="5261">IF(D519="Mon", "", IF(D519="Tue", "", IF(D519="Wed", "", IF(D519="Thu", "", IF(D519="Fri", "Non-service", "")))))</f>
        <v/>
      </c>
      <c r="J520" s="30"/>
      <c r="K520" s="174" t="str">
        <f t="shared" ref="K520:K583" si="5262">IF(D519="Mon", "", IF(D519="Tue", "", IF(D519="Wed", "Non-service", IF(D519="Thu", "Non-Service", IF(D519="Fri", "", "")))))</f>
        <v>Non-service</v>
      </c>
      <c r="L520" s="30"/>
      <c r="M520" s="174" t="str">
        <f t="shared" ref="M520:M583" si="5263">IF(D519="Mon", "", IF(D519="Tue", "Non-service", IF(D519="Wed", "", IF(D519="Thu", "", IF(D519="Fri", "Non-service", "")))))</f>
        <v/>
      </c>
      <c r="N520" s="30"/>
      <c r="O520" s="174" t="str">
        <f t="shared" ref="O520:O583" si="5264">IF(D519="Mon", "", IF(D519="Tue", "", IF(D519="Wed", "Non-service", IF(D519="Thu", "", IF(D519="Fri", "Non-service", "")))))</f>
        <v>Non-service</v>
      </c>
      <c r="P520" s="30"/>
      <c r="Q520" s="174" t="str">
        <f t="shared" ref="Q520:Q583" si="5265">IF(D519="Mon", "", IF(D519="Tue", "Non-service", IF(D519="Wed", "", IF(D519="Thu", "Non-service", IF(D519="Fri", "", "")))))</f>
        <v/>
      </c>
      <c r="R520" s="30"/>
      <c r="S520" s="174" t="str">
        <f t="shared" ref="S520:S583" si="5266">IF(D519="Mon", "Non-service", IF(D519="Tue", "", IF(D519="Wed", "Non-service", IF(D519="Thu", "", IF(D519="Fri", "", "")))))</f>
        <v>Non-service</v>
      </c>
      <c r="T520" s="30"/>
      <c r="V520" s="36"/>
      <c r="W520" s="178"/>
      <c r="X520" s="25"/>
      <c r="Y520" s="174" t="str">
        <f t="shared" ref="Y520" si="5267">IF(D519="Mon", "", IF(D519="Tue", "Non-service", IF(D519="Wed", "", IF(D519="Thu", "Non-service", IF(D519="Fri", "", "")))))</f>
        <v/>
      </c>
      <c r="Z520" s="25"/>
      <c r="AB520" s="26"/>
      <c r="AD520" s="25"/>
    </row>
    <row r="521" spans="1:30">
      <c r="A521" s="200" t="str">
        <f t="shared" si="4820"/>
        <v>Wed</v>
      </c>
      <c r="B521" s="201">
        <f t="shared" ref="B521:B554" si="5268">C519</f>
        <v>46099</v>
      </c>
      <c r="C521" s="286"/>
      <c r="D521" s="297"/>
      <c r="E521" s="211">
        <f t="shared" ca="1" si="5223"/>
        <v>0</v>
      </c>
      <c r="F521" s="206" t="s">
        <v>53</v>
      </c>
      <c r="G521" s="171" t="str">
        <f t="shared" ref="G521" si="5269">IF(D519="Mon", "", IF(D519="Tue", "Non-service", IF(D519="Wed", "", IF(D519="Thu", "Non-service", IF(D519="Fri", "", "")))))</f>
        <v/>
      </c>
      <c r="H521" s="22"/>
      <c r="I521" s="174" t="str">
        <f t="shared" ref="I521" si="5270">IF(D519="Mon", "", IF(D519="Tue", "", IF(D519="Wed", "", IF(D519="Thu", "", IF(D519="Fri", "Non-service", "")))))</f>
        <v/>
      </c>
      <c r="J521" s="30"/>
      <c r="K521" s="174" t="str">
        <f t="shared" ref="K521" si="5271">IF(D519="Mon", "", IF(D519="Tue", "", IF(D519="Wed", "Non-service", IF(D519="Thu", "Non-Service", IF(D519="Fri", "", "")))))</f>
        <v>Non-service</v>
      </c>
      <c r="L521" s="30"/>
      <c r="M521" s="174" t="str">
        <f t="shared" ref="M521" si="5272">IF(D519="Mon", "", IF(D519="Tue", "Non-service", IF(D519="Wed", "", IF(D519="Thu", "", IF(D519="Fri", "Non-service", "")))))</f>
        <v/>
      </c>
      <c r="N521" s="30"/>
      <c r="O521" s="174" t="str">
        <f t="shared" ref="O521" si="5273">IF(D519="Mon", "", IF(D519="Tue", "", IF(D519="Wed", "Non-service", IF(D519="Thu", "", IF(D519="Fri", "Non-service", "")))))</f>
        <v>Non-service</v>
      </c>
      <c r="P521" s="30"/>
      <c r="Q521" s="174" t="str">
        <f t="shared" ref="Q521" si="5274">IF(D519="Mon", "", IF(D519="Tue", "Non-service", IF(D519="Wed", "", IF(D519="Thu", "Non-service", IF(D519="Fri", "", "")))))</f>
        <v/>
      </c>
      <c r="R521" s="30"/>
      <c r="S521" s="174" t="str">
        <f t="shared" ref="S521" si="5275">IF(D519="Mon", "Non-service", IF(D519="Tue", "", IF(D519="Wed", "Non-service", IF(D519="Thu", "", IF(D519="Fri", "", "")))))</f>
        <v>Non-service</v>
      </c>
      <c r="T521" s="30"/>
      <c r="U521" s="176"/>
      <c r="V521" s="38"/>
      <c r="W521" s="178"/>
      <c r="X521" s="27"/>
      <c r="Y521" s="176" t="str">
        <f t="shared" ref="Y521" si="5276">IF(D519="Mon", "", IF(D519="Tue", "Non-service", IF(D519="Wed", "", IF(D519="Thu", "Non-service", IF(D519="Fri", "", "")))))</f>
        <v/>
      </c>
      <c r="Z521" s="27"/>
      <c r="AB521" s="26"/>
      <c r="AD521" s="25"/>
    </row>
    <row r="522" spans="1:30">
      <c r="A522" s="200" t="str">
        <f t="shared" si="4831"/>
        <v>Thu</v>
      </c>
      <c r="B522" s="201">
        <f t="shared" ref="B522:B555" si="5277">C522</f>
        <v>46100</v>
      </c>
      <c r="C522" s="284">
        <f t="shared" si="5023"/>
        <v>46100</v>
      </c>
      <c r="D522" s="287" t="str">
        <f t="shared" si="4832"/>
        <v>Thu</v>
      </c>
      <c r="E522" s="211">
        <f t="shared" ca="1" si="5223"/>
        <v>0</v>
      </c>
      <c r="F522" s="207" t="s">
        <v>47</v>
      </c>
      <c r="G522" s="170" t="str">
        <f t="shared" ref="G522:G585" si="5278">IF(D522="Mon", "", IF(D522="Tue", "Non-service", IF(D522="Wed", "", IF(D522="Thu", "Non-service", IF(D522="Fri", "", "")))))</f>
        <v>Non-service</v>
      </c>
      <c r="H522" s="24"/>
      <c r="I522" s="174" t="str">
        <f t="shared" ref="I522:I585" si="5279">IF(D522="Mon", "", IF(D522="Tue", "", IF(D522="Wed", "", IF(D522="Thu", "", IF(D522="Fri", "Non-service", "")))))</f>
        <v/>
      </c>
      <c r="J522" s="33"/>
      <c r="K522" s="174" t="str">
        <f t="shared" ref="K522:K585" si="5280">IF(D522="Mon", "", IF(D522="Tue", "", IF(D522="Wed", "Non-service", IF(D522="Thu", "Non-Service", IF(D522="Fri", "", "")))))</f>
        <v>Non-Service</v>
      </c>
      <c r="L522" s="33"/>
      <c r="M522" s="174" t="str">
        <f t="shared" ref="M522:M585" si="5281">IF(D522="Mon", "", IF(D522="Tue", "Non-service", IF(D522="Wed", "", IF(D522="Thu", "", IF(D522="Fri", "Non-service", "")))))</f>
        <v/>
      </c>
      <c r="N522" s="33"/>
      <c r="O522" s="174" t="str">
        <f t="shared" ref="O522:O585" si="5282">IF(D522="Mon", "", IF(D522="Tue", "", IF(D522="Wed", "Non-service", IF(D522="Thu", "", IF(D522="Fri", "Non-service", "")))))</f>
        <v/>
      </c>
      <c r="P522" s="31"/>
      <c r="Q522" s="174" t="str">
        <f t="shared" ref="Q522:Q585" si="5283">IF(D522="Mon", "", IF(D522="Tue", "Non-service", IF(D522="Wed", "", IF(D522="Thu", "Non-service", IF(D522="Fri", "", "")))))</f>
        <v>Non-service</v>
      </c>
      <c r="R522" s="31"/>
      <c r="S522" s="175" t="str">
        <f t="shared" ref="S522:S585" si="5284">IF(D522="Mon", "Non-service", IF(D522="Tue", "", IF(D522="Wed", "Non-service", IF(D522="Thu", "", IF(D522="Fri", "", "")))))</f>
        <v/>
      </c>
      <c r="T522" s="31"/>
      <c r="U522" s="175"/>
      <c r="V522" s="39"/>
      <c r="W522" s="178"/>
      <c r="X522" s="15"/>
      <c r="Y522" s="174" t="str">
        <f t="shared" ref="Y522" si="5285">IF(D522="Mon", "", IF(D522="Tue", "Non-service", IF(D522="Wed", "", IF(D522="Thu", "Non-service", IF(D522="Fri", "", "")))))</f>
        <v>Non-service</v>
      </c>
      <c r="Z522" s="15"/>
      <c r="AB522" s="22"/>
      <c r="AD522" s="17"/>
    </row>
    <row r="523" spans="1:30">
      <c r="A523" s="200" t="str">
        <f t="shared" si="4843"/>
        <v>Thu</v>
      </c>
      <c r="B523" s="201">
        <f t="shared" ref="B523:B556" si="5286">C522</f>
        <v>46100</v>
      </c>
      <c r="C523" s="285"/>
      <c r="D523" s="288"/>
      <c r="E523" s="211">
        <f t="shared" ca="1" si="5223"/>
        <v>0</v>
      </c>
      <c r="F523" s="208" t="s">
        <v>51</v>
      </c>
      <c r="G523" s="170" t="str">
        <f t="shared" ref="G523:G586" si="5287">IF(D522="Mon", "", IF(D522="Tue", "Non-service", IF(D522="Wed", "", IF(D522="Thu", "Non-service", IF(D522="Fri", "", "")))))</f>
        <v>Non-service</v>
      </c>
      <c r="H523" s="26"/>
      <c r="I523" s="174" t="str">
        <f t="shared" ref="I523:I586" si="5288">IF(D522="Mon", "", IF(D522="Tue", "", IF(D522="Wed", "", IF(D522="Thu", "", IF(D522="Fri", "Non-service", "")))))</f>
        <v/>
      </c>
      <c r="J523" s="35"/>
      <c r="K523" s="174" t="str">
        <f t="shared" ref="K523:K586" si="5289">IF(D522="Mon", "", IF(D522="Tue", "", IF(D522="Wed", "Non-service", IF(D522="Thu", "Non-Service", IF(D522="Fri", "", "")))))</f>
        <v>Non-Service</v>
      </c>
      <c r="L523" s="35"/>
      <c r="M523" s="174" t="str">
        <f t="shared" ref="M523:M586" si="5290">IF(D522="Mon", "", IF(D522="Tue", "Non-service", IF(D522="Wed", "", IF(D522="Thu", "", IF(D522="Fri", "Non-service", "")))))</f>
        <v/>
      </c>
      <c r="N523" s="35"/>
      <c r="O523" s="174" t="str">
        <f t="shared" ref="O523:O586" si="5291">IF(D522="Mon", "", IF(D522="Tue", "", IF(D522="Wed", "Non-service", IF(D522="Thu", "", IF(D522="Fri", "Non-service", "")))))</f>
        <v/>
      </c>
      <c r="P523" s="35"/>
      <c r="Q523" s="174" t="str">
        <f t="shared" ref="Q523:Q586" si="5292">IF(D522="Mon", "", IF(D522="Tue", "Non-service", IF(D522="Wed", "", IF(D522="Thu", "Non-service", IF(D522="Fri", "", "")))))</f>
        <v>Non-service</v>
      </c>
      <c r="R523" s="30"/>
      <c r="S523" s="174" t="str">
        <f t="shared" ref="S523:S586" si="5293">IF(D522="Mon", "Non-service", IF(D522="Tue", "", IF(D522="Wed", "Non-service", IF(D522="Thu", "", IF(D522="Fri", "", "")))))</f>
        <v/>
      </c>
      <c r="T523" s="35"/>
      <c r="V523" s="32"/>
      <c r="W523" s="178"/>
      <c r="X523" s="17"/>
      <c r="Y523" s="174" t="str">
        <f t="shared" ref="Y523" si="5294">IF(D522="Mon", "", IF(D522="Tue", "Non-service", IF(D522="Wed", "", IF(D522="Thu", "Non-service", IF(D522="Fri", "", "")))))</f>
        <v>Non-service</v>
      </c>
      <c r="Z523" s="17"/>
      <c r="AB523" s="22"/>
      <c r="AD523" s="17"/>
    </row>
    <row r="524" spans="1:30">
      <c r="A524" s="200" t="str">
        <f t="shared" si="4854"/>
        <v>Thu</v>
      </c>
      <c r="B524" s="201">
        <f t="shared" ref="B524:B557" si="5295">C522</f>
        <v>46100</v>
      </c>
      <c r="C524" s="286"/>
      <c r="D524" s="289"/>
      <c r="E524" s="211">
        <f t="shared" ca="1" si="5223"/>
        <v>0</v>
      </c>
      <c r="F524" s="209" t="s">
        <v>53</v>
      </c>
      <c r="G524" s="171" t="str">
        <f t="shared" ref="G524" si="5296">IF(D522="Mon", "", IF(D522="Tue", "Non-service", IF(D522="Wed", "", IF(D522="Thu", "Non-service", IF(D522="Fri", "", "")))))</f>
        <v>Non-service</v>
      </c>
      <c r="H524" s="28"/>
      <c r="I524" s="174" t="str">
        <f t="shared" ref="I524" si="5297">IF(D522="Mon", "", IF(D522="Tue", "", IF(D522="Wed", "", IF(D522="Thu", "", IF(D522="Fri", "Non-service", "")))))</f>
        <v/>
      </c>
      <c r="J524" s="37"/>
      <c r="K524" s="174" t="str">
        <f t="shared" ref="K524" si="5298">IF(D522="Mon", "", IF(D522="Tue", "", IF(D522="Wed", "Non-service", IF(D522="Thu", "Non-Service", IF(D522="Fri", "", "")))))</f>
        <v>Non-Service</v>
      </c>
      <c r="L524" s="37"/>
      <c r="M524" s="174" t="str">
        <f t="shared" ref="M524" si="5299">IF(D522="Mon", "", IF(D522="Tue", "Non-service", IF(D522="Wed", "", IF(D522="Thu", "", IF(D522="Fri", "Non-service", "")))))</f>
        <v/>
      </c>
      <c r="N524" s="37"/>
      <c r="O524" s="174" t="str">
        <f t="shared" ref="O524" si="5300">IF(D522="Mon", "", IF(D522="Tue", "", IF(D522="Wed", "Non-service", IF(D522="Thu", "", IF(D522="Fri", "Non-service", "")))))</f>
        <v/>
      </c>
      <c r="P524" s="37"/>
      <c r="Q524" s="174" t="str">
        <f t="shared" ref="Q524" si="5301">IF(D522="Mon", "", IF(D522="Tue", "Non-service", IF(D522="Wed", "", IF(D522="Thu", "Non-service", IF(D522="Fri", "", "")))))</f>
        <v>Non-service</v>
      </c>
      <c r="R524" s="37"/>
      <c r="S524" s="174" t="str">
        <f t="shared" ref="S524" si="5302">IF(D522="Mon", "Non-service", IF(D522="Tue", "", IF(D522="Wed", "Non-service", IF(D522="Thu", "", IF(D522="Fri", "", "")))))</f>
        <v/>
      </c>
      <c r="T524" s="37"/>
      <c r="V524" s="32"/>
      <c r="W524" s="178"/>
      <c r="X524" s="17"/>
      <c r="Y524" s="176" t="str">
        <f t="shared" ref="Y524" si="5303">IF(D522="Mon", "", IF(D522="Tue", "Non-service", IF(D522="Wed", "", IF(D522="Thu", "Non-service", IF(D522="Fri", "", "")))))</f>
        <v>Non-service</v>
      </c>
      <c r="Z524" s="17"/>
      <c r="AB524" s="22"/>
      <c r="AD524" s="17"/>
    </row>
    <row r="525" spans="1:30">
      <c r="A525" s="200" t="str">
        <f t="shared" si="4865"/>
        <v>Fri</v>
      </c>
      <c r="B525" s="201">
        <f t="shared" ref="B525:B558" si="5304">C525</f>
        <v>46101</v>
      </c>
      <c r="C525" s="284">
        <f t="shared" si="5023"/>
        <v>46101</v>
      </c>
      <c r="D525" s="295" t="str">
        <f t="shared" si="4866"/>
        <v>Fri</v>
      </c>
      <c r="E525" s="211">
        <f t="shared" ca="1" si="5223"/>
        <v>0</v>
      </c>
      <c r="F525" s="205" t="s">
        <v>47</v>
      </c>
      <c r="G525" s="170" t="str">
        <f t="shared" ref="G525:G588" si="5305">IF(D525="Mon", "", IF(D525="Tue", "Non-service", IF(D525="Wed", "", IF(D525="Thu", "Non-service", IF(D525="Fri", "", "")))))</f>
        <v/>
      </c>
      <c r="H525" s="21"/>
      <c r="I525" s="174" t="str">
        <f t="shared" ref="I525:I588" si="5306">IF(D525="Mon", "", IF(D525="Tue", "", IF(D525="Wed", "", IF(D525="Thu", "", IF(D525="Fri", "Non-service", "")))))</f>
        <v>Non-service</v>
      </c>
      <c r="J525" s="31"/>
      <c r="K525" s="174" t="str">
        <f t="shared" ref="K525:K588" si="5307">IF(D525="Mon", "", IF(D525="Tue", "", IF(D525="Wed", "Non-service", IF(D525="Thu", "Non-Service", IF(D525="Fri", "", "")))))</f>
        <v/>
      </c>
      <c r="L525" s="31"/>
      <c r="M525" s="174" t="str">
        <f t="shared" ref="M525:M588" si="5308">IF(D525="Mon", "", IF(D525="Tue", "Non-service", IF(D525="Wed", "", IF(D525="Thu", "", IF(D525="Fri", "Non-service", "")))))</f>
        <v>Non-service</v>
      </c>
      <c r="N525" s="31"/>
      <c r="O525" s="174" t="str">
        <f t="shared" ref="O525:O588" si="5309">IF(D525="Mon", "", IF(D525="Tue", "", IF(D525="Wed", "Non-service", IF(D525="Thu", "", IF(D525="Fri", "Non-service", "")))))</f>
        <v>Non-service</v>
      </c>
      <c r="P525" s="31"/>
      <c r="Q525" s="174" t="str">
        <f t="shared" ref="Q525:Q588" si="5310">IF(D525="Mon", "", IF(D525="Tue", "Non-service", IF(D525="Wed", "", IF(D525="Thu", "Non-service", IF(D525="Fri", "", "")))))</f>
        <v/>
      </c>
      <c r="R525" s="31"/>
      <c r="S525" s="175" t="str">
        <f t="shared" ref="S525:S588" si="5311">IF(D525="Mon", "Non-service", IF(D525="Tue", "", IF(D525="Wed", "Non-service", IF(D525="Thu", "", IF(D525="Fri", "", "")))))</f>
        <v/>
      </c>
      <c r="T525" s="31"/>
      <c r="U525" s="175"/>
      <c r="V525" s="34"/>
      <c r="W525" s="178"/>
      <c r="X525" s="23"/>
      <c r="Y525" s="174" t="str">
        <f t="shared" ref="Y525" si="5312">IF(D525="Mon", "", IF(D525="Tue", "Non-service", IF(D525="Wed", "", IF(D525="Thu", "Non-service", IF(D525="Fri", "", "")))))</f>
        <v/>
      </c>
      <c r="Z525" s="23"/>
      <c r="AB525" s="26"/>
      <c r="AD525" s="25"/>
    </row>
    <row r="526" spans="1:30">
      <c r="A526" s="200" t="str">
        <f t="shared" si="4877"/>
        <v>Fri</v>
      </c>
      <c r="B526" s="201">
        <f t="shared" ref="B526:B559" si="5313">C525</f>
        <v>46101</v>
      </c>
      <c r="C526" s="285"/>
      <c r="D526" s="296"/>
      <c r="E526" s="211">
        <f t="shared" ca="1" si="5223"/>
        <v>0</v>
      </c>
      <c r="F526" s="206" t="s">
        <v>51</v>
      </c>
      <c r="G526" s="170" t="str">
        <f t="shared" ref="G526:G589" si="5314">IF(D525="Mon", "", IF(D525="Tue", "Non-service", IF(D525="Wed", "", IF(D525="Thu", "Non-service", IF(D525="Fri", "", "")))))</f>
        <v/>
      </c>
      <c r="H526" s="22"/>
      <c r="I526" s="174" t="str">
        <f t="shared" ref="I526:I589" si="5315">IF(D525="Mon", "", IF(D525="Tue", "", IF(D525="Wed", "", IF(D525="Thu", "", IF(D525="Fri", "Non-service", "")))))</f>
        <v>Non-service</v>
      </c>
      <c r="J526" s="30"/>
      <c r="K526" s="174" t="str">
        <f t="shared" ref="K526:K589" si="5316">IF(D525="Mon", "", IF(D525="Tue", "", IF(D525="Wed", "Non-service", IF(D525="Thu", "Non-Service", IF(D525="Fri", "", "")))))</f>
        <v/>
      </c>
      <c r="L526" s="30"/>
      <c r="M526" s="174" t="str">
        <f t="shared" ref="M526:M589" si="5317">IF(D525="Mon", "", IF(D525="Tue", "Non-service", IF(D525="Wed", "", IF(D525="Thu", "", IF(D525="Fri", "Non-service", "")))))</f>
        <v>Non-service</v>
      </c>
      <c r="N526" s="30"/>
      <c r="O526" s="174" t="str">
        <f t="shared" ref="O526:O589" si="5318">IF(D525="Mon", "", IF(D525="Tue", "", IF(D525="Wed", "Non-service", IF(D525="Thu", "", IF(D525="Fri", "Non-service", "")))))</f>
        <v>Non-service</v>
      </c>
      <c r="P526" s="30"/>
      <c r="Q526" s="174" t="str">
        <f t="shared" ref="Q526:Q589" si="5319">IF(D525="Mon", "", IF(D525="Tue", "Non-service", IF(D525="Wed", "", IF(D525="Thu", "Non-service", IF(D525="Fri", "", "")))))</f>
        <v/>
      </c>
      <c r="R526" s="30"/>
      <c r="S526" s="174" t="str">
        <f t="shared" ref="S526:S589" si="5320">IF(D525="Mon", "Non-service", IF(D525="Tue", "", IF(D525="Wed", "Non-service", IF(D525="Thu", "", IF(D525="Fri", "", "")))))</f>
        <v/>
      </c>
      <c r="T526" s="30"/>
      <c r="V526" s="36"/>
      <c r="W526" s="178"/>
      <c r="X526" s="25"/>
      <c r="Y526" s="174" t="str">
        <f t="shared" ref="Y526" si="5321">IF(D525="Mon", "", IF(D525="Tue", "Non-service", IF(D525="Wed", "", IF(D525="Thu", "Non-service", IF(D525="Fri", "", "")))))</f>
        <v/>
      </c>
      <c r="Z526" s="25"/>
      <c r="AB526" s="26"/>
      <c r="AD526" s="25"/>
    </row>
    <row r="527" spans="1:30">
      <c r="A527" s="200" t="str">
        <f t="shared" si="4888"/>
        <v>Fri</v>
      </c>
      <c r="B527" s="201">
        <f t="shared" ref="B527:B560" si="5322">C525</f>
        <v>46101</v>
      </c>
      <c r="C527" s="286"/>
      <c r="D527" s="297"/>
      <c r="E527" s="211">
        <f t="shared" ca="1" si="5223"/>
        <v>0</v>
      </c>
      <c r="F527" s="206" t="s">
        <v>53</v>
      </c>
      <c r="G527" s="171" t="str">
        <f t="shared" ref="G527" si="5323">IF(D525="Mon", "", IF(D525="Tue", "Non-service", IF(D525="Wed", "", IF(D525="Thu", "Non-service", IF(D525="Fri", "", "")))))</f>
        <v/>
      </c>
      <c r="H527" s="22"/>
      <c r="I527" s="174" t="str">
        <f t="shared" ref="I527" si="5324">IF(D525="Mon", "", IF(D525="Tue", "", IF(D525="Wed", "", IF(D525="Thu", "", IF(D525="Fri", "Non-service", "")))))</f>
        <v>Non-service</v>
      </c>
      <c r="J527" s="30"/>
      <c r="K527" s="174" t="str">
        <f t="shared" ref="K527" si="5325">IF(D525="Mon", "", IF(D525="Tue", "", IF(D525="Wed", "Non-service", IF(D525="Thu", "Non-Service", IF(D525="Fri", "", "")))))</f>
        <v/>
      </c>
      <c r="L527" s="30"/>
      <c r="M527" s="174" t="str">
        <f t="shared" ref="M527" si="5326">IF(D525="Mon", "", IF(D525="Tue", "Non-service", IF(D525="Wed", "", IF(D525="Thu", "", IF(D525="Fri", "Non-service", "")))))</f>
        <v>Non-service</v>
      </c>
      <c r="N527" s="30"/>
      <c r="O527" s="174" t="str">
        <f t="shared" ref="O527" si="5327">IF(D525="Mon", "", IF(D525="Tue", "", IF(D525="Wed", "Non-service", IF(D525="Thu", "", IF(D525="Fri", "Non-service", "")))))</f>
        <v>Non-service</v>
      </c>
      <c r="P527" s="30"/>
      <c r="Q527" s="174" t="str">
        <f t="shared" ref="Q527" si="5328">IF(D525="Mon", "", IF(D525="Tue", "Non-service", IF(D525="Wed", "", IF(D525="Thu", "Non-service", IF(D525="Fri", "", "")))))</f>
        <v/>
      </c>
      <c r="R527" s="30"/>
      <c r="T527" s="30"/>
      <c r="U527" s="176"/>
      <c r="V527" s="38"/>
      <c r="W527" s="178"/>
      <c r="X527" s="27"/>
      <c r="Y527" s="176" t="str">
        <f t="shared" ref="Y527" si="5329">IF(D525="Mon", "", IF(D525="Tue", "Non-service", IF(D525="Wed", "", IF(D525="Thu", "Non-service", IF(D525="Fri", "", "")))))</f>
        <v/>
      </c>
      <c r="Z527" s="27"/>
      <c r="AB527" s="26"/>
      <c r="AD527" s="25"/>
    </row>
    <row r="528" spans="1:30">
      <c r="A528" s="200" t="str">
        <f t="shared" ref="A528" si="5330">TEXT(C528, "ddd")</f>
        <v>Mon</v>
      </c>
      <c r="B528" s="201">
        <f t="shared" ref="B528:B561" si="5331">C528</f>
        <v>46104</v>
      </c>
      <c r="C528" s="284">
        <f t="shared" si="5023"/>
        <v>46104</v>
      </c>
      <c r="D528" s="287" t="str">
        <f t="shared" si="4899"/>
        <v>Mon</v>
      </c>
      <c r="E528" s="211">
        <f t="shared" ca="1" si="5223"/>
        <v>0</v>
      </c>
      <c r="F528" s="207" t="s">
        <v>47</v>
      </c>
      <c r="G528" s="170" t="str">
        <f t="shared" ref="G528:G591" si="5332">IF(D528="Mon", "", IF(D528="Tue", "Non-service", IF(D528="Wed", "", IF(D528="Thu", "Non-service", IF(D528="Fri", "", "")))))</f>
        <v/>
      </c>
      <c r="H528" s="30"/>
      <c r="I528" s="174" t="str">
        <f t="shared" ref="I528:I591" si="5333">IF(D528="Mon", "", IF(D528="Tue", "", IF(D528="Wed", "", IF(D528="Thu", "", IF(D528="Fri", "Non-service", "")))))</f>
        <v/>
      </c>
      <c r="J528" s="30"/>
      <c r="K528" s="174" t="str">
        <f t="shared" ref="K528:K591" si="5334">IF(D528="Mon", "", IF(D528="Tue", "", IF(D528="Wed", "Non-service", IF(D528="Thu", "Non-Service", IF(D528="Fri", "", "")))))</f>
        <v/>
      </c>
      <c r="L528" s="30"/>
      <c r="M528" s="174" t="str">
        <f t="shared" ref="M528:M591" si="5335">IF(D528="Mon", "", IF(D528="Tue", "Non-service", IF(D528="Wed", "", IF(D528="Thu", "", IF(D528="Fri", "Non-service", "")))))</f>
        <v/>
      </c>
      <c r="N528" s="30"/>
      <c r="O528" s="174" t="str">
        <f t="shared" ref="O528:O591" si="5336">IF(D528="Mon", "", IF(D528="Tue", "", IF(D528="Wed", "Non-service", IF(D528="Thu", "", IF(D528="Fri", "Non-service", "")))))</f>
        <v/>
      </c>
      <c r="P528" s="30"/>
      <c r="Q528" s="174" t="str">
        <f t="shared" ref="Q528:Q591" si="5337">IF(D528="Mon", "", IF(D528="Tue", "Non-service", IF(D528="Wed", "", IF(D528="Thu", "Non-service", IF(D528="Fri", "", "")))))</f>
        <v/>
      </c>
      <c r="R528" s="30"/>
      <c r="S528" s="175" t="str">
        <f t="shared" ref="S528:S591" si="5338">IF(D528="Mon", "Non-service", IF(D528="Tue", "", IF(D528="Wed", "Non-service", IF(D528="Thu", "", IF(D528="Fri", "", "")))))</f>
        <v>Non-service</v>
      </c>
      <c r="T528" s="30"/>
      <c r="U528" s="175"/>
      <c r="V528" s="39"/>
      <c r="W528" s="178"/>
      <c r="X528" s="15"/>
      <c r="Y528" s="174" t="str">
        <f t="shared" ref="Y528" si="5339">IF(D528="Mon", "", IF(D528="Tue", "Non-service", IF(D528="Wed", "", IF(D528="Thu", "Non-service", IF(D528="Fri", "", "")))))</f>
        <v/>
      </c>
      <c r="Z528" s="15"/>
      <c r="AB528" s="22"/>
      <c r="AD528" s="17"/>
    </row>
    <row r="529" spans="1:30">
      <c r="A529" s="200" t="str">
        <f t="shared" ref="A529" si="5340">A528</f>
        <v>Mon</v>
      </c>
      <c r="B529" s="201">
        <f t="shared" ref="B529:B562" si="5341">C528</f>
        <v>46104</v>
      </c>
      <c r="C529" s="285"/>
      <c r="D529" s="288"/>
      <c r="E529" s="211">
        <f t="shared" ca="1" si="5223"/>
        <v>0</v>
      </c>
      <c r="F529" s="208" t="s">
        <v>51</v>
      </c>
      <c r="G529" s="170" t="str">
        <f t="shared" ref="G529:G592" si="5342">IF(D528="Mon", "", IF(D528="Tue", "Non-service", IF(D528="Wed", "", IF(D528="Thu", "Non-service", IF(D528="Fri", "", "")))))</f>
        <v/>
      </c>
      <c r="H529" s="30"/>
      <c r="I529" s="174" t="str">
        <f t="shared" ref="I529:I592" si="5343">IF(D528="Mon", "", IF(D528="Tue", "", IF(D528="Wed", "", IF(D528="Thu", "", IF(D528="Fri", "Non-service", "")))))</f>
        <v/>
      </c>
      <c r="J529" s="30"/>
      <c r="K529" s="174" t="str">
        <f t="shared" ref="K529:K592" si="5344">IF(D528="Mon", "", IF(D528="Tue", "", IF(D528="Wed", "Non-service", IF(D528="Thu", "Non-Service", IF(D528="Fri", "", "")))))</f>
        <v/>
      </c>
      <c r="L529" s="30"/>
      <c r="M529" s="174" t="str">
        <f t="shared" ref="M529:M592" si="5345">IF(D528="Mon", "", IF(D528="Tue", "Non-service", IF(D528="Wed", "", IF(D528="Thu", "", IF(D528="Fri", "Non-service", "")))))</f>
        <v/>
      </c>
      <c r="N529" s="30"/>
      <c r="O529" s="174" t="str">
        <f t="shared" ref="O529:O592" si="5346">IF(D528="Mon", "", IF(D528="Tue", "", IF(D528="Wed", "Non-service", IF(D528="Thu", "", IF(D528="Fri", "Non-service", "")))))</f>
        <v/>
      </c>
      <c r="P529" s="30"/>
      <c r="Q529" s="174" t="str">
        <f t="shared" ref="Q529:Q592" si="5347">IF(D528="Mon", "", IF(D528="Tue", "Non-service", IF(D528="Wed", "", IF(D528="Thu", "Non-service", IF(D528="Fri", "", "")))))</f>
        <v/>
      </c>
      <c r="R529" s="30"/>
      <c r="S529" s="174" t="str">
        <f t="shared" ref="S529:S592" si="5348">IF(D528="Mon", "Non-service", IF(D528="Tue", "", IF(D528="Wed", "Non-service", IF(D528="Thu", "", IF(D528="Fri", "", "")))))</f>
        <v>Non-service</v>
      </c>
      <c r="T529" s="30"/>
      <c r="V529" s="32"/>
      <c r="W529" s="178"/>
      <c r="X529" s="17"/>
      <c r="Y529" s="174" t="str">
        <f t="shared" ref="Y529" si="5349">IF(D528="Mon", "", IF(D528="Tue", "Non-service", IF(D528="Wed", "", IF(D528="Thu", "Non-service", IF(D528="Fri", "", "")))))</f>
        <v/>
      </c>
      <c r="Z529" s="17"/>
      <c r="AB529" s="22"/>
      <c r="AD529" s="17"/>
    </row>
    <row r="530" spans="1:30">
      <c r="A530" s="200" t="str">
        <f t="shared" ref="A530" si="5350">A528</f>
        <v>Mon</v>
      </c>
      <c r="B530" s="201">
        <f t="shared" ref="B530:B563" si="5351">C528</f>
        <v>46104</v>
      </c>
      <c r="C530" s="286"/>
      <c r="D530" s="289"/>
      <c r="E530" s="211">
        <f t="shared" ca="1" si="5223"/>
        <v>0</v>
      </c>
      <c r="F530" s="209" t="s">
        <v>53</v>
      </c>
      <c r="G530" s="171" t="str">
        <f t="shared" ref="G530" si="5352">IF(D528="Mon", "", IF(D528="Tue", "Non-service", IF(D528="Wed", "", IF(D528="Thu", "Non-service", IF(D528="Fri", "", "")))))</f>
        <v/>
      </c>
      <c r="H530" s="30"/>
      <c r="I530" s="174" t="str">
        <f t="shared" ref="I530" si="5353">IF(D528="Mon", "", IF(D528="Tue", "", IF(D528="Wed", "", IF(D528="Thu", "", IF(D528="Fri", "Non-service", "")))))</f>
        <v/>
      </c>
      <c r="J530" s="30"/>
      <c r="K530" s="174" t="str">
        <f t="shared" ref="K530" si="5354">IF(D528="Mon", "", IF(D528="Tue", "", IF(D528="Wed", "Non-service", IF(D528="Thu", "Non-Service", IF(D528="Fri", "", "")))))</f>
        <v/>
      </c>
      <c r="L530" s="30"/>
      <c r="M530" s="174" t="str">
        <f t="shared" ref="M530" si="5355">IF(D528="Mon", "", IF(D528="Tue", "Non-service", IF(D528="Wed", "", IF(D528="Thu", "", IF(D528="Fri", "Non-service", "")))))</f>
        <v/>
      </c>
      <c r="N530" s="30"/>
      <c r="O530" s="174" t="str">
        <f t="shared" ref="O530" si="5356">IF(D528="Mon", "", IF(D528="Tue", "", IF(D528="Wed", "Non-service", IF(D528="Thu", "", IF(D528="Fri", "Non-service", "")))))</f>
        <v/>
      </c>
      <c r="P530" s="30"/>
      <c r="Q530" s="174" t="str">
        <f t="shared" ref="Q530" si="5357">IF(D528="Mon", "", IF(D528="Tue", "Non-service", IF(D528="Wed", "", IF(D528="Thu", "Non-service", IF(D528="Fri", "", "")))))</f>
        <v/>
      </c>
      <c r="R530" s="30"/>
      <c r="S530" s="174" t="str">
        <f t="shared" ref="S530" si="5358">IF(D528="Mon", "Non-service", IF(D528="Tue", "", IF(D528="Wed", "Non-service", IF(D528="Thu", "", IF(D528="Fri", "", "")))))</f>
        <v>Non-service</v>
      </c>
      <c r="T530" s="30"/>
      <c r="V530" s="32"/>
      <c r="W530" s="178"/>
      <c r="X530" s="17"/>
      <c r="Y530" s="176" t="str">
        <f t="shared" ref="Y530" si="5359">IF(D528="Mon", "", IF(D528="Tue", "Non-service", IF(D528="Wed", "", IF(D528="Thu", "Non-service", IF(D528="Fri", "", "")))))</f>
        <v/>
      </c>
      <c r="Z530" s="17"/>
      <c r="AB530" s="22"/>
      <c r="AD530" s="17"/>
    </row>
    <row r="531" spans="1:30">
      <c r="A531" s="200" t="str">
        <f t="shared" si="4763"/>
        <v>Tue</v>
      </c>
      <c r="B531" s="201">
        <f t="shared" ref="B531" si="5360">C531</f>
        <v>46105</v>
      </c>
      <c r="C531" s="284">
        <f t="shared" si="5023"/>
        <v>46105</v>
      </c>
      <c r="D531" s="295" t="str">
        <f t="shared" ref="D531" si="5361">IF(WEEKDAY(C528, 2) &lt; 5, TEXT(C528 + 1, "ddd"), TEXT(C528 + 3, "ddd"))</f>
        <v>Tue</v>
      </c>
      <c r="E531" s="211">
        <f t="shared" ca="1" si="5223"/>
        <v>0</v>
      </c>
      <c r="F531" s="205" t="s">
        <v>47</v>
      </c>
      <c r="G531" s="170" t="str">
        <f t="shared" ref="G531:G594" si="5362">IF(D531="Mon", "", IF(D531="Tue", "Non-service", IF(D531="Wed", "", IF(D531="Thu", "Non-service", IF(D531="Fri", "", "")))))</f>
        <v>Non-service</v>
      </c>
      <c r="H531" s="22"/>
      <c r="I531" s="174" t="str">
        <f t="shared" ref="I531:I594" si="5363">IF(D531="Mon", "", IF(D531="Tue", "", IF(D531="Wed", "", IF(D531="Thu", "", IF(D531="Fri", "Non-service", "")))))</f>
        <v/>
      </c>
      <c r="J531" s="30"/>
      <c r="K531" s="174" t="str">
        <f t="shared" ref="K531:K594" si="5364">IF(D531="Mon", "", IF(D531="Tue", "", IF(D531="Wed", "Non-service", IF(D531="Thu", "Non-Service", IF(D531="Fri", "", "")))))</f>
        <v/>
      </c>
      <c r="L531" s="33"/>
      <c r="M531" s="174" t="str">
        <f t="shared" ref="M531:M594" si="5365">IF(D531="Mon", "", IF(D531="Tue", "Non-service", IF(D531="Wed", "", IF(D531="Thu", "", IF(D531="Fri", "Non-service", "")))))</f>
        <v>Non-service</v>
      </c>
      <c r="N531" s="30"/>
      <c r="O531" s="174" t="str">
        <f t="shared" ref="O531:O594" si="5366">IF(D531="Mon", "", IF(D531="Tue", "", IF(D531="Wed", "Non-service", IF(D531="Thu", "", IF(D531="Fri", "Non-service", "")))))</f>
        <v/>
      </c>
      <c r="P531" s="33"/>
      <c r="Q531" s="174" t="str">
        <f t="shared" ref="Q531:Q594" si="5367">IF(D531="Mon", "", IF(D531="Tue", "Non-service", IF(D531="Wed", "", IF(D531="Thu", "Non-service", IF(D531="Fri", "", "")))))</f>
        <v>Non-service</v>
      </c>
      <c r="R531" s="33"/>
      <c r="S531" s="175" t="str">
        <f t="shared" ref="S531:S594" si="5368">IF(D531="Mon", "Non-service", IF(D531="Tue", "", IF(D531="Wed", "Non-service", IF(D531="Thu", "", IF(D531="Fri", "", "")))))</f>
        <v/>
      </c>
      <c r="T531" s="33"/>
      <c r="U531" s="175"/>
      <c r="V531" s="39"/>
      <c r="W531" s="178"/>
      <c r="X531" s="15"/>
      <c r="Y531" s="174" t="str">
        <f t="shared" ref="Y531" si="5369">IF(D531="Mon", "", IF(D531="Tue", "Non-service", IF(D531="Wed", "", IF(D531="Thu", "Non-service", IF(D531="Fri", "", "")))))</f>
        <v>Non-service</v>
      </c>
      <c r="Z531" s="15"/>
      <c r="AB531" s="22"/>
      <c r="AD531" s="17"/>
    </row>
    <row r="532" spans="1:30">
      <c r="A532" s="200" t="str">
        <f t="shared" si="4775"/>
        <v>Tue</v>
      </c>
      <c r="B532" s="201">
        <f t="shared" ref="B532" si="5370">C531</f>
        <v>46105</v>
      </c>
      <c r="C532" s="285"/>
      <c r="D532" s="296"/>
      <c r="E532" s="211">
        <f t="shared" ca="1" si="5223"/>
        <v>0</v>
      </c>
      <c r="F532" s="206" t="s">
        <v>51</v>
      </c>
      <c r="G532" s="170" t="str">
        <f t="shared" ref="G532:G595" si="5371">IF(D531="Mon", "", IF(D531="Tue", "Non-service", IF(D531="Wed", "", IF(D531="Thu", "Non-service", IF(D531="Fri", "", "")))))</f>
        <v>Non-service</v>
      </c>
      <c r="H532" s="22"/>
      <c r="I532" s="174" t="str">
        <f t="shared" ref="I532:I595" si="5372">IF(D531="Mon", "", IF(D531="Tue", "", IF(D531="Wed", "", IF(D531="Thu", "", IF(D531="Fri", "Non-service", "")))))</f>
        <v/>
      </c>
      <c r="J532" s="30"/>
      <c r="K532" s="174" t="str">
        <f t="shared" ref="K532:K595" si="5373">IF(D531="Mon", "", IF(D531="Tue", "", IF(D531="Wed", "Non-service", IF(D531="Thu", "Non-Service", IF(D531="Fri", "", "")))))</f>
        <v/>
      </c>
      <c r="L532" s="35"/>
      <c r="M532" s="174" t="str">
        <f t="shared" ref="M532:M595" si="5374">IF(D531="Mon", "", IF(D531="Tue", "Non-service", IF(D531="Wed", "", IF(D531="Thu", "", IF(D531="Fri", "Non-service", "")))))</f>
        <v>Non-service</v>
      </c>
      <c r="N532" s="30"/>
      <c r="O532" s="174" t="str">
        <f t="shared" ref="O532:O595" si="5375">IF(D531="Mon", "", IF(D531="Tue", "", IF(D531="Wed", "Non-service", IF(D531="Thu", "", IF(D531="Fri", "Non-service", "")))))</f>
        <v/>
      </c>
      <c r="P532" s="35"/>
      <c r="Q532" s="174" t="str">
        <f t="shared" ref="Q532:Q595" si="5376">IF(D531="Mon", "", IF(D531="Tue", "Non-service", IF(D531="Wed", "", IF(D531="Thu", "Non-service", IF(D531="Fri", "", "")))))</f>
        <v>Non-service</v>
      </c>
      <c r="R532" s="35"/>
      <c r="S532" s="174" t="str">
        <f t="shared" ref="S532:S595" si="5377">IF(D531="Mon", "Non-service", IF(D531="Tue", "", IF(D531="Wed", "Non-service", IF(D531="Thu", "", IF(D531="Fri", "", "")))))</f>
        <v/>
      </c>
      <c r="T532" s="35"/>
      <c r="V532" s="32"/>
      <c r="W532" s="178"/>
      <c r="X532" s="17"/>
      <c r="Y532" s="174" t="str">
        <f t="shared" ref="Y532" si="5378">IF(D531="Mon", "", IF(D531="Tue", "Non-service", IF(D531="Wed", "", IF(D531="Thu", "Non-service", IF(D531="Fri", "", "")))))</f>
        <v>Non-service</v>
      </c>
      <c r="Z532" s="17"/>
      <c r="AB532" s="22"/>
      <c r="AD532" s="17"/>
    </row>
    <row r="533" spans="1:30">
      <c r="A533" s="200" t="str">
        <f t="shared" si="4786"/>
        <v>Tue</v>
      </c>
      <c r="B533" s="201">
        <f t="shared" ref="B533" si="5379">C531</f>
        <v>46105</v>
      </c>
      <c r="C533" s="286"/>
      <c r="D533" s="297"/>
      <c r="E533" s="211">
        <f t="shared" ca="1" si="5223"/>
        <v>0</v>
      </c>
      <c r="F533" s="206" t="s">
        <v>53</v>
      </c>
      <c r="G533" s="171" t="str">
        <f t="shared" ref="G533" si="5380">IF(D531="Mon", "", IF(D531="Tue", "Non-service", IF(D531="Wed", "", IF(D531="Thu", "Non-service", IF(D531="Fri", "", "")))))</f>
        <v>Non-service</v>
      </c>
      <c r="H533" s="22"/>
      <c r="I533" s="174" t="str">
        <f t="shared" ref="I533" si="5381">IF(D531="Mon", "", IF(D531="Tue", "", IF(D531="Wed", "", IF(D531="Thu", "", IF(D531="Fri", "Non-service", "")))))</f>
        <v/>
      </c>
      <c r="J533" s="30"/>
      <c r="K533" s="174" t="str">
        <f t="shared" ref="K533" si="5382">IF(D531="Mon", "", IF(D531="Tue", "", IF(D531="Wed", "Non-service", IF(D531="Thu", "Non-Service", IF(D531="Fri", "", "")))))</f>
        <v/>
      </c>
      <c r="L533" s="37"/>
      <c r="M533" s="174" t="str">
        <f t="shared" ref="M533" si="5383">IF(D531="Mon", "", IF(D531="Tue", "Non-service", IF(D531="Wed", "", IF(D531="Thu", "", IF(D531="Fri", "Non-service", "")))))</f>
        <v>Non-service</v>
      </c>
      <c r="N533" s="30"/>
      <c r="O533" s="174" t="str">
        <f t="shared" ref="O533" si="5384">IF(D531="Mon", "", IF(D531="Tue", "", IF(D531="Wed", "Non-service", IF(D531="Thu", "", IF(D531="Fri", "Non-service", "")))))</f>
        <v/>
      </c>
      <c r="P533" s="37"/>
      <c r="Q533" s="174" t="str">
        <f t="shared" ref="Q533" si="5385">IF(D531="Mon", "", IF(D531="Tue", "Non-service", IF(D531="Wed", "", IF(D531="Thu", "Non-service", IF(D531="Fri", "", "")))))</f>
        <v>Non-service</v>
      </c>
      <c r="R533" s="37"/>
      <c r="S533" s="174" t="str">
        <f t="shared" ref="S533" si="5386">IF(D531="Mon", "Non-service", IF(D531="Tue", "", IF(D531="Wed", "Non-service", IF(D531="Thu", "", IF(D531="Fri", "", "")))))</f>
        <v/>
      </c>
      <c r="T533" s="37"/>
      <c r="V533" s="32"/>
      <c r="W533" s="178"/>
      <c r="X533" s="17"/>
      <c r="Y533" s="176" t="str">
        <f t="shared" ref="Y533" si="5387">IF(D531="Mon", "", IF(D531="Tue", "Non-service", IF(D531="Wed", "", IF(D531="Thu", "Non-service", IF(D531="Fri", "", "")))))</f>
        <v>Non-service</v>
      </c>
      <c r="Z533" s="17"/>
      <c r="AB533" s="22"/>
      <c r="AD533" s="17"/>
    </row>
    <row r="534" spans="1:30">
      <c r="A534" s="200" t="str">
        <f t="shared" si="4797"/>
        <v>Wed</v>
      </c>
      <c r="B534" s="201">
        <f t="shared" ref="B534" si="5388">C534</f>
        <v>46106</v>
      </c>
      <c r="C534" s="284">
        <f t="shared" si="5023"/>
        <v>46106</v>
      </c>
      <c r="D534" s="287" t="str">
        <f t="shared" si="4798"/>
        <v>Wed</v>
      </c>
      <c r="E534" s="211">
        <f t="shared" ca="1" si="5223"/>
        <v>0</v>
      </c>
      <c r="F534" s="207" t="s">
        <v>47</v>
      </c>
      <c r="G534" s="170" t="str">
        <f t="shared" ref="G534:G597" si="5389">IF(D534="Mon", "", IF(D534="Tue", "Non-service", IF(D534="Wed", "", IF(D534="Thu", "Non-service", IF(D534="Fri", "", "")))))</f>
        <v/>
      </c>
      <c r="H534" s="21"/>
      <c r="I534" s="174" t="str">
        <f t="shared" ref="I534:I597" si="5390">IF(D534="Mon", "", IF(D534="Tue", "", IF(D534="Wed", "", IF(D534="Thu", "", IF(D534="Fri", "Non-service", "")))))</f>
        <v/>
      </c>
      <c r="J534" s="31"/>
      <c r="K534" s="174" t="str">
        <f t="shared" ref="K534:K597" si="5391">IF(D534="Mon", "", IF(D534="Tue", "", IF(D534="Wed", "Non-service", IF(D534="Thu", "Non-Service", IF(D534="Fri", "", "")))))</f>
        <v>Non-service</v>
      </c>
      <c r="L534" s="31"/>
      <c r="M534" s="174" t="str">
        <f t="shared" ref="M534:M597" si="5392">IF(D534="Mon", "", IF(D534="Tue", "Non-service", IF(D534="Wed", "", IF(D534="Thu", "", IF(D534="Fri", "Non-service", "")))))</f>
        <v/>
      </c>
      <c r="N534" s="31"/>
      <c r="O534" s="174" t="str">
        <f t="shared" ref="O534:O597" si="5393">IF(D534="Mon", "", IF(D534="Tue", "", IF(D534="Wed", "Non-service", IF(D534="Thu", "", IF(D534="Fri", "Non-service", "")))))</f>
        <v>Non-service</v>
      </c>
      <c r="P534" s="31"/>
      <c r="Q534" s="174" t="str">
        <f t="shared" ref="Q534:Q597" si="5394">IF(D534="Mon", "", IF(D534="Tue", "Non-service", IF(D534="Wed", "", IF(D534="Thu", "Non-service", IF(D534="Fri", "", "")))))</f>
        <v/>
      </c>
      <c r="R534" s="31"/>
      <c r="S534" s="175" t="str">
        <f t="shared" ref="S534:S597" si="5395">IF(D534="Mon", "Non-service", IF(D534="Tue", "", IF(D534="Wed", "Non-service", IF(D534="Thu", "", IF(D534="Fri", "", "")))))</f>
        <v>Non-service</v>
      </c>
      <c r="T534" s="31"/>
      <c r="U534" s="175"/>
      <c r="V534" s="34"/>
      <c r="W534" s="178"/>
      <c r="X534" s="23"/>
      <c r="Y534" s="174" t="str">
        <f t="shared" ref="Y534" si="5396">IF(D534="Mon", "", IF(D534="Tue", "Non-service", IF(D534="Wed", "", IF(D534="Thu", "Non-service", IF(D534="Fri", "", "")))))</f>
        <v/>
      </c>
      <c r="Z534" s="23"/>
      <c r="AB534" s="26"/>
      <c r="AD534" s="25"/>
    </row>
    <row r="535" spans="1:30">
      <c r="A535" s="200" t="str">
        <f t="shared" si="4809"/>
        <v>Wed</v>
      </c>
      <c r="B535" s="201">
        <f t="shared" ref="B535" si="5397">C534</f>
        <v>46106</v>
      </c>
      <c r="C535" s="285"/>
      <c r="D535" s="288"/>
      <c r="E535" s="211">
        <f t="shared" ca="1" si="5223"/>
        <v>0</v>
      </c>
      <c r="F535" s="208" t="s">
        <v>51</v>
      </c>
      <c r="G535" s="170" t="str">
        <f t="shared" ref="G535:G598" si="5398">IF(D534="Mon", "", IF(D534="Tue", "Non-service", IF(D534="Wed", "", IF(D534="Thu", "Non-service", IF(D534="Fri", "", "")))))</f>
        <v/>
      </c>
      <c r="H535" s="22"/>
      <c r="I535" s="174" t="str">
        <f t="shared" ref="I535:I598" si="5399">IF(D534="Mon", "", IF(D534="Tue", "", IF(D534="Wed", "", IF(D534="Thu", "", IF(D534="Fri", "Non-service", "")))))</f>
        <v/>
      </c>
      <c r="J535" s="30"/>
      <c r="K535" s="174" t="str">
        <f t="shared" ref="K535:K598" si="5400">IF(D534="Mon", "", IF(D534="Tue", "", IF(D534="Wed", "Non-service", IF(D534="Thu", "Non-Service", IF(D534="Fri", "", "")))))</f>
        <v>Non-service</v>
      </c>
      <c r="L535" s="30"/>
      <c r="M535" s="174" t="str">
        <f t="shared" ref="M535:M598" si="5401">IF(D534="Mon", "", IF(D534="Tue", "Non-service", IF(D534="Wed", "", IF(D534="Thu", "", IF(D534="Fri", "Non-service", "")))))</f>
        <v/>
      </c>
      <c r="N535" s="30"/>
      <c r="O535" s="174" t="str">
        <f t="shared" ref="O535:O598" si="5402">IF(D534="Mon", "", IF(D534="Tue", "", IF(D534="Wed", "Non-service", IF(D534="Thu", "", IF(D534="Fri", "Non-service", "")))))</f>
        <v>Non-service</v>
      </c>
      <c r="P535" s="30"/>
      <c r="Q535" s="174" t="str">
        <f t="shared" ref="Q535:Q598" si="5403">IF(D534="Mon", "", IF(D534="Tue", "Non-service", IF(D534="Wed", "", IF(D534="Thu", "Non-service", IF(D534="Fri", "", "")))))</f>
        <v/>
      </c>
      <c r="R535" s="30"/>
      <c r="S535" s="174" t="str">
        <f t="shared" ref="S535:S598" si="5404">IF(D534="Mon", "Non-service", IF(D534="Tue", "", IF(D534="Wed", "Non-service", IF(D534="Thu", "", IF(D534="Fri", "", "")))))</f>
        <v>Non-service</v>
      </c>
      <c r="T535" s="30"/>
      <c r="V535" s="36"/>
      <c r="W535" s="178"/>
      <c r="X535" s="25"/>
      <c r="Y535" s="174" t="str">
        <f t="shared" ref="Y535" si="5405">IF(D534="Mon", "", IF(D534="Tue", "Non-service", IF(D534="Wed", "", IF(D534="Thu", "Non-service", IF(D534="Fri", "", "")))))</f>
        <v/>
      </c>
      <c r="Z535" s="25"/>
      <c r="AB535" s="26"/>
      <c r="AD535" s="25"/>
    </row>
    <row r="536" spans="1:30">
      <c r="A536" s="200" t="str">
        <f t="shared" si="4820"/>
        <v>Wed</v>
      </c>
      <c r="B536" s="201">
        <f t="shared" ref="B536" si="5406">C534</f>
        <v>46106</v>
      </c>
      <c r="C536" s="286"/>
      <c r="D536" s="289"/>
      <c r="E536" s="211">
        <f t="shared" ca="1" si="5223"/>
        <v>0</v>
      </c>
      <c r="F536" s="209" t="s">
        <v>53</v>
      </c>
      <c r="G536" s="171" t="str">
        <f t="shared" ref="G536" si="5407">IF(D534="Mon", "", IF(D534="Tue", "Non-service", IF(D534="Wed", "", IF(D534="Thu", "Non-service", IF(D534="Fri", "", "")))))</f>
        <v/>
      </c>
      <c r="H536" s="22"/>
      <c r="I536" s="174" t="str">
        <f t="shared" ref="I536" si="5408">IF(D534="Mon", "", IF(D534="Tue", "", IF(D534="Wed", "", IF(D534="Thu", "", IF(D534="Fri", "Non-service", "")))))</f>
        <v/>
      </c>
      <c r="J536" s="30"/>
      <c r="K536" s="174" t="str">
        <f t="shared" ref="K536" si="5409">IF(D534="Mon", "", IF(D534="Tue", "", IF(D534="Wed", "Non-service", IF(D534="Thu", "Non-Service", IF(D534="Fri", "", "")))))</f>
        <v>Non-service</v>
      </c>
      <c r="L536" s="30"/>
      <c r="M536" s="174" t="str">
        <f t="shared" ref="M536" si="5410">IF(D534="Mon", "", IF(D534="Tue", "Non-service", IF(D534="Wed", "", IF(D534="Thu", "", IF(D534="Fri", "Non-service", "")))))</f>
        <v/>
      </c>
      <c r="N536" s="30"/>
      <c r="O536" s="174" t="str">
        <f t="shared" ref="O536" si="5411">IF(D534="Mon", "", IF(D534="Tue", "", IF(D534="Wed", "Non-service", IF(D534="Thu", "", IF(D534="Fri", "Non-service", "")))))</f>
        <v>Non-service</v>
      </c>
      <c r="P536" s="30"/>
      <c r="Q536" s="174" t="str">
        <f t="shared" ref="Q536" si="5412">IF(D534="Mon", "", IF(D534="Tue", "Non-service", IF(D534="Wed", "", IF(D534="Thu", "Non-service", IF(D534="Fri", "", "")))))</f>
        <v/>
      </c>
      <c r="R536" s="30"/>
      <c r="S536" s="174" t="str">
        <f t="shared" ref="S536" si="5413">IF(D534="Mon", "Non-service", IF(D534="Tue", "", IF(D534="Wed", "Non-service", IF(D534="Thu", "", IF(D534="Fri", "", "")))))</f>
        <v>Non-service</v>
      </c>
      <c r="T536" s="30"/>
      <c r="U536" s="176"/>
      <c r="V536" s="38"/>
      <c r="W536" s="178"/>
      <c r="X536" s="27"/>
      <c r="Y536" s="176" t="str">
        <f t="shared" ref="Y536" si="5414">IF(D534="Mon", "", IF(D534="Tue", "Non-service", IF(D534="Wed", "", IF(D534="Thu", "Non-service", IF(D534="Fri", "", "")))))</f>
        <v/>
      </c>
      <c r="Z536" s="27"/>
      <c r="AB536" s="26"/>
      <c r="AD536" s="25"/>
    </row>
    <row r="537" spans="1:30">
      <c r="A537" s="200" t="str">
        <f t="shared" si="4831"/>
        <v>Thu</v>
      </c>
      <c r="B537" s="201">
        <f t="shared" si="5111"/>
        <v>46107</v>
      </c>
      <c r="C537" s="284">
        <f t="shared" si="5023"/>
        <v>46107</v>
      </c>
      <c r="D537" s="295" t="str">
        <f t="shared" si="4832"/>
        <v>Thu</v>
      </c>
      <c r="E537" s="211">
        <f t="shared" ca="1" si="5223"/>
        <v>0</v>
      </c>
      <c r="F537" s="205" t="s">
        <v>47</v>
      </c>
      <c r="G537" s="170" t="str">
        <f t="shared" ref="G537:G600" si="5415">IF(D537="Mon", "", IF(D537="Tue", "Non-service", IF(D537="Wed", "", IF(D537="Thu", "Non-service", IF(D537="Fri", "", "")))))</f>
        <v>Non-service</v>
      </c>
      <c r="H537" s="24"/>
      <c r="I537" s="174" t="str">
        <f t="shared" ref="I537:I600" si="5416">IF(D537="Mon", "", IF(D537="Tue", "", IF(D537="Wed", "", IF(D537="Thu", "", IF(D537="Fri", "Non-service", "")))))</f>
        <v/>
      </c>
      <c r="J537" s="33"/>
      <c r="K537" s="174" t="str">
        <f t="shared" ref="K537:K600" si="5417">IF(D537="Mon", "", IF(D537="Tue", "", IF(D537="Wed", "Non-service", IF(D537="Thu", "Non-Service", IF(D537="Fri", "", "")))))</f>
        <v>Non-Service</v>
      </c>
      <c r="L537" s="33"/>
      <c r="M537" s="174" t="str">
        <f t="shared" ref="M537:M600" si="5418">IF(D537="Mon", "", IF(D537="Tue", "Non-service", IF(D537="Wed", "", IF(D537="Thu", "", IF(D537="Fri", "Non-service", "")))))</f>
        <v/>
      </c>
      <c r="N537" s="33"/>
      <c r="O537" s="174" t="str">
        <f t="shared" ref="O537:O600" si="5419">IF(D537="Mon", "", IF(D537="Tue", "", IF(D537="Wed", "Non-service", IF(D537="Thu", "", IF(D537="Fri", "Non-service", "")))))</f>
        <v/>
      </c>
      <c r="P537" s="31"/>
      <c r="Q537" s="174" t="str">
        <f t="shared" ref="Q537:Q600" si="5420">IF(D537="Mon", "", IF(D537="Tue", "Non-service", IF(D537="Wed", "", IF(D537="Thu", "Non-service", IF(D537="Fri", "", "")))))</f>
        <v>Non-service</v>
      </c>
      <c r="R537" s="31"/>
      <c r="S537" s="175" t="str">
        <f t="shared" ref="S537:S600" si="5421">IF(D537="Mon", "Non-service", IF(D537="Tue", "", IF(D537="Wed", "Non-service", IF(D537="Thu", "", IF(D537="Fri", "", "")))))</f>
        <v/>
      </c>
      <c r="T537" s="31"/>
      <c r="U537" s="175"/>
      <c r="V537" s="39"/>
      <c r="W537" s="178"/>
      <c r="X537" s="15"/>
      <c r="Y537" s="174" t="str">
        <f t="shared" ref="Y537" si="5422">IF(D537="Mon", "", IF(D537="Tue", "Non-service", IF(D537="Wed", "", IF(D537="Thu", "Non-service", IF(D537="Fri", "", "")))))</f>
        <v>Non-service</v>
      </c>
      <c r="Z537" s="15"/>
      <c r="AB537" s="22"/>
      <c r="AD537" s="17"/>
    </row>
    <row r="538" spans="1:30">
      <c r="A538" s="200" t="str">
        <f t="shared" si="4843"/>
        <v>Thu</v>
      </c>
      <c r="B538" s="201">
        <f t="shared" si="5120"/>
        <v>46107</v>
      </c>
      <c r="C538" s="285"/>
      <c r="D538" s="296"/>
      <c r="E538" s="211">
        <f t="shared" ca="1" si="5223"/>
        <v>0</v>
      </c>
      <c r="F538" s="206" t="s">
        <v>51</v>
      </c>
      <c r="G538" s="170" t="str">
        <f t="shared" ref="G538:G601" si="5423">IF(D537="Mon", "", IF(D537="Tue", "Non-service", IF(D537="Wed", "", IF(D537="Thu", "Non-service", IF(D537="Fri", "", "")))))</f>
        <v>Non-service</v>
      </c>
      <c r="H538" s="26"/>
      <c r="I538" s="174" t="str">
        <f t="shared" ref="I538:I601" si="5424">IF(D537="Mon", "", IF(D537="Tue", "", IF(D537="Wed", "", IF(D537="Thu", "", IF(D537="Fri", "Non-service", "")))))</f>
        <v/>
      </c>
      <c r="J538" s="35"/>
      <c r="K538" s="174" t="str">
        <f t="shared" ref="K538:K601" si="5425">IF(D537="Mon", "", IF(D537="Tue", "", IF(D537="Wed", "Non-service", IF(D537="Thu", "Non-Service", IF(D537="Fri", "", "")))))</f>
        <v>Non-Service</v>
      </c>
      <c r="L538" s="35"/>
      <c r="M538" s="174" t="str">
        <f t="shared" ref="M538:M601" si="5426">IF(D537="Mon", "", IF(D537="Tue", "Non-service", IF(D537="Wed", "", IF(D537="Thu", "", IF(D537="Fri", "Non-service", "")))))</f>
        <v/>
      </c>
      <c r="N538" s="35"/>
      <c r="O538" s="174" t="str">
        <f t="shared" ref="O538:O601" si="5427">IF(D537="Mon", "", IF(D537="Tue", "", IF(D537="Wed", "Non-service", IF(D537="Thu", "", IF(D537="Fri", "Non-service", "")))))</f>
        <v/>
      </c>
      <c r="P538" s="35"/>
      <c r="Q538" s="174" t="str">
        <f t="shared" ref="Q538:Q601" si="5428">IF(D537="Mon", "", IF(D537="Tue", "Non-service", IF(D537="Wed", "", IF(D537="Thu", "Non-service", IF(D537="Fri", "", "")))))</f>
        <v>Non-service</v>
      </c>
      <c r="R538" s="30"/>
      <c r="S538" s="174" t="str">
        <f t="shared" ref="S538:S601" si="5429">IF(D537="Mon", "Non-service", IF(D537="Tue", "", IF(D537="Wed", "Non-service", IF(D537="Thu", "", IF(D537="Fri", "", "")))))</f>
        <v/>
      </c>
      <c r="T538" s="35"/>
      <c r="V538" s="32"/>
      <c r="W538" s="178"/>
      <c r="X538" s="17"/>
      <c r="Y538" s="174" t="str">
        <f t="shared" ref="Y538" si="5430">IF(D537="Mon", "", IF(D537="Tue", "Non-service", IF(D537="Wed", "", IF(D537="Thu", "Non-service", IF(D537="Fri", "", "")))))</f>
        <v>Non-service</v>
      </c>
      <c r="Z538" s="17"/>
      <c r="AB538" s="22"/>
      <c r="AD538" s="17"/>
    </row>
    <row r="539" spans="1:30">
      <c r="A539" s="200" t="str">
        <f t="shared" si="4854"/>
        <v>Thu</v>
      </c>
      <c r="B539" s="201">
        <f t="shared" si="5129"/>
        <v>46107</v>
      </c>
      <c r="C539" s="286"/>
      <c r="D539" s="297"/>
      <c r="E539" s="211">
        <f t="shared" ca="1" si="5223"/>
        <v>0</v>
      </c>
      <c r="F539" s="206" t="s">
        <v>53</v>
      </c>
      <c r="G539" s="171" t="str">
        <f t="shared" ref="G539" si="5431">IF(D537="Mon", "", IF(D537="Tue", "Non-service", IF(D537="Wed", "", IF(D537="Thu", "Non-service", IF(D537="Fri", "", "")))))</f>
        <v>Non-service</v>
      </c>
      <c r="H539" s="28"/>
      <c r="I539" s="174" t="str">
        <f t="shared" ref="I539" si="5432">IF(D537="Mon", "", IF(D537="Tue", "", IF(D537="Wed", "", IF(D537="Thu", "", IF(D537="Fri", "Non-service", "")))))</f>
        <v/>
      </c>
      <c r="J539" s="37"/>
      <c r="K539" s="174" t="str">
        <f t="shared" ref="K539" si="5433">IF(D537="Mon", "", IF(D537="Tue", "", IF(D537="Wed", "Non-service", IF(D537="Thu", "Non-Service", IF(D537="Fri", "", "")))))</f>
        <v>Non-Service</v>
      </c>
      <c r="L539" s="37"/>
      <c r="M539" s="174" t="str">
        <f t="shared" ref="M539" si="5434">IF(D537="Mon", "", IF(D537="Tue", "Non-service", IF(D537="Wed", "", IF(D537="Thu", "", IF(D537="Fri", "Non-service", "")))))</f>
        <v/>
      </c>
      <c r="N539" s="37"/>
      <c r="O539" s="174" t="str">
        <f t="shared" ref="O539" si="5435">IF(D537="Mon", "", IF(D537="Tue", "", IF(D537="Wed", "Non-service", IF(D537="Thu", "", IF(D537="Fri", "Non-service", "")))))</f>
        <v/>
      </c>
      <c r="P539" s="37"/>
      <c r="Q539" s="174" t="str">
        <f t="shared" ref="Q539" si="5436">IF(D537="Mon", "", IF(D537="Tue", "Non-service", IF(D537="Wed", "", IF(D537="Thu", "Non-service", IF(D537="Fri", "", "")))))</f>
        <v>Non-service</v>
      </c>
      <c r="R539" s="37"/>
      <c r="S539" s="174" t="str">
        <f t="shared" ref="S539" si="5437">IF(D537="Mon", "Non-service", IF(D537="Tue", "", IF(D537="Wed", "Non-service", IF(D537="Thu", "", IF(D537="Fri", "", "")))))</f>
        <v/>
      </c>
      <c r="T539" s="37"/>
      <c r="V539" s="32"/>
      <c r="W539" s="178"/>
      <c r="X539" s="17"/>
      <c r="Y539" s="176" t="str">
        <f t="shared" ref="Y539" si="5438">IF(D537="Mon", "", IF(D537="Tue", "Non-service", IF(D537="Wed", "", IF(D537="Thu", "Non-service", IF(D537="Fri", "", "")))))</f>
        <v>Non-service</v>
      </c>
      <c r="Z539" s="17"/>
      <c r="AB539" s="22"/>
      <c r="AD539" s="17"/>
    </row>
    <row r="540" spans="1:30">
      <c r="A540" s="200" t="str">
        <f t="shared" si="4865"/>
        <v>Fri</v>
      </c>
      <c r="B540" s="201">
        <f t="shared" si="5138"/>
        <v>46108</v>
      </c>
      <c r="C540" s="284">
        <f t="shared" si="5023"/>
        <v>46108</v>
      </c>
      <c r="D540" s="287" t="str">
        <f t="shared" si="4866"/>
        <v>Fri</v>
      </c>
      <c r="E540" s="211">
        <f t="shared" ca="1" si="5223"/>
        <v>0</v>
      </c>
      <c r="F540" s="207" t="s">
        <v>47</v>
      </c>
      <c r="G540" s="170" t="str">
        <f t="shared" ref="G540:G603" si="5439">IF(D540="Mon", "", IF(D540="Tue", "Non-service", IF(D540="Wed", "", IF(D540="Thu", "Non-service", IF(D540="Fri", "", "")))))</f>
        <v/>
      </c>
      <c r="H540" s="21"/>
      <c r="I540" s="174" t="str">
        <f t="shared" ref="I540:I603" si="5440">IF(D540="Mon", "", IF(D540="Tue", "", IF(D540="Wed", "", IF(D540="Thu", "", IF(D540="Fri", "Non-service", "")))))</f>
        <v>Non-service</v>
      </c>
      <c r="J540" s="31"/>
      <c r="K540" s="174" t="str">
        <f t="shared" ref="K540:K603" si="5441">IF(D540="Mon", "", IF(D540="Tue", "", IF(D540="Wed", "Non-service", IF(D540="Thu", "Non-Service", IF(D540="Fri", "", "")))))</f>
        <v/>
      </c>
      <c r="L540" s="31"/>
      <c r="M540" s="174" t="str">
        <f t="shared" ref="M540:M603" si="5442">IF(D540="Mon", "", IF(D540="Tue", "Non-service", IF(D540="Wed", "", IF(D540="Thu", "", IF(D540="Fri", "Non-service", "")))))</f>
        <v>Non-service</v>
      </c>
      <c r="N540" s="31"/>
      <c r="O540" s="174" t="str">
        <f t="shared" ref="O540:O603" si="5443">IF(D540="Mon", "", IF(D540="Tue", "", IF(D540="Wed", "Non-service", IF(D540="Thu", "", IF(D540="Fri", "Non-service", "")))))</f>
        <v>Non-service</v>
      </c>
      <c r="P540" s="31"/>
      <c r="Q540" s="174" t="str">
        <f t="shared" ref="Q540:Q603" si="5444">IF(D540="Mon", "", IF(D540="Tue", "Non-service", IF(D540="Wed", "", IF(D540="Thu", "Non-service", IF(D540="Fri", "", "")))))</f>
        <v/>
      </c>
      <c r="R540" s="31"/>
      <c r="S540" s="175" t="str">
        <f t="shared" ref="S540:S603" si="5445">IF(D540="Mon", "Non-service", IF(D540="Tue", "", IF(D540="Wed", "Non-service", IF(D540="Thu", "", IF(D540="Fri", "", "")))))</f>
        <v/>
      </c>
      <c r="T540" s="31"/>
      <c r="U540" s="175"/>
      <c r="V540" s="34"/>
      <c r="W540" s="178"/>
      <c r="X540" s="23"/>
      <c r="Y540" s="174" t="str">
        <f t="shared" ref="Y540" si="5446">IF(D540="Mon", "", IF(D540="Tue", "Non-service", IF(D540="Wed", "", IF(D540="Thu", "Non-service", IF(D540="Fri", "", "")))))</f>
        <v/>
      </c>
      <c r="Z540" s="23"/>
      <c r="AB540" s="26"/>
      <c r="AD540" s="25"/>
    </row>
    <row r="541" spans="1:30">
      <c r="A541" s="200" t="str">
        <f t="shared" si="4877"/>
        <v>Fri</v>
      </c>
      <c r="B541" s="201">
        <f t="shared" si="5147"/>
        <v>46108</v>
      </c>
      <c r="C541" s="285"/>
      <c r="D541" s="288"/>
      <c r="E541" s="211">
        <f t="shared" ca="1" si="5223"/>
        <v>0</v>
      </c>
      <c r="F541" s="208" t="s">
        <v>51</v>
      </c>
      <c r="G541" s="170" t="str">
        <f t="shared" ref="G541:G604" si="5447">IF(D540="Mon", "", IF(D540="Tue", "Non-service", IF(D540="Wed", "", IF(D540="Thu", "Non-service", IF(D540="Fri", "", "")))))</f>
        <v/>
      </c>
      <c r="H541" s="22"/>
      <c r="I541" s="174" t="str">
        <f t="shared" ref="I541:I604" si="5448">IF(D540="Mon", "", IF(D540="Tue", "", IF(D540="Wed", "", IF(D540="Thu", "", IF(D540="Fri", "Non-service", "")))))</f>
        <v>Non-service</v>
      </c>
      <c r="J541" s="30"/>
      <c r="K541" s="174" t="str">
        <f t="shared" ref="K541:K604" si="5449">IF(D540="Mon", "", IF(D540="Tue", "", IF(D540="Wed", "Non-service", IF(D540="Thu", "Non-Service", IF(D540="Fri", "", "")))))</f>
        <v/>
      </c>
      <c r="L541" s="30"/>
      <c r="M541" s="174" t="str">
        <f t="shared" ref="M541:M604" si="5450">IF(D540="Mon", "", IF(D540="Tue", "Non-service", IF(D540="Wed", "", IF(D540="Thu", "", IF(D540="Fri", "Non-service", "")))))</f>
        <v>Non-service</v>
      </c>
      <c r="N541" s="30"/>
      <c r="O541" s="174" t="str">
        <f t="shared" ref="O541:O604" si="5451">IF(D540="Mon", "", IF(D540="Tue", "", IF(D540="Wed", "Non-service", IF(D540="Thu", "", IF(D540="Fri", "Non-service", "")))))</f>
        <v>Non-service</v>
      </c>
      <c r="P541" s="30"/>
      <c r="Q541" s="174" t="str">
        <f t="shared" ref="Q541:Q604" si="5452">IF(D540="Mon", "", IF(D540="Tue", "Non-service", IF(D540="Wed", "", IF(D540="Thu", "Non-service", IF(D540="Fri", "", "")))))</f>
        <v/>
      </c>
      <c r="R541" s="30"/>
      <c r="S541" s="174" t="str">
        <f t="shared" ref="S541:S604" si="5453">IF(D540="Mon", "Non-service", IF(D540="Tue", "", IF(D540="Wed", "Non-service", IF(D540="Thu", "", IF(D540="Fri", "", "")))))</f>
        <v/>
      </c>
      <c r="T541" s="30"/>
      <c r="V541" s="36"/>
      <c r="W541" s="178"/>
      <c r="X541" s="25"/>
      <c r="Y541" s="174" t="str">
        <f t="shared" ref="Y541" si="5454">IF(D540="Mon", "", IF(D540="Tue", "Non-service", IF(D540="Wed", "", IF(D540="Thu", "Non-service", IF(D540="Fri", "", "")))))</f>
        <v/>
      </c>
      <c r="Z541" s="25"/>
      <c r="AB541" s="26"/>
      <c r="AD541" s="25"/>
    </row>
    <row r="542" spans="1:30">
      <c r="A542" s="200" t="str">
        <f t="shared" si="4888"/>
        <v>Fri</v>
      </c>
      <c r="B542" s="201">
        <f t="shared" si="5156"/>
        <v>46108</v>
      </c>
      <c r="C542" s="286"/>
      <c r="D542" s="289"/>
      <c r="E542" s="211">
        <f t="shared" ca="1" si="5223"/>
        <v>0</v>
      </c>
      <c r="F542" s="209" t="s">
        <v>53</v>
      </c>
      <c r="G542" s="171" t="str">
        <f t="shared" ref="G542" si="5455">IF(D540="Mon", "", IF(D540="Tue", "Non-service", IF(D540="Wed", "", IF(D540="Thu", "Non-service", IF(D540="Fri", "", "")))))</f>
        <v/>
      </c>
      <c r="H542" s="22"/>
      <c r="I542" s="174" t="str">
        <f t="shared" ref="I542" si="5456">IF(D540="Mon", "", IF(D540="Tue", "", IF(D540="Wed", "", IF(D540="Thu", "", IF(D540="Fri", "Non-service", "")))))</f>
        <v>Non-service</v>
      </c>
      <c r="J542" s="30"/>
      <c r="K542" s="174" t="str">
        <f t="shared" ref="K542" si="5457">IF(D540="Mon", "", IF(D540="Tue", "", IF(D540="Wed", "Non-service", IF(D540="Thu", "Non-Service", IF(D540="Fri", "", "")))))</f>
        <v/>
      </c>
      <c r="L542" s="30"/>
      <c r="M542" s="174" t="str">
        <f t="shared" ref="M542" si="5458">IF(D540="Mon", "", IF(D540="Tue", "Non-service", IF(D540="Wed", "", IF(D540="Thu", "", IF(D540="Fri", "Non-service", "")))))</f>
        <v>Non-service</v>
      </c>
      <c r="N542" s="30"/>
      <c r="O542" s="174" t="str">
        <f t="shared" ref="O542" si="5459">IF(D540="Mon", "", IF(D540="Tue", "", IF(D540="Wed", "Non-service", IF(D540="Thu", "", IF(D540="Fri", "Non-service", "")))))</f>
        <v>Non-service</v>
      </c>
      <c r="P542" s="30"/>
      <c r="Q542" s="174" t="str">
        <f t="shared" ref="Q542" si="5460">IF(D540="Mon", "", IF(D540="Tue", "Non-service", IF(D540="Wed", "", IF(D540="Thu", "Non-service", IF(D540="Fri", "", "")))))</f>
        <v/>
      </c>
      <c r="R542" s="30"/>
      <c r="T542" s="30"/>
      <c r="U542" s="176"/>
      <c r="V542" s="38"/>
      <c r="W542" s="178"/>
      <c r="X542" s="27"/>
      <c r="Y542" s="176" t="str">
        <f t="shared" ref="Y542" si="5461">IF(D540="Mon", "", IF(D540="Tue", "Non-service", IF(D540="Wed", "", IF(D540="Thu", "Non-service", IF(D540="Fri", "", "")))))</f>
        <v/>
      </c>
      <c r="Z542" s="27"/>
      <c r="AB542" s="26"/>
      <c r="AD542" s="25"/>
    </row>
    <row r="543" spans="1:30">
      <c r="A543" s="200" t="str">
        <f t="shared" ref="A543" si="5462">TEXT(C543, "ddd")</f>
        <v>Mon</v>
      </c>
      <c r="B543" s="201">
        <f t="shared" si="5165"/>
        <v>46111</v>
      </c>
      <c r="C543" s="284">
        <f t="shared" si="5023"/>
        <v>46111</v>
      </c>
      <c r="D543" s="295" t="str">
        <f t="shared" si="4899"/>
        <v>Mon</v>
      </c>
      <c r="E543" s="211">
        <f t="shared" ca="1" si="5223"/>
        <v>0</v>
      </c>
      <c r="F543" s="205" t="s">
        <v>47</v>
      </c>
      <c r="G543" s="170" t="str">
        <f t="shared" ref="G543:G606" si="5463">IF(D543="Mon", "", IF(D543="Tue", "Non-service", IF(D543="Wed", "", IF(D543="Thu", "Non-service", IF(D543="Fri", "", "")))))</f>
        <v/>
      </c>
      <c r="H543" s="30"/>
      <c r="I543" s="174" t="str">
        <f t="shared" ref="I543:I606" si="5464">IF(D543="Mon", "", IF(D543="Tue", "", IF(D543="Wed", "", IF(D543="Thu", "", IF(D543="Fri", "Non-service", "")))))</f>
        <v/>
      </c>
      <c r="J543" s="30"/>
      <c r="K543" s="174" t="str">
        <f t="shared" ref="K543:K606" si="5465">IF(D543="Mon", "", IF(D543="Tue", "", IF(D543="Wed", "Non-service", IF(D543="Thu", "Non-Service", IF(D543="Fri", "", "")))))</f>
        <v/>
      </c>
      <c r="L543" s="30"/>
      <c r="M543" s="174" t="str">
        <f t="shared" ref="M543:M606" si="5466">IF(D543="Mon", "", IF(D543="Tue", "Non-service", IF(D543="Wed", "", IF(D543="Thu", "", IF(D543="Fri", "Non-service", "")))))</f>
        <v/>
      </c>
      <c r="N543" s="30"/>
      <c r="O543" s="174" t="str">
        <f t="shared" ref="O543:O606" si="5467">IF(D543="Mon", "", IF(D543="Tue", "", IF(D543="Wed", "Non-service", IF(D543="Thu", "", IF(D543="Fri", "Non-service", "")))))</f>
        <v/>
      </c>
      <c r="P543" s="30"/>
      <c r="Q543" s="174" t="str">
        <f t="shared" ref="Q543:Q606" si="5468">IF(D543="Mon", "", IF(D543="Tue", "Non-service", IF(D543="Wed", "", IF(D543="Thu", "Non-service", IF(D543="Fri", "", "")))))</f>
        <v/>
      </c>
      <c r="R543" s="30"/>
      <c r="S543" s="175" t="str">
        <f t="shared" ref="S543:S606" si="5469">IF(D543="Mon", "Non-service", IF(D543="Tue", "", IF(D543="Wed", "Non-service", IF(D543="Thu", "", IF(D543="Fri", "", "")))))</f>
        <v>Non-service</v>
      </c>
      <c r="T543" s="30"/>
      <c r="U543" s="175"/>
      <c r="V543" s="39"/>
      <c r="W543" s="178"/>
      <c r="X543" s="15"/>
      <c r="Y543" s="174" t="str">
        <f t="shared" ref="Y543" si="5470">IF(D543="Mon", "", IF(D543="Tue", "Non-service", IF(D543="Wed", "", IF(D543="Thu", "Non-service", IF(D543="Fri", "", "")))))</f>
        <v/>
      </c>
      <c r="Z543" s="15"/>
      <c r="AB543" s="22"/>
      <c r="AD543" s="17"/>
    </row>
    <row r="544" spans="1:30">
      <c r="A544" s="200" t="str">
        <f t="shared" ref="A544" si="5471">A543</f>
        <v>Mon</v>
      </c>
      <c r="B544" s="201">
        <f t="shared" si="5174"/>
        <v>46111</v>
      </c>
      <c r="C544" s="285"/>
      <c r="D544" s="296"/>
      <c r="E544" s="211">
        <f t="shared" ca="1" si="5223"/>
        <v>0</v>
      </c>
      <c r="F544" s="206" t="s">
        <v>51</v>
      </c>
      <c r="G544" s="170" t="str">
        <f t="shared" ref="G544:G607" si="5472">IF(D543="Mon", "", IF(D543="Tue", "Non-service", IF(D543="Wed", "", IF(D543="Thu", "Non-service", IF(D543="Fri", "", "")))))</f>
        <v/>
      </c>
      <c r="H544" s="30"/>
      <c r="I544" s="174" t="str">
        <f t="shared" ref="I544:I607" si="5473">IF(D543="Mon", "", IF(D543="Tue", "", IF(D543="Wed", "", IF(D543="Thu", "", IF(D543="Fri", "Non-service", "")))))</f>
        <v/>
      </c>
      <c r="J544" s="30"/>
      <c r="K544" s="174" t="str">
        <f t="shared" ref="K544:K607" si="5474">IF(D543="Mon", "", IF(D543="Tue", "", IF(D543="Wed", "Non-service", IF(D543="Thu", "Non-Service", IF(D543="Fri", "", "")))))</f>
        <v/>
      </c>
      <c r="L544" s="30"/>
      <c r="M544" s="174" t="str">
        <f t="shared" ref="M544:M607" si="5475">IF(D543="Mon", "", IF(D543="Tue", "Non-service", IF(D543="Wed", "", IF(D543="Thu", "", IF(D543="Fri", "Non-service", "")))))</f>
        <v/>
      </c>
      <c r="N544" s="30"/>
      <c r="O544" s="174" t="str">
        <f t="shared" ref="O544:O607" si="5476">IF(D543="Mon", "", IF(D543="Tue", "", IF(D543="Wed", "Non-service", IF(D543="Thu", "", IF(D543="Fri", "Non-service", "")))))</f>
        <v/>
      </c>
      <c r="P544" s="30"/>
      <c r="Q544" s="174" t="str">
        <f t="shared" ref="Q544:Q607" si="5477">IF(D543="Mon", "", IF(D543="Tue", "Non-service", IF(D543="Wed", "", IF(D543="Thu", "Non-service", IF(D543="Fri", "", "")))))</f>
        <v/>
      </c>
      <c r="R544" s="30"/>
      <c r="S544" s="174" t="str">
        <f t="shared" ref="S544:S607" si="5478">IF(D543="Mon", "Non-service", IF(D543="Tue", "", IF(D543="Wed", "Non-service", IF(D543="Thu", "", IF(D543="Fri", "", "")))))</f>
        <v>Non-service</v>
      </c>
      <c r="T544" s="30"/>
      <c r="V544" s="32"/>
      <c r="W544" s="178"/>
      <c r="X544" s="17"/>
      <c r="Y544" s="174" t="str">
        <f t="shared" ref="Y544" si="5479">IF(D543="Mon", "", IF(D543="Tue", "Non-service", IF(D543="Wed", "", IF(D543="Thu", "Non-service", IF(D543="Fri", "", "")))))</f>
        <v/>
      </c>
      <c r="Z544" s="17"/>
      <c r="AB544" s="22"/>
      <c r="AD544" s="17"/>
    </row>
    <row r="545" spans="1:30">
      <c r="A545" s="200" t="str">
        <f t="shared" ref="A545" si="5480">A543</f>
        <v>Mon</v>
      </c>
      <c r="B545" s="201">
        <f t="shared" si="5183"/>
        <v>46111</v>
      </c>
      <c r="C545" s="286"/>
      <c r="D545" s="297"/>
      <c r="E545" s="211">
        <f t="shared" ca="1" si="5223"/>
        <v>0</v>
      </c>
      <c r="F545" s="206" t="s">
        <v>53</v>
      </c>
      <c r="G545" s="171" t="str">
        <f t="shared" ref="G545" si="5481">IF(D543="Mon", "", IF(D543="Tue", "Non-service", IF(D543="Wed", "", IF(D543="Thu", "Non-service", IF(D543="Fri", "", "")))))</f>
        <v/>
      </c>
      <c r="H545" s="30"/>
      <c r="I545" s="174" t="str">
        <f t="shared" ref="I545" si="5482">IF(D543="Mon", "", IF(D543="Tue", "", IF(D543="Wed", "", IF(D543="Thu", "", IF(D543="Fri", "Non-service", "")))))</f>
        <v/>
      </c>
      <c r="J545" s="30"/>
      <c r="K545" s="174" t="str">
        <f t="shared" ref="K545" si="5483">IF(D543="Mon", "", IF(D543="Tue", "", IF(D543="Wed", "Non-service", IF(D543="Thu", "Non-Service", IF(D543="Fri", "", "")))))</f>
        <v/>
      </c>
      <c r="L545" s="30"/>
      <c r="M545" s="174" t="str">
        <f t="shared" ref="M545" si="5484">IF(D543="Mon", "", IF(D543="Tue", "Non-service", IF(D543="Wed", "", IF(D543="Thu", "", IF(D543="Fri", "Non-service", "")))))</f>
        <v/>
      </c>
      <c r="N545" s="30"/>
      <c r="O545" s="174" t="str">
        <f t="shared" ref="O545" si="5485">IF(D543="Mon", "", IF(D543="Tue", "", IF(D543="Wed", "Non-service", IF(D543="Thu", "", IF(D543="Fri", "Non-service", "")))))</f>
        <v/>
      </c>
      <c r="P545" s="30"/>
      <c r="Q545" s="174" t="str">
        <f t="shared" ref="Q545" si="5486">IF(D543="Mon", "", IF(D543="Tue", "Non-service", IF(D543="Wed", "", IF(D543="Thu", "Non-service", IF(D543="Fri", "", "")))))</f>
        <v/>
      </c>
      <c r="R545" s="30"/>
      <c r="S545" s="174" t="str">
        <f t="shared" ref="S545" si="5487">IF(D543="Mon", "Non-service", IF(D543="Tue", "", IF(D543="Wed", "Non-service", IF(D543="Thu", "", IF(D543="Fri", "", "")))))</f>
        <v>Non-service</v>
      </c>
      <c r="T545" s="30"/>
      <c r="V545" s="32"/>
      <c r="W545" s="178"/>
      <c r="X545" s="17"/>
      <c r="Y545" s="176" t="str">
        <f t="shared" ref="Y545" si="5488">IF(D543="Mon", "", IF(D543="Tue", "Non-service", IF(D543="Wed", "", IF(D543="Thu", "Non-service", IF(D543="Fri", "", "")))))</f>
        <v/>
      </c>
      <c r="Z545" s="17"/>
      <c r="AB545" s="22"/>
      <c r="AD545" s="17"/>
    </row>
    <row r="546" spans="1:30">
      <c r="A546" s="200" t="str">
        <f t="shared" ref="A546:A561" si="5489">TEXT(C546, "ddd")</f>
        <v>Tue</v>
      </c>
      <c r="B546" s="201">
        <f t="shared" si="5192"/>
        <v>46112</v>
      </c>
      <c r="C546" s="284">
        <f t="shared" si="5023"/>
        <v>46112</v>
      </c>
      <c r="D546" s="287" t="str">
        <f t="shared" ref="D546" si="5490">IF(WEEKDAY(C543, 2) &lt; 5, TEXT(C543 + 1, "ddd"), TEXT(C543 + 3, "ddd"))</f>
        <v>Tue</v>
      </c>
      <c r="E546" s="211">
        <f t="shared" ca="1" si="5223"/>
        <v>0</v>
      </c>
      <c r="F546" s="207" t="s">
        <v>47</v>
      </c>
      <c r="G546" s="170" t="str">
        <f t="shared" ref="G546:G609" si="5491">IF(D546="Mon", "", IF(D546="Tue", "Non-service", IF(D546="Wed", "", IF(D546="Thu", "Non-service", IF(D546="Fri", "", "")))))</f>
        <v>Non-service</v>
      </c>
      <c r="H546" s="22"/>
      <c r="I546" s="174" t="str">
        <f t="shared" ref="I546:I609" si="5492">IF(D546="Mon", "", IF(D546="Tue", "", IF(D546="Wed", "", IF(D546="Thu", "", IF(D546="Fri", "Non-service", "")))))</f>
        <v/>
      </c>
      <c r="J546" s="30"/>
      <c r="K546" s="174" t="str">
        <f t="shared" ref="K546:K609" si="5493">IF(D546="Mon", "", IF(D546="Tue", "", IF(D546="Wed", "Non-service", IF(D546="Thu", "Non-Service", IF(D546="Fri", "", "")))))</f>
        <v/>
      </c>
      <c r="L546" s="33"/>
      <c r="M546" s="174" t="str">
        <f t="shared" ref="M546:M609" si="5494">IF(D546="Mon", "", IF(D546="Tue", "Non-service", IF(D546="Wed", "", IF(D546="Thu", "", IF(D546="Fri", "Non-service", "")))))</f>
        <v>Non-service</v>
      </c>
      <c r="N546" s="30"/>
      <c r="O546" s="174" t="str">
        <f t="shared" ref="O546:O609" si="5495">IF(D546="Mon", "", IF(D546="Tue", "", IF(D546="Wed", "Non-service", IF(D546="Thu", "", IF(D546="Fri", "Non-service", "")))))</f>
        <v/>
      </c>
      <c r="P546" s="33"/>
      <c r="Q546" s="174" t="str">
        <f t="shared" ref="Q546:Q609" si="5496">IF(D546="Mon", "", IF(D546="Tue", "Non-service", IF(D546="Wed", "", IF(D546="Thu", "Non-service", IF(D546="Fri", "", "")))))</f>
        <v>Non-service</v>
      </c>
      <c r="R546" s="33"/>
      <c r="S546" s="175" t="str">
        <f t="shared" ref="S546:S609" si="5497">IF(D546="Mon", "Non-service", IF(D546="Tue", "", IF(D546="Wed", "Non-service", IF(D546="Thu", "", IF(D546="Fri", "", "")))))</f>
        <v/>
      </c>
      <c r="T546" s="33"/>
      <c r="U546" s="175"/>
      <c r="V546" s="39"/>
      <c r="W546" s="178"/>
      <c r="X546" s="15"/>
      <c r="Y546" s="174" t="str">
        <f t="shared" ref="Y546" si="5498">IF(D546="Mon", "", IF(D546="Tue", "Non-service", IF(D546="Wed", "", IF(D546="Thu", "Non-service", IF(D546="Fri", "", "")))))</f>
        <v>Non-service</v>
      </c>
      <c r="Z546" s="15"/>
      <c r="AB546" s="22"/>
      <c r="AD546" s="17"/>
    </row>
    <row r="547" spans="1:30">
      <c r="A547" s="200" t="str">
        <f t="shared" ref="A547:A562" si="5499">A546</f>
        <v>Tue</v>
      </c>
      <c r="B547" s="201">
        <f t="shared" si="5202"/>
        <v>46112</v>
      </c>
      <c r="C547" s="285"/>
      <c r="D547" s="288"/>
      <c r="E547" s="211">
        <f t="shared" ca="1" si="5223"/>
        <v>0</v>
      </c>
      <c r="F547" s="208" t="s">
        <v>51</v>
      </c>
      <c r="G547" s="170" t="str">
        <f t="shared" ref="G547:G610" si="5500">IF(D546="Mon", "", IF(D546="Tue", "Non-service", IF(D546="Wed", "", IF(D546="Thu", "Non-service", IF(D546="Fri", "", "")))))</f>
        <v>Non-service</v>
      </c>
      <c r="H547" s="22"/>
      <c r="I547" s="174" t="str">
        <f t="shared" ref="I547:I610" si="5501">IF(D546="Mon", "", IF(D546="Tue", "", IF(D546="Wed", "", IF(D546="Thu", "", IF(D546="Fri", "Non-service", "")))))</f>
        <v/>
      </c>
      <c r="J547" s="30"/>
      <c r="K547" s="174" t="str">
        <f t="shared" ref="K547:K610" si="5502">IF(D546="Mon", "", IF(D546="Tue", "", IF(D546="Wed", "Non-service", IF(D546="Thu", "Non-Service", IF(D546="Fri", "", "")))))</f>
        <v/>
      </c>
      <c r="L547" s="35"/>
      <c r="M547" s="174" t="str">
        <f t="shared" ref="M547:M610" si="5503">IF(D546="Mon", "", IF(D546="Tue", "Non-service", IF(D546="Wed", "", IF(D546="Thu", "", IF(D546="Fri", "Non-service", "")))))</f>
        <v>Non-service</v>
      </c>
      <c r="N547" s="30"/>
      <c r="O547" s="174" t="str">
        <f t="shared" ref="O547:O610" si="5504">IF(D546="Mon", "", IF(D546="Tue", "", IF(D546="Wed", "Non-service", IF(D546="Thu", "", IF(D546="Fri", "Non-service", "")))))</f>
        <v/>
      </c>
      <c r="P547" s="35"/>
      <c r="Q547" s="174" t="str">
        <f t="shared" ref="Q547:Q610" si="5505">IF(D546="Mon", "", IF(D546="Tue", "Non-service", IF(D546="Wed", "", IF(D546="Thu", "Non-service", IF(D546="Fri", "", "")))))</f>
        <v>Non-service</v>
      </c>
      <c r="R547" s="35"/>
      <c r="S547" s="174" t="str">
        <f t="shared" ref="S547:S610" si="5506">IF(D546="Mon", "Non-service", IF(D546="Tue", "", IF(D546="Wed", "Non-service", IF(D546="Thu", "", IF(D546="Fri", "", "")))))</f>
        <v/>
      </c>
      <c r="T547" s="35"/>
      <c r="V547" s="32"/>
      <c r="W547" s="178"/>
      <c r="X547" s="17"/>
      <c r="Y547" s="174" t="str">
        <f t="shared" ref="Y547" si="5507">IF(D546="Mon", "", IF(D546="Tue", "Non-service", IF(D546="Wed", "", IF(D546="Thu", "Non-service", IF(D546="Fri", "", "")))))</f>
        <v>Non-service</v>
      </c>
      <c r="Z547" s="17"/>
      <c r="AB547" s="22"/>
      <c r="AD547" s="17"/>
    </row>
    <row r="548" spans="1:30">
      <c r="A548" s="200" t="str">
        <f t="shared" ref="A548:A563" si="5508">A546</f>
        <v>Tue</v>
      </c>
      <c r="B548" s="201">
        <f t="shared" si="5212"/>
        <v>46112</v>
      </c>
      <c r="C548" s="286"/>
      <c r="D548" s="289"/>
      <c r="E548" s="211">
        <f t="shared" ca="1" si="5223"/>
        <v>0</v>
      </c>
      <c r="F548" s="209" t="s">
        <v>53</v>
      </c>
      <c r="G548" s="171" t="str">
        <f t="shared" ref="G548" si="5509">IF(D546="Mon", "", IF(D546="Tue", "Non-service", IF(D546="Wed", "", IF(D546="Thu", "Non-service", IF(D546="Fri", "", "")))))</f>
        <v>Non-service</v>
      </c>
      <c r="H548" s="22"/>
      <c r="I548" s="174" t="str">
        <f t="shared" ref="I548" si="5510">IF(D546="Mon", "", IF(D546="Tue", "", IF(D546="Wed", "", IF(D546="Thu", "", IF(D546="Fri", "Non-service", "")))))</f>
        <v/>
      </c>
      <c r="J548" s="30"/>
      <c r="K548" s="174" t="str">
        <f t="shared" ref="K548" si="5511">IF(D546="Mon", "", IF(D546="Tue", "", IF(D546="Wed", "Non-service", IF(D546="Thu", "Non-Service", IF(D546="Fri", "", "")))))</f>
        <v/>
      </c>
      <c r="L548" s="37"/>
      <c r="M548" s="174" t="str">
        <f t="shared" ref="M548" si="5512">IF(D546="Mon", "", IF(D546="Tue", "Non-service", IF(D546="Wed", "", IF(D546="Thu", "", IF(D546="Fri", "Non-service", "")))))</f>
        <v>Non-service</v>
      </c>
      <c r="N548" s="30"/>
      <c r="O548" s="174" t="str">
        <f t="shared" ref="O548" si="5513">IF(D546="Mon", "", IF(D546="Tue", "", IF(D546="Wed", "Non-service", IF(D546="Thu", "", IF(D546="Fri", "Non-service", "")))))</f>
        <v/>
      </c>
      <c r="P548" s="37"/>
      <c r="Q548" s="174" t="str">
        <f t="shared" ref="Q548" si="5514">IF(D546="Mon", "", IF(D546="Tue", "Non-service", IF(D546="Wed", "", IF(D546="Thu", "Non-service", IF(D546="Fri", "", "")))))</f>
        <v>Non-service</v>
      </c>
      <c r="R548" s="37"/>
      <c r="S548" s="174" t="str">
        <f t="shared" ref="S548" si="5515">IF(D546="Mon", "Non-service", IF(D546="Tue", "", IF(D546="Wed", "Non-service", IF(D546="Thu", "", IF(D546="Fri", "", "")))))</f>
        <v/>
      </c>
      <c r="T548" s="37"/>
      <c r="V548" s="32"/>
      <c r="W548" s="178"/>
      <c r="X548" s="17"/>
      <c r="Y548" s="176" t="str">
        <f t="shared" ref="Y548" si="5516">IF(D546="Mon", "", IF(D546="Tue", "Non-service", IF(D546="Wed", "", IF(D546="Thu", "Non-service", IF(D546="Fri", "", "")))))</f>
        <v>Non-service</v>
      </c>
      <c r="Z548" s="17"/>
      <c r="AB548" s="22"/>
      <c r="AD548" s="17"/>
    </row>
    <row r="549" spans="1:30">
      <c r="A549" s="200" t="str">
        <f t="shared" ref="A549:A564" si="5517">TEXT(C549, "ddd")</f>
        <v>Wed</v>
      </c>
      <c r="B549" s="201">
        <f t="shared" si="5221"/>
        <v>46113</v>
      </c>
      <c r="C549" s="284">
        <f t="shared" si="5023"/>
        <v>46113</v>
      </c>
      <c r="D549" s="295" t="str">
        <f t="shared" ref="D549:D564" si="5518">IF(WEEKDAY(C546, 2) &lt; 5, TEXT(C546 + 1, "ddd"), TEXT(C546 + 3, "ddd"))</f>
        <v>Wed</v>
      </c>
      <c r="E549" s="211">
        <f t="shared" ca="1" si="5223"/>
        <v>0</v>
      </c>
      <c r="F549" s="205" t="s">
        <v>47</v>
      </c>
      <c r="G549" s="170" t="str">
        <f t="shared" ref="G549:G612" si="5519">IF(D549="Mon", "", IF(D549="Tue", "Non-service", IF(D549="Wed", "", IF(D549="Thu", "Non-service", IF(D549="Fri", "", "")))))</f>
        <v/>
      </c>
      <c r="H549" s="21"/>
      <c r="I549" s="174" t="str">
        <f t="shared" ref="I549:I612" si="5520">IF(D549="Mon", "", IF(D549="Tue", "", IF(D549="Wed", "", IF(D549="Thu", "", IF(D549="Fri", "Non-service", "")))))</f>
        <v/>
      </c>
      <c r="J549" s="31"/>
      <c r="K549" s="174" t="str">
        <f t="shared" ref="K549:K612" si="5521">IF(D549="Mon", "", IF(D549="Tue", "", IF(D549="Wed", "Non-service", IF(D549="Thu", "Non-Service", IF(D549="Fri", "", "")))))</f>
        <v>Non-service</v>
      </c>
      <c r="L549" s="31"/>
      <c r="M549" s="174" t="str">
        <f t="shared" ref="M549:M612" si="5522">IF(D549="Mon", "", IF(D549="Tue", "Non-service", IF(D549="Wed", "", IF(D549="Thu", "", IF(D549="Fri", "Non-service", "")))))</f>
        <v/>
      </c>
      <c r="N549" s="31"/>
      <c r="O549" s="174" t="str">
        <f t="shared" ref="O549:O612" si="5523">IF(D549="Mon", "", IF(D549="Tue", "", IF(D549="Wed", "Non-service", IF(D549="Thu", "", IF(D549="Fri", "Non-service", "")))))</f>
        <v>Non-service</v>
      </c>
      <c r="P549" s="31"/>
      <c r="Q549" s="174" t="str">
        <f t="shared" ref="Q549:Q612" si="5524">IF(D549="Mon", "", IF(D549="Tue", "Non-service", IF(D549="Wed", "", IF(D549="Thu", "Non-service", IF(D549="Fri", "", "")))))</f>
        <v/>
      </c>
      <c r="R549" s="31"/>
      <c r="S549" s="175" t="str">
        <f t="shared" ref="S549:S612" si="5525">IF(D549="Mon", "Non-service", IF(D549="Tue", "", IF(D549="Wed", "Non-service", IF(D549="Thu", "", IF(D549="Fri", "", "")))))</f>
        <v>Non-service</v>
      </c>
      <c r="T549" s="31"/>
      <c r="U549" s="175"/>
      <c r="V549" s="34"/>
      <c r="W549" s="178"/>
      <c r="X549" s="23"/>
      <c r="Y549" s="174" t="str">
        <f t="shared" ref="Y549" si="5526">IF(D549="Mon", "", IF(D549="Tue", "Non-service", IF(D549="Wed", "", IF(D549="Thu", "Non-service", IF(D549="Fri", "", "")))))</f>
        <v/>
      </c>
      <c r="Z549" s="23"/>
      <c r="AB549" s="26"/>
      <c r="AD549" s="25"/>
    </row>
    <row r="550" spans="1:30">
      <c r="A550" s="200" t="str">
        <f t="shared" ref="A550:A565" si="5527">A549</f>
        <v>Wed</v>
      </c>
      <c r="B550" s="201">
        <f t="shared" si="5232"/>
        <v>46113</v>
      </c>
      <c r="C550" s="285"/>
      <c r="D550" s="296"/>
      <c r="E550" s="211">
        <f t="shared" ca="1" si="5223"/>
        <v>0</v>
      </c>
      <c r="F550" s="206" t="s">
        <v>51</v>
      </c>
      <c r="G550" s="170" t="str">
        <f t="shared" ref="G550:G613" si="5528">IF(D549="Mon", "", IF(D549="Tue", "Non-service", IF(D549="Wed", "", IF(D549="Thu", "Non-service", IF(D549="Fri", "", "")))))</f>
        <v/>
      </c>
      <c r="H550" s="22"/>
      <c r="I550" s="174" t="str">
        <f t="shared" ref="I550:I613" si="5529">IF(D549="Mon", "", IF(D549="Tue", "", IF(D549="Wed", "", IF(D549="Thu", "", IF(D549="Fri", "Non-service", "")))))</f>
        <v/>
      </c>
      <c r="J550" s="30"/>
      <c r="K550" s="174" t="str">
        <f t="shared" ref="K550:K613" si="5530">IF(D549="Mon", "", IF(D549="Tue", "", IF(D549="Wed", "Non-service", IF(D549="Thu", "Non-Service", IF(D549="Fri", "", "")))))</f>
        <v>Non-service</v>
      </c>
      <c r="L550" s="30"/>
      <c r="M550" s="174" t="str">
        <f t="shared" ref="M550:M613" si="5531">IF(D549="Mon", "", IF(D549="Tue", "Non-service", IF(D549="Wed", "", IF(D549="Thu", "", IF(D549="Fri", "Non-service", "")))))</f>
        <v/>
      </c>
      <c r="N550" s="30"/>
      <c r="O550" s="174" t="str">
        <f t="shared" ref="O550:O613" si="5532">IF(D549="Mon", "", IF(D549="Tue", "", IF(D549="Wed", "Non-service", IF(D549="Thu", "", IF(D549="Fri", "Non-service", "")))))</f>
        <v>Non-service</v>
      </c>
      <c r="P550" s="30"/>
      <c r="Q550" s="174" t="str">
        <f t="shared" ref="Q550:Q613" si="5533">IF(D549="Mon", "", IF(D549="Tue", "Non-service", IF(D549="Wed", "", IF(D549="Thu", "Non-service", IF(D549="Fri", "", "")))))</f>
        <v/>
      </c>
      <c r="R550" s="30"/>
      <c r="S550" s="174" t="str">
        <f t="shared" ref="S550:S613" si="5534">IF(D549="Mon", "Non-service", IF(D549="Tue", "", IF(D549="Wed", "Non-service", IF(D549="Thu", "", IF(D549="Fri", "", "")))))</f>
        <v>Non-service</v>
      </c>
      <c r="T550" s="30"/>
      <c r="V550" s="36"/>
      <c r="W550" s="178"/>
      <c r="X550" s="25"/>
      <c r="Y550" s="174" t="str">
        <f t="shared" ref="Y550" si="5535">IF(D549="Mon", "", IF(D549="Tue", "Non-service", IF(D549="Wed", "", IF(D549="Thu", "Non-service", IF(D549="Fri", "", "")))))</f>
        <v/>
      </c>
      <c r="Z550" s="25"/>
      <c r="AB550" s="26"/>
      <c r="AD550" s="25"/>
    </row>
    <row r="551" spans="1:30">
      <c r="A551" s="200" t="str">
        <f t="shared" ref="A551:A566" si="5536">A549</f>
        <v>Wed</v>
      </c>
      <c r="B551" s="201">
        <f t="shared" si="5241"/>
        <v>46113</v>
      </c>
      <c r="C551" s="286"/>
      <c r="D551" s="297"/>
      <c r="E551" s="211">
        <f t="shared" ca="1" si="5223"/>
        <v>0</v>
      </c>
      <c r="F551" s="206" t="s">
        <v>53</v>
      </c>
      <c r="G551" s="171" t="str">
        <f t="shared" ref="G551" si="5537">IF(D549="Mon", "", IF(D549="Tue", "Non-service", IF(D549="Wed", "", IF(D549="Thu", "Non-service", IF(D549="Fri", "", "")))))</f>
        <v/>
      </c>
      <c r="H551" s="22"/>
      <c r="I551" s="174" t="str">
        <f t="shared" ref="I551" si="5538">IF(D549="Mon", "", IF(D549="Tue", "", IF(D549="Wed", "", IF(D549="Thu", "", IF(D549="Fri", "Non-service", "")))))</f>
        <v/>
      </c>
      <c r="J551" s="30"/>
      <c r="K551" s="174" t="str">
        <f t="shared" ref="K551" si="5539">IF(D549="Mon", "", IF(D549="Tue", "", IF(D549="Wed", "Non-service", IF(D549="Thu", "Non-Service", IF(D549="Fri", "", "")))))</f>
        <v>Non-service</v>
      </c>
      <c r="L551" s="30"/>
      <c r="M551" s="174" t="str">
        <f t="shared" ref="M551" si="5540">IF(D549="Mon", "", IF(D549="Tue", "Non-service", IF(D549="Wed", "", IF(D549="Thu", "", IF(D549="Fri", "Non-service", "")))))</f>
        <v/>
      </c>
      <c r="N551" s="30"/>
      <c r="O551" s="174" t="str">
        <f t="shared" ref="O551" si="5541">IF(D549="Mon", "", IF(D549="Tue", "", IF(D549="Wed", "Non-service", IF(D549="Thu", "", IF(D549="Fri", "Non-service", "")))))</f>
        <v>Non-service</v>
      </c>
      <c r="P551" s="30"/>
      <c r="Q551" s="174" t="str">
        <f t="shared" ref="Q551" si="5542">IF(D549="Mon", "", IF(D549="Tue", "Non-service", IF(D549="Wed", "", IF(D549="Thu", "Non-service", IF(D549="Fri", "", "")))))</f>
        <v/>
      </c>
      <c r="R551" s="30"/>
      <c r="S551" s="174" t="str">
        <f t="shared" ref="S551" si="5543">IF(D549="Mon", "Non-service", IF(D549="Tue", "", IF(D549="Wed", "Non-service", IF(D549="Thu", "", IF(D549="Fri", "", "")))))</f>
        <v>Non-service</v>
      </c>
      <c r="T551" s="30"/>
      <c r="U551" s="176"/>
      <c r="V551" s="38"/>
      <c r="W551" s="178"/>
      <c r="X551" s="27"/>
      <c r="Y551" s="176" t="str">
        <f t="shared" ref="Y551" si="5544">IF(D549="Mon", "", IF(D549="Tue", "Non-service", IF(D549="Wed", "", IF(D549="Thu", "Non-service", IF(D549="Fri", "", "")))))</f>
        <v/>
      </c>
      <c r="Z551" s="27"/>
      <c r="AB551" s="26"/>
      <c r="AD551" s="25"/>
    </row>
    <row r="552" spans="1:30">
      <c r="A552" s="200" t="str">
        <f t="shared" ref="A552" si="5545">TEXT(C552, "ddd")</f>
        <v>Thu</v>
      </c>
      <c r="B552" s="201">
        <f t="shared" si="5250"/>
        <v>46114</v>
      </c>
      <c r="C552" s="284">
        <f t="shared" si="5023"/>
        <v>46114</v>
      </c>
      <c r="D552" s="287" t="str">
        <f t="shared" ref="D552" si="5546">IF(WEEKDAY(C549, 2) &lt; 5, TEXT(C549 + 1, "ddd"), TEXT(C549 + 3, "ddd"))</f>
        <v>Thu</v>
      </c>
      <c r="E552" s="211">
        <f t="shared" ca="1" si="5223"/>
        <v>0</v>
      </c>
      <c r="F552" s="207" t="s">
        <v>47</v>
      </c>
      <c r="G552" s="170" t="str">
        <f t="shared" ref="G552:G615" si="5547">IF(D552="Mon", "", IF(D552="Tue", "Non-service", IF(D552="Wed", "", IF(D552="Thu", "Non-service", IF(D552="Fri", "", "")))))</f>
        <v>Non-service</v>
      </c>
      <c r="H552" s="24"/>
      <c r="I552" s="174" t="str">
        <f t="shared" ref="I552:I615" si="5548">IF(D552="Mon", "", IF(D552="Tue", "", IF(D552="Wed", "", IF(D552="Thu", "", IF(D552="Fri", "Non-service", "")))))</f>
        <v/>
      </c>
      <c r="J552" s="33"/>
      <c r="K552" s="174" t="str">
        <f t="shared" ref="K552:K615" si="5549">IF(D552="Mon", "", IF(D552="Tue", "", IF(D552="Wed", "Non-service", IF(D552="Thu", "Non-Service", IF(D552="Fri", "", "")))))</f>
        <v>Non-Service</v>
      </c>
      <c r="L552" s="33"/>
      <c r="M552" s="174" t="str">
        <f t="shared" ref="M552:M615" si="5550">IF(D552="Mon", "", IF(D552="Tue", "Non-service", IF(D552="Wed", "", IF(D552="Thu", "", IF(D552="Fri", "Non-service", "")))))</f>
        <v/>
      </c>
      <c r="N552" s="33"/>
      <c r="O552" s="174" t="str">
        <f t="shared" ref="O552:O615" si="5551">IF(D552="Mon", "", IF(D552="Tue", "", IF(D552="Wed", "Non-service", IF(D552="Thu", "", IF(D552="Fri", "Non-service", "")))))</f>
        <v/>
      </c>
      <c r="P552" s="31"/>
      <c r="Q552" s="174" t="str">
        <f t="shared" ref="Q552:Q615" si="5552">IF(D552="Mon", "", IF(D552="Tue", "Non-service", IF(D552="Wed", "", IF(D552="Thu", "Non-service", IF(D552="Fri", "", "")))))</f>
        <v>Non-service</v>
      </c>
      <c r="R552" s="31"/>
      <c r="S552" s="175" t="str">
        <f t="shared" ref="S552:S615" si="5553">IF(D552="Mon", "Non-service", IF(D552="Tue", "", IF(D552="Wed", "Non-service", IF(D552="Thu", "", IF(D552="Fri", "", "")))))</f>
        <v/>
      </c>
      <c r="T552" s="31"/>
      <c r="U552" s="175"/>
      <c r="V552" s="39"/>
      <c r="W552" s="178"/>
      <c r="X552" s="15"/>
      <c r="Y552" s="174" t="str">
        <f t="shared" ref="Y552" si="5554">IF(D552="Mon", "", IF(D552="Tue", "Non-service", IF(D552="Wed", "", IF(D552="Thu", "Non-service", IF(D552="Fri", "", "")))))</f>
        <v>Non-service</v>
      </c>
      <c r="Z552" s="15"/>
      <c r="AB552" s="22"/>
      <c r="AD552" s="17"/>
    </row>
    <row r="553" spans="1:30">
      <c r="A553" s="200" t="str">
        <f t="shared" ref="A553" si="5555">A552</f>
        <v>Thu</v>
      </c>
      <c r="B553" s="201">
        <f t="shared" si="5259"/>
        <v>46114</v>
      </c>
      <c r="C553" s="285"/>
      <c r="D553" s="288"/>
      <c r="E553" s="211">
        <f t="shared" ca="1" si="5223"/>
        <v>0</v>
      </c>
      <c r="F553" s="208" t="s">
        <v>51</v>
      </c>
      <c r="G553" s="170" t="str">
        <f t="shared" ref="G553:G616" si="5556">IF(D552="Mon", "", IF(D552="Tue", "Non-service", IF(D552="Wed", "", IF(D552="Thu", "Non-service", IF(D552="Fri", "", "")))))</f>
        <v>Non-service</v>
      </c>
      <c r="H553" s="26"/>
      <c r="I553" s="174" t="str">
        <f t="shared" ref="I553:I616" si="5557">IF(D552="Mon", "", IF(D552="Tue", "", IF(D552="Wed", "", IF(D552="Thu", "", IF(D552="Fri", "Non-service", "")))))</f>
        <v/>
      </c>
      <c r="J553" s="35"/>
      <c r="K553" s="174" t="str">
        <f t="shared" ref="K553:K616" si="5558">IF(D552="Mon", "", IF(D552="Tue", "", IF(D552="Wed", "Non-service", IF(D552="Thu", "Non-Service", IF(D552="Fri", "", "")))))</f>
        <v>Non-Service</v>
      </c>
      <c r="L553" s="35"/>
      <c r="M553" s="174" t="str">
        <f t="shared" ref="M553:M616" si="5559">IF(D552="Mon", "", IF(D552="Tue", "Non-service", IF(D552="Wed", "", IF(D552="Thu", "", IF(D552="Fri", "Non-service", "")))))</f>
        <v/>
      </c>
      <c r="N553" s="35"/>
      <c r="O553" s="174" t="str">
        <f t="shared" ref="O553:O616" si="5560">IF(D552="Mon", "", IF(D552="Tue", "", IF(D552="Wed", "Non-service", IF(D552="Thu", "", IF(D552="Fri", "Non-service", "")))))</f>
        <v/>
      </c>
      <c r="P553" s="35"/>
      <c r="Q553" s="174" t="str">
        <f t="shared" ref="Q553:Q616" si="5561">IF(D552="Mon", "", IF(D552="Tue", "Non-service", IF(D552="Wed", "", IF(D552="Thu", "Non-service", IF(D552="Fri", "", "")))))</f>
        <v>Non-service</v>
      </c>
      <c r="R553" s="30"/>
      <c r="S553" s="174" t="str">
        <f t="shared" ref="S553:S616" si="5562">IF(D552="Mon", "Non-service", IF(D552="Tue", "", IF(D552="Wed", "Non-service", IF(D552="Thu", "", IF(D552="Fri", "", "")))))</f>
        <v/>
      </c>
      <c r="T553" s="35"/>
      <c r="V553" s="32"/>
      <c r="W553" s="178"/>
      <c r="X553" s="17"/>
      <c r="Y553" s="174" t="str">
        <f t="shared" ref="Y553" si="5563">IF(D552="Mon", "", IF(D552="Tue", "Non-service", IF(D552="Wed", "", IF(D552="Thu", "Non-service", IF(D552="Fri", "", "")))))</f>
        <v>Non-service</v>
      </c>
      <c r="Z553" s="17"/>
      <c r="AB553" s="22"/>
      <c r="AD553" s="17"/>
    </row>
    <row r="554" spans="1:30">
      <c r="A554" s="200" t="str">
        <f t="shared" ref="A554" si="5564">A552</f>
        <v>Thu</v>
      </c>
      <c r="B554" s="201">
        <f t="shared" si="5268"/>
        <v>46114</v>
      </c>
      <c r="C554" s="286"/>
      <c r="D554" s="289"/>
      <c r="E554" s="211">
        <f t="shared" ca="1" si="5223"/>
        <v>0</v>
      </c>
      <c r="F554" s="209" t="s">
        <v>53</v>
      </c>
      <c r="G554" s="171" t="str">
        <f t="shared" ref="G554" si="5565">IF(D552="Mon", "", IF(D552="Tue", "Non-service", IF(D552="Wed", "", IF(D552="Thu", "Non-service", IF(D552="Fri", "", "")))))</f>
        <v>Non-service</v>
      </c>
      <c r="H554" s="28"/>
      <c r="I554" s="174" t="str">
        <f t="shared" ref="I554" si="5566">IF(D552="Mon", "", IF(D552="Tue", "", IF(D552="Wed", "", IF(D552="Thu", "", IF(D552="Fri", "Non-service", "")))))</f>
        <v/>
      </c>
      <c r="J554" s="37"/>
      <c r="K554" s="174" t="str">
        <f t="shared" ref="K554" si="5567">IF(D552="Mon", "", IF(D552="Tue", "", IF(D552="Wed", "Non-service", IF(D552="Thu", "Non-Service", IF(D552="Fri", "", "")))))</f>
        <v>Non-Service</v>
      </c>
      <c r="L554" s="37"/>
      <c r="M554" s="174" t="str">
        <f t="shared" ref="M554" si="5568">IF(D552="Mon", "", IF(D552="Tue", "Non-service", IF(D552="Wed", "", IF(D552="Thu", "", IF(D552="Fri", "Non-service", "")))))</f>
        <v/>
      </c>
      <c r="N554" s="37"/>
      <c r="O554" s="174" t="str">
        <f t="shared" ref="O554" si="5569">IF(D552="Mon", "", IF(D552="Tue", "", IF(D552="Wed", "Non-service", IF(D552="Thu", "", IF(D552="Fri", "Non-service", "")))))</f>
        <v/>
      </c>
      <c r="P554" s="37"/>
      <c r="Q554" s="174" t="str">
        <f t="shared" ref="Q554" si="5570">IF(D552="Mon", "", IF(D552="Tue", "Non-service", IF(D552="Wed", "", IF(D552="Thu", "Non-service", IF(D552="Fri", "", "")))))</f>
        <v>Non-service</v>
      </c>
      <c r="R554" s="37"/>
      <c r="S554" s="174" t="str">
        <f t="shared" ref="S554" si="5571">IF(D552="Mon", "Non-service", IF(D552="Tue", "", IF(D552="Wed", "Non-service", IF(D552="Thu", "", IF(D552="Fri", "", "")))))</f>
        <v/>
      </c>
      <c r="T554" s="37"/>
      <c r="V554" s="32"/>
      <c r="W554" s="178"/>
      <c r="X554" s="17"/>
      <c r="Y554" s="176" t="str">
        <f t="shared" ref="Y554" si="5572">IF(D552="Mon", "", IF(D552="Tue", "Non-service", IF(D552="Wed", "", IF(D552="Thu", "Non-service", IF(D552="Fri", "", "")))))</f>
        <v>Non-service</v>
      </c>
      <c r="Z554" s="17"/>
      <c r="AB554" s="22"/>
      <c r="AD554" s="17"/>
    </row>
    <row r="555" spans="1:30">
      <c r="A555" s="200" t="str">
        <f t="shared" ref="A555" si="5573">TEXT(C555, "ddd")</f>
        <v>Fri</v>
      </c>
      <c r="B555" s="201">
        <f t="shared" si="5277"/>
        <v>46115</v>
      </c>
      <c r="C555" s="284">
        <f t="shared" si="5023"/>
        <v>46115</v>
      </c>
      <c r="D555" s="295" t="str">
        <f t="shared" ref="D555" si="5574">IF(WEEKDAY(C552, 2) &lt; 5, TEXT(C552 + 1, "ddd"), TEXT(C552 + 3, "ddd"))</f>
        <v>Fri</v>
      </c>
      <c r="E555" s="211">
        <f t="shared" ca="1" si="5223"/>
        <v>0</v>
      </c>
      <c r="F555" s="205" t="s">
        <v>47</v>
      </c>
      <c r="G555" s="170" t="str">
        <f t="shared" ref="G555:G618" si="5575">IF(D555="Mon", "", IF(D555="Tue", "Non-service", IF(D555="Wed", "", IF(D555="Thu", "Non-service", IF(D555="Fri", "", "")))))</f>
        <v/>
      </c>
      <c r="H555" s="21"/>
      <c r="I555" s="174" t="str">
        <f t="shared" ref="I555:I618" si="5576">IF(D555="Mon", "", IF(D555="Tue", "", IF(D555="Wed", "", IF(D555="Thu", "", IF(D555="Fri", "Non-service", "")))))</f>
        <v>Non-service</v>
      </c>
      <c r="J555" s="31"/>
      <c r="K555" s="174" t="str">
        <f t="shared" ref="K555:K618" si="5577">IF(D555="Mon", "", IF(D555="Tue", "", IF(D555="Wed", "Non-service", IF(D555="Thu", "Non-Service", IF(D555="Fri", "", "")))))</f>
        <v/>
      </c>
      <c r="L555" s="31"/>
      <c r="M555" s="174" t="str">
        <f t="shared" ref="M555:M618" si="5578">IF(D555="Mon", "", IF(D555="Tue", "Non-service", IF(D555="Wed", "", IF(D555="Thu", "", IF(D555="Fri", "Non-service", "")))))</f>
        <v>Non-service</v>
      </c>
      <c r="N555" s="31"/>
      <c r="O555" s="174" t="str">
        <f t="shared" ref="O555:O618" si="5579">IF(D555="Mon", "", IF(D555="Tue", "", IF(D555="Wed", "Non-service", IF(D555="Thu", "", IF(D555="Fri", "Non-service", "")))))</f>
        <v>Non-service</v>
      </c>
      <c r="P555" s="31"/>
      <c r="Q555" s="174" t="str">
        <f t="shared" ref="Q555:Q618" si="5580">IF(D555="Mon", "", IF(D555="Tue", "Non-service", IF(D555="Wed", "", IF(D555="Thu", "Non-service", IF(D555="Fri", "", "")))))</f>
        <v/>
      </c>
      <c r="R555" s="31"/>
      <c r="S555" s="175" t="str">
        <f t="shared" ref="S555:S618" si="5581">IF(D555="Mon", "Non-service", IF(D555="Tue", "", IF(D555="Wed", "Non-service", IF(D555="Thu", "", IF(D555="Fri", "", "")))))</f>
        <v/>
      </c>
      <c r="T555" s="31"/>
      <c r="U555" s="175"/>
      <c r="V555" s="34"/>
      <c r="W555" s="178"/>
      <c r="X555" s="23"/>
      <c r="Y555" s="174" t="str">
        <f t="shared" ref="Y555" si="5582">IF(D555="Mon", "", IF(D555="Tue", "Non-service", IF(D555="Wed", "", IF(D555="Thu", "Non-service", IF(D555="Fri", "", "")))))</f>
        <v/>
      </c>
      <c r="Z555" s="23"/>
      <c r="AB555" s="26"/>
      <c r="AD555" s="25"/>
    </row>
    <row r="556" spans="1:30">
      <c r="A556" s="200" t="str">
        <f t="shared" ref="A556" si="5583">A555</f>
        <v>Fri</v>
      </c>
      <c r="B556" s="201">
        <f t="shared" si="5286"/>
        <v>46115</v>
      </c>
      <c r="C556" s="285"/>
      <c r="D556" s="296"/>
      <c r="E556" s="211">
        <f t="shared" ca="1" si="5223"/>
        <v>0</v>
      </c>
      <c r="F556" s="206" t="s">
        <v>51</v>
      </c>
      <c r="G556" s="170" t="str">
        <f t="shared" ref="G556:G619" si="5584">IF(D555="Mon", "", IF(D555="Tue", "Non-service", IF(D555="Wed", "", IF(D555="Thu", "Non-service", IF(D555="Fri", "", "")))))</f>
        <v/>
      </c>
      <c r="H556" s="22"/>
      <c r="I556" s="174" t="str">
        <f t="shared" ref="I556:I619" si="5585">IF(D555="Mon", "", IF(D555="Tue", "", IF(D555="Wed", "", IF(D555="Thu", "", IF(D555="Fri", "Non-service", "")))))</f>
        <v>Non-service</v>
      </c>
      <c r="J556" s="30"/>
      <c r="K556" s="174" t="str">
        <f t="shared" ref="K556:K619" si="5586">IF(D555="Mon", "", IF(D555="Tue", "", IF(D555="Wed", "Non-service", IF(D555="Thu", "Non-Service", IF(D555="Fri", "", "")))))</f>
        <v/>
      </c>
      <c r="L556" s="30"/>
      <c r="M556" s="174" t="str">
        <f t="shared" ref="M556:M619" si="5587">IF(D555="Mon", "", IF(D555="Tue", "Non-service", IF(D555="Wed", "", IF(D555="Thu", "", IF(D555="Fri", "Non-service", "")))))</f>
        <v>Non-service</v>
      </c>
      <c r="N556" s="30"/>
      <c r="O556" s="174" t="str">
        <f t="shared" ref="O556:O619" si="5588">IF(D555="Mon", "", IF(D555="Tue", "", IF(D555="Wed", "Non-service", IF(D555="Thu", "", IF(D555="Fri", "Non-service", "")))))</f>
        <v>Non-service</v>
      </c>
      <c r="P556" s="30"/>
      <c r="Q556" s="174" t="str">
        <f t="shared" ref="Q556:Q619" si="5589">IF(D555="Mon", "", IF(D555="Tue", "Non-service", IF(D555="Wed", "", IF(D555="Thu", "Non-service", IF(D555="Fri", "", "")))))</f>
        <v/>
      </c>
      <c r="R556" s="30"/>
      <c r="S556" s="174" t="str">
        <f t="shared" ref="S556:S619" si="5590">IF(D555="Mon", "Non-service", IF(D555="Tue", "", IF(D555="Wed", "Non-service", IF(D555="Thu", "", IF(D555="Fri", "", "")))))</f>
        <v/>
      </c>
      <c r="T556" s="30"/>
      <c r="V556" s="36"/>
      <c r="W556" s="178"/>
      <c r="X556" s="25"/>
      <c r="Y556" s="174" t="str">
        <f t="shared" ref="Y556" si="5591">IF(D555="Mon", "", IF(D555="Tue", "Non-service", IF(D555="Wed", "", IF(D555="Thu", "Non-service", IF(D555="Fri", "", "")))))</f>
        <v/>
      </c>
      <c r="Z556" s="25"/>
      <c r="AB556" s="26"/>
      <c r="AD556" s="25"/>
    </row>
    <row r="557" spans="1:30">
      <c r="A557" s="200" t="str">
        <f t="shared" ref="A557" si="5592">A555</f>
        <v>Fri</v>
      </c>
      <c r="B557" s="201">
        <f t="shared" si="5295"/>
        <v>46115</v>
      </c>
      <c r="C557" s="286"/>
      <c r="D557" s="297"/>
      <c r="E557" s="211">
        <f t="shared" ca="1" si="5223"/>
        <v>0</v>
      </c>
      <c r="F557" s="206" t="s">
        <v>53</v>
      </c>
      <c r="G557" s="171" t="str">
        <f t="shared" ref="G557" si="5593">IF(D555="Mon", "", IF(D555="Tue", "Non-service", IF(D555="Wed", "", IF(D555="Thu", "Non-service", IF(D555="Fri", "", "")))))</f>
        <v/>
      </c>
      <c r="H557" s="22"/>
      <c r="I557" s="174" t="str">
        <f t="shared" ref="I557" si="5594">IF(D555="Mon", "", IF(D555="Tue", "", IF(D555="Wed", "", IF(D555="Thu", "", IF(D555="Fri", "Non-service", "")))))</f>
        <v>Non-service</v>
      </c>
      <c r="J557" s="30"/>
      <c r="K557" s="174" t="str">
        <f t="shared" ref="K557" si="5595">IF(D555="Mon", "", IF(D555="Tue", "", IF(D555="Wed", "Non-service", IF(D555="Thu", "Non-Service", IF(D555="Fri", "", "")))))</f>
        <v/>
      </c>
      <c r="L557" s="30"/>
      <c r="M557" s="174" t="str">
        <f t="shared" ref="M557" si="5596">IF(D555="Mon", "", IF(D555="Tue", "Non-service", IF(D555="Wed", "", IF(D555="Thu", "", IF(D555="Fri", "Non-service", "")))))</f>
        <v>Non-service</v>
      </c>
      <c r="N557" s="30"/>
      <c r="O557" s="174" t="str">
        <f t="shared" ref="O557" si="5597">IF(D555="Mon", "", IF(D555="Tue", "", IF(D555="Wed", "Non-service", IF(D555="Thu", "", IF(D555="Fri", "Non-service", "")))))</f>
        <v>Non-service</v>
      </c>
      <c r="P557" s="30"/>
      <c r="Q557" s="174" t="str">
        <f t="shared" ref="Q557" si="5598">IF(D555="Mon", "", IF(D555="Tue", "Non-service", IF(D555="Wed", "", IF(D555="Thu", "Non-service", IF(D555="Fri", "", "")))))</f>
        <v/>
      </c>
      <c r="R557" s="30"/>
      <c r="T557" s="30"/>
      <c r="U557" s="176"/>
      <c r="V557" s="38"/>
      <c r="W557" s="178"/>
      <c r="X557" s="27"/>
      <c r="Y557" s="176" t="str">
        <f t="shared" ref="Y557" si="5599">IF(D555="Mon", "", IF(D555="Tue", "Non-service", IF(D555="Wed", "", IF(D555="Thu", "Non-service", IF(D555="Fri", "", "")))))</f>
        <v/>
      </c>
      <c r="Z557" s="27"/>
      <c r="AB557" s="26"/>
      <c r="AD557" s="25"/>
    </row>
    <row r="558" spans="1:30">
      <c r="A558" s="200" t="str">
        <f t="shared" ref="A558" si="5600">TEXT(C558, "ddd")</f>
        <v>Mon</v>
      </c>
      <c r="B558" s="201">
        <f t="shared" si="5304"/>
        <v>46118</v>
      </c>
      <c r="C558" s="284">
        <f t="shared" si="5023"/>
        <v>46118</v>
      </c>
      <c r="D558" s="287" t="str">
        <f t="shared" ref="D558" si="5601">IF(WEEKDAY(C555, 2) &lt; 5, TEXT(C555 + 1, "ddd"), TEXT(C555 + 3, "ddd"))</f>
        <v>Mon</v>
      </c>
      <c r="E558" s="211">
        <f t="shared" ca="1" si="5223"/>
        <v>0</v>
      </c>
      <c r="F558" s="207" t="s">
        <v>47</v>
      </c>
      <c r="G558" s="170" t="str">
        <f t="shared" ref="G558:G621" si="5602">IF(D558="Mon", "", IF(D558="Tue", "Non-service", IF(D558="Wed", "", IF(D558="Thu", "Non-service", IF(D558="Fri", "", "")))))</f>
        <v/>
      </c>
      <c r="H558" s="30"/>
      <c r="I558" s="174" t="str">
        <f t="shared" ref="I558:I621" si="5603">IF(D558="Mon", "", IF(D558="Tue", "", IF(D558="Wed", "", IF(D558="Thu", "", IF(D558="Fri", "Non-service", "")))))</f>
        <v/>
      </c>
      <c r="J558" s="30"/>
      <c r="K558" s="174" t="str">
        <f t="shared" ref="K558:K621" si="5604">IF(D558="Mon", "", IF(D558="Tue", "", IF(D558="Wed", "Non-service", IF(D558="Thu", "Non-Service", IF(D558="Fri", "", "")))))</f>
        <v/>
      </c>
      <c r="L558" s="30"/>
      <c r="M558" s="174" t="str">
        <f t="shared" ref="M558:M621" si="5605">IF(D558="Mon", "", IF(D558="Tue", "Non-service", IF(D558="Wed", "", IF(D558="Thu", "", IF(D558="Fri", "Non-service", "")))))</f>
        <v/>
      </c>
      <c r="N558" s="30"/>
      <c r="O558" s="174" t="str">
        <f t="shared" ref="O558:O621" si="5606">IF(D558="Mon", "", IF(D558="Tue", "", IF(D558="Wed", "Non-service", IF(D558="Thu", "", IF(D558="Fri", "Non-service", "")))))</f>
        <v/>
      </c>
      <c r="P558" s="30"/>
      <c r="Q558" s="174" t="str">
        <f t="shared" ref="Q558:Q621" si="5607">IF(D558="Mon", "", IF(D558="Tue", "Non-service", IF(D558="Wed", "", IF(D558="Thu", "Non-service", IF(D558="Fri", "", "")))))</f>
        <v/>
      </c>
      <c r="R558" s="30"/>
      <c r="S558" s="175" t="str">
        <f t="shared" ref="S558:S621" si="5608">IF(D558="Mon", "Non-service", IF(D558="Tue", "", IF(D558="Wed", "Non-service", IF(D558="Thu", "", IF(D558="Fri", "", "")))))</f>
        <v>Non-service</v>
      </c>
      <c r="T558" s="30"/>
      <c r="U558" s="175"/>
      <c r="V558" s="39"/>
      <c r="W558" s="178"/>
      <c r="X558" s="15"/>
      <c r="Y558" s="174" t="str">
        <f t="shared" ref="Y558" si="5609">IF(D558="Mon", "", IF(D558="Tue", "Non-service", IF(D558="Wed", "", IF(D558="Thu", "Non-service", IF(D558="Fri", "", "")))))</f>
        <v/>
      </c>
      <c r="Z558" s="15"/>
      <c r="AB558" s="22"/>
      <c r="AD558" s="17"/>
    </row>
    <row r="559" spans="1:30">
      <c r="A559" s="200" t="str">
        <f t="shared" ref="A559" si="5610">A558</f>
        <v>Mon</v>
      </c>
      <c r="B559" s="201">
        <f t="shared" si="5313"/>
        <v>46118</v>
      </c>
      <c r="C559" s="285"/>
      <c r="D559" s="288"/>
      <c r="E559" s="211">
        <f t="shared" ca="1" si="5223"/>
        <v>0</v>
      </c>
      <c r="F559" s="208" t="s">
        <v>51</v>
      </c>
      <c r="G559" s="170" t="str">
        <f t="shared" ref="G559:G622" si="5611">IF(D558="Mon", "", IF(D558="Tue", "Non-service", IF(D558="Wed", "", IF(D558="Thu", "Non-service", IF(D558="Fri", "", "")))))</f>
        <v/>
      </c>
      <c r="H559" s="30"/>
      <c r="I559" s="174" t="str">
        <f t="shared" ref="I559:I622" si="5612">IF(D558="Mon", "", IF(D558="Tue", "", IF(D558="Wed", "", IF(D558="Thu", "", IF(D558="Fri", "Non-service", "")))))</f>
        <v/>
      </c>
      <c r="J559" s="30"/>
      <c r="K559" s="174" t="str">
        <f t="shared" ref="K559:K622" si="5613">IF(D558="Mon", "", IF(D558="Tue", "", IF(D558="Wed", "Non-service", IF(D558="Thu", "Non-Service", IF(D558="Fri", "", "")))))</f>
        <v/>
      </c>
      <c r="L559" s="30"/>
      <c r="M559" s="174" t="str">
        <f t="shared" ref="M559:M622" si="5614">IF(D558="Mon", "", IF(D558="Tue", "Non-service", IF(D558="Wed", "", IF(D558="Thu", "", IF(D558="Fri", "Non-service", "")))))</f>
        <v/>
      </c>
      <c r="N559" s="30"/>
      <c r="O559" s="174" t="str">
        <f t="shared" ref="O559:O622" si="5615">IF(D558="Mon", "", IF(D558="Tue", "", IF(D558="Wed", "Non-service", IF(D558="Thu", "", IF(D558="Fri", "Non-service", "")))))</f>
        <v/>
      </c>
      <c r="P559" s="30"/>
      <c r="Q559" s="174" t="str">
        <f t="shared" ref="Q559:Q622" si="5616">IF(D558="Mon", "", IF(D558="Tue", "Non-service", IF(D558="Wed", "", IF(D558="Thu", "Non-service", IF(D558="Fri", "", "")))))</f>
        <v/>
      </c>
      <c r="R559" s="30"/>
      <c r="S559" s="174" t="str">
        <f t="shared" ref="S559:S622" si="5617">IF(D558="Mon", "Non-service", IF(D558="Tue", "", IF(D558="Wed", "Non-service", IF(D558="Thu", "", IF(D558="Fri", "", "")))))</f>
        <v>Non-service</v>
      </c>
      <c r="T559" s="30"/>
      <c r="V559" s="32"/>
      <c r="W559" s="178"/>
      <c r="X559" s="17"/>
      <c r="Y559" s="174" t="str">
        <f t="shared" ref="Y559" si="5618">IF(D558="Mon", "", IF(D558="Tue", "Non-service", IF(D558="Wed", "", IF(D558="Thu", "Non-service", IF(D558="Fri", "", "")))))</f>
        <v/>
      </c>
      <c r="Z559" s="17"/>
      <c r="AB559" s="22"/>
      <c r="AD559" s="17"/>
    </row>
    <row r="560" spans="1:30">
      <c r="A560" s="200" t="str">
        <f t="shared" ref="A560" si="5619">A558</f>
        <v>Mon</v>
      </c>
      <c r="B560" s="201">
        <f t="shared" si="5322"/>
        <v>46118</v>
      </c>
      <c r="C560" s="286"/>
      <c r="D560" s="289"/>
      <c r="E560" s="211">
        <f t="shared" ca="1" si="5223"/>
        <v>0</v>
      </c>
      <c r="F560" s="209" t="s">
        <v>53</v>
      </c>
      <c r="G560" s="171" t="str">
        <f t="shared" ref="G560" si="5620">IF(D558="Mon", "", IF(D558="Tue", "Non-service", IF(D558="Wed", "", IF(D558="Thu", "Non-service", IF(D558="Fri", "", "")))))</f>
        <v/>
      </c>
      <c r="H560" s="30"/>
      <c r="I560" s="174" t="str">
        <f t="shared" ref="I560" si="5621">IF(D558="Mon", "", IF(D558="Tue", "", IF(D558="Wed", "", IF(D558="Thu", "", IF(D558="Fri", "Non-service", "")))))</f>
        <v/>
      </c>
      <c r="J560" s="30"/>
      <c r="K560" s="174" t="str">
        <f t="shared" ref="K560" si="5622">IF(D558="Mon", "", IF(D558="Tue", "", IF(D558="Wed", "Non-service", IF(D558="Thu", "Non-Service", IF(D558="Fri", "", "")))))</f>
        <v/>
      </c>
      <c r="L560" s="30"/>
      <c r="M560" s="174" t="str">
        <f t="shared" ref="M560" si="5623">IF(D558="Mon", "", IF(D558="Tue", "Non-service", IF(D558="Wed", "", IF(D558="Thu", "", IF(D558="Fri", "Non-service", "")))))</f>
        <v/>
      </c>
      <c r="N560" s="30"/>
      <c r="O560" s="174" t="str">
        <f t="shared" ref="O560" si="5624">IF(D558="Mon", "", IF(D558="Tue", "", IF(D558="Wed", "Non-service", IF(D558="Thu", "", IF(D558="Fri", "Non-service", "")))))</f>
        <v/>
      </c>
      <c r="P560" s="30"/>
      <c r="Q560" s="174" t="str">
        <f t="shared" ref="Q560" si="5625">IF(D558="Mon", "", IF(D558="Tue", "Non-service", IF(D558="Wed", "", IF(D558="Thu", "Non-service", IF(D558="Fri", "", "")))))</f>
        <v/>
      </c>
      <c r="R560" s="30"/>
      <c r="S560" s="174" t="str">
        <f t="shared" ref="S560" si="5626">IF(D558="Mon", "Non-service", IF(D558="Tue", "", IF(D558="Wed", "Non-service", IF(D558="Thu", "", IF(D558="Fri", "", "")))))</f>
        <v>Non-service</v>
      </c>
      <c r="T560" s="30"/>
      <c r="V560" s="32"/>
      <c r="W560" s="178"/>
      <c r="X560" s="17"/>
      <c r="Y560" s="176" t="str">
        <f t="shared" ref="Y560" si="5627">IF(D558="Mon", "", IF(D558="Tue", "Non-service", IF(D558="Wed", "", IF(D558="Thu", "Non-service", IF(D558="Fri", "", "")))))</f>
        <v/>
      </c>
      <c r="Z560" s="17"/>
      <c r="AB560" s="22"/>
      <c r="AD560" s="17"/>
    </row>
    <row r="561" spans="1:30">
      <c r="A561" s="200" t="str">
        <f t="shared" si="5489"/>
        <v>Tue</v>
      </c>
      <c r="B561" s="201">
        <f t="shared" si="5331"/>
        <v>46119</v>
      </c>
      <c r="C561" s="284">
        <f t="shared" ref="C561:C624" si="5628">WORKDAY(C558, 1)</f>
        <v>46119</v>
      </c>
      <c r="D561" s="295" t="str">
        <f t="shared" ref="D561" si="5629">IF(WEEKDAY(C558, 2) &lt; 5, TEXT(C558 + 1, "ddd"), TEXT(C558 + 3, "ddd"))</f>
        <v>Tue</v>
      </c>
      <c r="E561" s="211">
        <f t="shared" ca="1" si="5223"/>
        <v>0</v>
      </c>
      <c r="F561" s="205" t="s">
        <v>47</v>
      </c>
      <c r="G561" s="170" t="str">
        <f t="shared" ref="G561:G624" si="5630">IF(D561="Mon", "", IF(D561="Tue", "Non-service", IF(D561="Wed", "", IF(D561="Thu", "Non-service", IF(D561="Fri", "", "")))))</f>
        <v>Non-service</v>
      </c>
      <c r="H561" s="22"/>
      <c r="I561" s="174" t="str">
        <f t="shared" ref="I561:I624" si="5631">IF(D561="Mon", "", IF(D561="Tue", "", IF(D561="Wed", "", IF(D561="Thu", "", IF(D561="Fri", "Non-service", "")))))</f>
        <v/>
      </c>
      <c r="J561" s="30"/>
      <c r="K561" s="174" t="str">
        <f t="shared" ref="K561:K624" si="5632">IF(D561="Mon", "", IF(D561="Tue", "", IF(D561="Wed", "Non-service", IF(D561="Thu", "Non-Service", IF(D561="Fri", "", "")))))</f>
        <v/>
      </c>
      <c r="L561" s="33"/>
      <c r="M561" s="174" t="str">
        <f t="shared" ref="M561:M624" si="5633">IF(D561="Mon", "", IF(D561="Tue", "Non-service", IF(D561="Wed", "", IF(D561="Thu", "", IF(D561="Fri", "Non-service", "")))))</f>
        <v>Non-service</v>
      </c>
      <c r="N561" s="30"/>
      <c r="O561" s="174" t="str">
        <f t="shared" ref="O561:O624" si="5634">IF(D561="Mon", "", IF(D561="Tue", "", IF(D561="Wed", "Non-service", IF(D561="Thu", "", IF(D561="Fri", "Non-service", "")))))</f>
        <v/>
      </c>
      <c r="P561" s="33"/>
      <c r="Q561" s="174" t="str">
        <f t="shared" ref="Q561:Q624" si="5635">IF(D561="Mon", "", IF(D561="Tue", "Non-service", IF(D561="Wed", "", IF(D561="Thu", "Non-service", IF(D561="Fri", "", "")))))</f>
        <v>Non-service</v>
      </c>
      <c r="R561" s="33"/>
      <c r="S561" s="175" t="str">
        <f t="shared" ref="S561:S624" si="5636">IF(D561="Mon", "Non-service", IF(D561="Tue", "", IF(D561="Wed", "Non-service", IF(D561="Thu", "", IF(D561="Fri", "", "")))))</f>
        <v/>
      </c>
      <c r="T561" s="33"/>
      <c r="U561" s="175"/>
      <c r="V561" s="39"/>
      <c r="W561" s="178"/>
      <c r="X561" s="15"/>
      <c r="Y561" s="174" t="str">
        <f t="shared" ref="Y561" si="5637">IF(D561="Mon", "", IF(D561="Tue", "Non-service", IF(D561="Wed", "", IF(D561="Thu", "Non-service", IF(D561="Fri", "", "")))))</f>
        <v>Non-service</v>
      </c>
      <c r="Z561" s="15"/>
      <c r="AB561" s="22"/>
      <c r="AD561" s="17"/>
    </row>
    <row r="562" spans="1:30">
      <c r="A562" s="200" t="str">
        <f t="shared" si="5499"/>
        <v>Tue</v>
      </c>
      <c r="B562" s="201">
        <f t="shared" si="5341"/>
        <v>46119</v>
      </c>
      <c r="C562" s="285"/>
      <c r="D562" s="296"/>
      <c r="E562" s="211">
        <f t="shared" ca="1" si="5223"/>
        <v>0</v>
      </c>
      <c r="F562" s="206" t="s">
        <v>51</v>
      </c>
      <c r="G562" s="170" t="str">
        <f t="shared" ref="G562:G625" si="5638">IF(D561="Mon", "", IF(D561="Tue", "Non-service", IF(D561="Wed", "", IF(D561="Thu", "Non-service", IF(D561="Fri", "", "")))))</f>
        <v>Non-service</v>
      </c>
      <c r="H562" s="22"/>
      <c r="I562" s="174" t="str">
        <f t="shared" ref="I562:I625" si="5639">IF(D561="Mon", "", IF(D561="Tue", "", IF(D561="Wed", "", IF(D561="Thu", "", IF(D561="Fri", "Non-service", "")))))</f>
        <v/>
      </c>
      <c r="J562" s="30"/>
      <c r="K562" s="174" t="str">
        <f t="shared" ref="K562:K625" si="5640">IF(D561="Mon", "", IF(D561="Tue", "", IF(D561="Wed", "Non-service", IF(D561="Thu", "Non-Service", IF(D561="Fri", "", "")))))</f>
        <v/>
      </c>
      <c r="L562" s="35"/>
      <c r="M562" s="174" t="str">
        <f t="shared" ref="M562:M625" si="5641">IF(D561="Mon", "", IF(D561="Tue", "Non-service", IF(D561="Wed", "", IF(D561="Thu", "", IF(D561="Fri", "Non-service", "")))))</f>
        <v>Non-service</v>
      </c>
      <c r="N562" s="30"/>
      <c r="O562" s="174" t="str">
        <f t="shared" ref="O562:O625" si="5642">IF(D561="Mon", "", IF(D561="Tue", "", IF(D561="Wed", "Non-service", IF(D561="Thu", "", IF(D561="Fri", "Non-service", "")))))</f>
        <v/>
      </c>
      <c r="P562" s="35"/>
      <c r="Q562" s="174" t="str">
        <f t="shared" ref="Q562:Q625" si="5643">IF(D561="Mon", "", IF(D561="Tue", "Non-service", IF(D561="Wed", "", IF(D561="Thu", "Non-service", IF(D561="Fri", "", "")))))</f>
        <v>Non-service</v>
      </c>
      <c r="R562" s="35"/>
      <c r="S562" s="174" t="str">
        <f t="shared" ref="S562:S625" si="5644">IF(D561="Mon", "Non-service", IF(D561="Tue", "", IF(D561="Wed", "Non-service", IF(D561="Thu", "", IF(D561="Fri", "", "")))))</f>
        <v/>
      </c>
      <c r="T562" s="35"/>
      <c r="V562" s="32"/>
      <c r="W562" s="178"/>
      <c r="X562" s="17"/>
      <c r="Y562" s="174" t="str">
        <f t="shared" ref="Y562" si="5645">IF(D561="Mon", "", IF(D561="Tue", "Non-service", IF(D561="Wed", "", IF(D561="Thu", "Non-service", IF(D561="Fri", "", "")))))</f>
        <v>Non-service</v>
      </c>
      <c r="Z562" s="17"/>
      <c r="AB562" s="22"/>
      <c r="AD562" s="17"/>
    </row>
    <row r="563" spans="1:30">
      <c r="A563" s="200" t="str">
        <f t="shared" si="5508"/>
        <v>Tue</v>
      </c>
      <c r="B563" s="201">
        <f t="shared" si="5351"/>
        <v>46119</v>
      </c>
      <c r="C563" s="286"/>
      <c r="D563" s="297"/>
      <c r="E563" s="211">
        <f t="shared" ca="1" si="5223"/>
        <v>0</v>
      </c>
      <c r="F563" s="206" t="s">
        <v>53</v>
      </c>
      <c r="G563" s="171" t="str">
        <f t="shared" ref="G563" si="5646">IF(D561="Mon", "", IF(D561="Tue", "Non-service", IF(D561="Wed", "", IF(D561="Thu", "Non-service", IF(D561="Fri", "", "")))))</f>
        <v>Non-service</v>
      </c>
      <c r="H563" s="22"/>
      <c r="I563" s="174" t="str">
        <f t="shared" ref="I563" si="5647">IF(D561="Mon", "", IF(D561="Tue", "", IF(D561="Wed", "", IF(D561="Thu", "", IF(D561="Fri", "Non-service", "")))))</f>
        <v/>
      </c>
      <c r="J563" s="30"/>
      <c r="K563" s="174" t="str">
        <f t="shared" ref="K563" si="5648">IF(D561="Mon", "", IF(D561="Tue", "", IF(D561="Wed", "Non-service", IF(D561="Thu", "Non-Service", IF(D561="Fri", "", "")))))</f>
        <v/>
      </c>
      <c r="L563" s="37"/>
      <c r="M563" s="174" t="str">
        <f t="shared" ref="M563" si="5649">IF(D561="Mon", "", IF(D561="Tue", "Non-service", IF(D561="Wed", "", IF(D561="Thu", "", IF(D561="Fri", "Non-service", "")))))</f>
        <v>Non-service</v>
      </c>
      <c r="N563" s="30"/>
      <c r="O563" s="174" t="str">
        <f t="shared" ref="O563" si="5650">IF(D561="Mon", "", IF(D561="Tue", "", IF(D561="Wed", "Non-service", IF(D561="Thu", "", IF(D561="Fri", "Non-service", "")))))</f>
        <v/>
      </c>
      <c r="P563" s="37"/>
      <c r="Q563" s="174" t="str">
        <f t="shared" ref="Q563" si="5651">IF(D561="Mon", "", IF(D561="Tue", "Non-service", IF(D561="Wed", "", IF(D561="Thu", "Non-service", IF(D561="Fri", "", "")))))</f>
        <v>Non-service</v>
      </c>
      <c r="R563" s="37"/>
      <c r="S563" s="174" t="str">
        <f t="shared" ref="S563" si="5652">IF(D561="Mon", "Non-service", IF(D561="Tue", "", IF(D561="Wed", "Non-service", IF(D561="Thu", "", IF(D561="Fri", "", "")))))</f>
        <v/>
      </c>
      <c r="T563" s="37"/>
      <c r="V563" s="32"/>
      <c r="W563" s="178"/>
      <c r="X563" s="17"/>
      <c r="Y563" s="176" t="str">
        <f t="shared" ref="Y563" si="5653">IF(D561="Mon", "", IF(D561="Tue", "Non-service", IF(D561="Wed", "", IF(D561="Thu", "Non-service", IF(D561="Fri", "", "")))))</f>
        <v>Non-service</v>
      </c>
      <c r="Z563" s="17"/>
      <c r="AB563" s="22"/>
      <c r="AD563" s="17"/>
    </row>
    <row r="564" spans="1:30">
      <c r="A564" s="200" t="str">
        <f t="shared" si="5517"/>
        <v>Wed</v>
      </c>
      <c r="B564" s="201">
        <f t="shared" ref="B564" si="5654">C564</f>
        <v>46120</v>
      </c>
      <c r="C564" s="284">
        <f t="shared" si="5628"/>
        <v>46120</v>
      </c>
      <c r="D564" s="287" t="str">
        <f t="shared" si="5518"/>
        <v>Wed</v>
      </c>
      <c r="E564" s="211">
        <f t="shared" ca="1" si="5223"/>
        <v>0</v>
      </c>
      <c r="F564" s="207" t="s">
        <v>47</v>
      </c>
      <c r="G564" s="170" t="str">
        <f t="shared" ref="G564:G627" si="5655">IF(D564="Mon", "", IF(D564="Tue", "Non-service", IF(D564="Wed", "", IF(D564="Thu", "Non-service", IF(D564="Fri", "", "")))))</f>
        <v/>
      </c>
      <c r="H564" s="21"/>
      <c r="I564" s="174" t="str">
        <f t="shared" ref="I564:I627" si="5656">IF(D564="Mon", "", IF(D564="Tue", "", IF(D564="Wed", "", IF(D564="Thu", "", IF(D564="Fri", "Non-service", "")))))</f>
        <v/>
      </c>
      <c r="J564" s="31"/>
      <c r="K564" s="174" t="str">
        <f t="shared" ref="K564:K627" si="5657">IF(D564="Mon", "", IF(D564="Tue", "", IF(D564="Wed", "Non-service", IF(D564="Thu", "Non-Service", IF(D564="Fri", "", "")))))</f>
        <v>Non-service</v>
      </c>
      <c r="L564" s="31"/>
      <c r="M564" s="174" t="str">
        <f t="shared" ref="M564:M627" si="5658">IF(D564="Mon", "", IF(D564="Tue", "Non-service", IF(D564="Wed", "", IF(D564="Thu", "", IF(D564="Fri", "Non-service", "")))))</f>
        <v/>
      </c>
      <c r="N564" s="31"/>
      <c r="O564" s="174" t="str">
        <f t="shared" ref="O564:O627" si="5659">IF(D564="Mon", "", IF(D564="Tue", "", IF(D564="Wed", "Non-service", IF(D564="Thu", "", IF(D564="Fri", "Non-service", "")))))</f>
        <v>Non-service</v>
      </c>
      <c r="P564" s="31"/>
      <c r="Q564" s="174" t="str">
        <f t="shared" ref="Q564:Q627" si="5660">IF(D564="Mon", "", IF(D564="Tue", "Non-service", IF(D564="Wed", "", IF(D564="Thu", "Non-service", IF(D564="Fri", "", "")))))</f>
        <v/>
      </c>
      <c r="R564" s="31"/>
      <c r="S564" s="175" t="str">
        <f t="shared" ref="S564:S627" si="5661">IF(D564="Mon", "Non-service", IF(D564="Tue", "", IF(D564="Wed", "Non-service", IF(D564="Thu", "", IF(D564="Fri", "", "")))))</f>
        <v>Non-service</v>
      </c>
      <c r="T564" s="31"/>
      <c r="U564" s="175"/>
      <c r="V564" s="34"/>
      <c r="W564" s="178"/>
      <c r="X564" s="23"/>
      <c r="Y564" s="174" t="str">
        <f t="shared" ref="Y564" si="5662">IF(D564="Mon", "", IF(D564="Tue", "Non-service", IF(D564="Wed", "", IF(D564="Thu", "Non-service", IF(D564="Fri", "", "")))))</f>
        <v/>
      </c>
      <c r="Z564" s="23"/>
      <c r="AB564" s="26"/>
      <c r="AD564" s="25"/>
    </row>
    <row r="565" spans="1:30">
      <c r="A565" s="200" t="str">
        <f t="shared" si="5527"/>
        <v>Wed</v>
      </c>
      <c r="B565" s="201">
        <f t="shared" ref="B565" si="5663">C564</f>
        <v>46120</v>
      </c>
      <c r="C565" s="285"/>
      <c r="D565" s="288"/>
      <c r="E565" s="211">
        <f t="shared" ca="1" si="5223"/>
        <v>0</v>
      </c>
      <c r="F565" s="208" t="s">
        <v>51</v>
      </c>
      <c r="G565" s="170" t="str">
        <f t="shared" ref="G565:G628" si="5664">IF(D564="Mon", "", IF(D564="Tue", "Non-service", IF(D564="Wed", "", IF(D564="Thu", "Non-service", IF(D564="Fri", "", "")))))</f>
        <v/>
      </c>
      <c r="H565" s="22"/>
      <c r="I565" s="174" t="str">
        <f t="shared" ref="I565:I628" si="5665">IF(D564="Mon", "", IF(D564="Tue", "", IF(D564="Wed", "", IF(D564="Thu", "", IF(D564="Fri", "Non-service", "")))))</f>
        <v/>
      </c>
      <c r="J565" s="30"/>
      <c r="K565" s="174" t="str">
        <f t="shared" ref="K565:K628" si="5666">IF(D564="Mon", "", IF(D564="Tue", "", IF(D564="Wed", "Non-service", IF(D564="Thu", "Non-Service", IF(D564="Fri", "", "")))))</f>
        <v>Non-service</v>
      </c>
      <c r="L565" s="30"/>
      <c r="M565" s="174" t="str">
        <f t="shared" ref="M565:M628" si="5667">IF(D564="Mon", "", IF(D564="Tue", "Non-service", IF(D564="Wed", "", IF(D564="Thu", "", IF(D564="Fri", "Non-service", "")))))</f>
        <v/>
      </c>
      <c r="N565" s="30"/>
      <c r="O565" s="174" t="str">
        <f t="shared" ref="O565:O628" si="5668">IF(D564="Mon", "", IF(D564="Tue", "", IF(D564="Wed", "Non-service", IF(D564="Thu", "", IF(D564="Fri", "Non-service", "")))))</f>
        <v>Non-service</v>
      </c>
      <c r="P565" s="30"/>
      <c r="Q565" s="174" t="str">
        <f t="shared" ref="Q565:Q628" si="5669">IF(D564="Mon", "", IF(D564="Tue", "Non-service", IF(D564="Wed", "", IF(D564="Thu", "Non-service", IF(D564="Fri", "", "")))))</f>
        <v/>
      </c>
      <c r="R565" s="30"/>
      <c r="S565" s="174" t="str">
        <f t="shared" ref="S565:S628" si="5670">IF(D564="Mon", "Non-service", IF(D564="Tue", "", IF(D564="Wed", "Non-service", IF(D564="Thu", "", IF(D564="Fri", "", "")))))</f>
        <v>Non-service</v>
      </c>
      <c r="T565" s="30"/>
      <c r="V565" s="36"/>
      <c r="W565" s="178"/>
      <c r="X565" s="25"/>
      <c r="Y565" s="174" t="str">
        <f t="shared" ref="Y565" si="5671">IF(D564="Mon", "", IF(D564="Tue", "Non-service", IF(D564="Wed", "", IF(D564="Thu", "Non-service", IF(D564="Fri", "", "")))))</f>
        <v/>
      </c>
      <c r="Z565" s="25"/>
      <c r="AB565" s="26"/>
      <c r="AD565" s="25"/>
    </row>
    <row r="566" spans="1:30">
      <c r="A566" s="200" t="str">
        <f t="shared" si="5536"/>
        <v>Wed</v>
      </c>
      <c r="B566" s="201">
        <f t="shared" ref="B566" si="5672">C564</f>
        <v>46120</v>
      </c>
      <c r="C566" s="286"/>
      <c r="D566" s="289"/>
      <c r="E566" s="211">
        <f t="shared" ca="1" si="5223"/>
        <v>0</v>
      </c>
      <c r="F566" s="209" t="s">
        <v>53</v>
      </c>
      <c r="G566" s="171" t="str">
        <f t="shared" ref="G566" si="5673">IF(D564="Mon", "", IF(D564="Tue", "Non-service", IF(D564="Wed", "", IF(D564="Thu", "Non-service", IF(D564="Fri", "", "")))))</f>
        <v/>
      </c>
      <c r="H566" s="22"/>
      <c r="I566" s="174" t="str">
        <f t="shared" ref="I566" si="5674">IF(D564="Mon", "", IF(D564="Tue", "", IF(D564="Wed", "", IF(D564="Thu", "", IF(D564="Fri", "Non-service", "")))))</f>
        <v/>
      </c>
      <c r="J566" s="30"/>
      <c r="K566" s="174" t="str">
        <f t="shared" ref="K566" si="5675">IF(D564="Mon", "", IF(D564="Tue", "", IF(D564="Wed", "Non-service", IF(D564="Thu", "Non-Service", IF(D564="Fri", "", "")))))</f>
        <v>Non-service</v>
      </c>
      <c r="L566" s="30"/>
      <c r="M566" s="174" t="str">
        <f t="shared" ref="M566" si="5676">IF(D564="Mon", "", IF(D564="Tue", "Non-service", IF(D564="Wed", "", IF(D564="Thu", "", IF(D564="Fri", "Non-service", "")))))</f>
        <v/>
      </c>
      <c r="N566" s="30"/>
      <c r="O566" s="174" t="str">
        <f t="shared" ref="O566" si="5677">IF(D564="Mon", "", IF(D564="Tue", "", IF(D564="Wed", "Non-service", IF(D564="Thu", "", IF(D564="Fri", "Non-service", "")))))</f>
        <v>Non-service</v>
      </c>
      <c r="P566" s="30"/>
      <c r="Q566" s="174" t="str">
        <f t="shared" ref="Q566" si="5678">IF(D564="Mon", "", IF(D564="Tue", "Non-service", IF(D564="Wed", "", IF(D564="Thu", "Non-service", IF(D564="Fri", "", "")))))</f>
        <v/>
      </c>
      <c r="R566" s="30"/>
      <c r="S566" s="174" t="str">
        <f t="shared" ref="S566" si="5679">IF(D564="Mon", "Non-service", IF(D564="Tue", "", IF(D564="Wed", "Non-service", IF(D564="Thu", "", IF(D564="Fri", "", "")))))</f>
        <v>Non-service</v>
      </c>
      <c r="T566" s="30"/>
      <c r="U566" s="176"/>
      <c r="V566" s="38"/>
      <c r="W566" s="178"/>
      <c r="X566" s="27"/>
      <c r="Y566" s="176" t="str">
        <f t="shared" ref="Y566" si="5680">IF(D564="Mon", "", IF(D564="Tue", "Non-service", IF(D564="Wed", "", IF(D564="Thu", "Non-service", IF(D564="Fri", "", "")))))</f>
        <v/>
      </c>
      <c r="Z566" s="27"/>
      <c r="AB566" s="26"/>
      <c r="AD566" s="25"/>
    </row>
    <row r="567" spans="1:30">
      <c r="B567" s="294"/>
      <c r="C567" s="284">
        <f t="shared" si="5628"/>
        <v>46121</v>
      </c>
      <c r="D567" s="287" t="str">
        <f t="shared" ref="D567" si="5681">IF(WEEKDAY(C564, 2) &lt; 5, TEXT(C564 + 1, "ddd"), TEXT(C564 + 3, "ddd"))</f>
        <v>Thu</v>
      </c>
      <c r="E567" s="211">
        <f t="shared" ca="1" si="5223"/>
        <v>0</v>
      </c>
      <c r="F567" s="207" t="s">
        <v>47</v>
      </c>
      <c r="G567" s="170" t="str">
        <f t="shared" ref="G567:G630" si="5682">IF(D567="Mon", "", IF(D567="Tue", "Non-service", IF(D567="Wed", "", IF(D567="Thu", "Non-service", IF(D567="Fri", "", "")))))</f>
        <v>Non-service</v>
      </c>
      <c r="H567" s="24"/>
      <c r="I567" s="174" t="str">
        <f t="shared" ref="I567:I630" si="5683">IF(D567="Mon", "", IF(D567="Tue", "", IF(D567="Wed", "", IF(D567="Thu", "", IF(D567="Fri", "Non-service", "")))))</f>
        <v/>
      </c>
      <c r="J567" s="33"/>
      <c r="K567" s="174" t="str">
        <f t="shared" ref="K567:K630" si="5684">IF(D567="Mon", "", IF(D567="Tue", "", IF(D567="Wed", "Non-service", IF(D567="Thu", "Non-Service", IF(D567="Fri", "", "")))))</f>
        <v>Non-Service</v>
      </c>
      <c r="L567" s="33"/>
      <c r="M567" s="174" t="str">
        <f t="shared" ref="M567:M630" si="5685">IF(D567="Mon", "", IF(D567="Tue", "Non-service", IF(D567="Wed", "", IF(D567="Thu", "", IF(D567="Fri", "Non-service", "")))))</f>
        <v/>
      </c>
      <c r="N567" s="33"/>
      <c r="O567" s="174" t="str">
        <f t="shared" ref="O567:O630" si="5686">IF(D567="Mon", "", IF(D567="Tue", "", IF(D567="Wed", "Non-service", IF(D567="Thu", "", IF(D567="Fri", "Non-service", "")))))</f>
        <v/>
      </c>
      <c r="P567" s="31"/>
      <c r="Q567" s="174" t="str">
        <f t="shared" ref="Q567:Q630" si="5687">IF(D567="Mon", "", IF(D567="Tue", "Non-service", IF(D567="Wed", "", IF(D567="Thu", "Non-service", IF(D567="Fri", "", "")))))</f>
        <v>Non-service</v>
      </c>
      <c r="R567" s="31"/>
      <c r="S567" s="175" t="str">
        <f t="shared" ref="S567:S630" si="5688">IF(D567="Mon", "Non-service", IF(D567="Tue", "", IF(D567="Wed", "Non-service", IF(D567="Thu", "", IF(D567="Fri", "", "")))))</f>
        <v/>
      </c>
      <c r="T567" s="31"/>
      <c r="U567" s="175"/>
      <c r="V567" s="34"/>
      <c r="W567" s="178"/>
      <c r="X567" s="23"/>
      <c r="Y567" s="174" t="str">
        <f t="shared" ref="Y567" si="5689">IF(D567="Mon", "", IF(D567="Tue", "Non-service", IF(D567="Wed", "", IF(D567="Thu", "Non-service", IF(D567="Fri", "", "")))))</f>
        <v>Non-service</v>
      </c>
      <c r="Z567" s="23"/>
      <c r="AB567" s="26"/>
      <c r="AD567" s="25"/>
    </row>
    <row r="568" spans="1:30">
      <c r="B568" s="294"/>
      <c r="C568" s="285"/>
      <c r="D568" s="288"/>
      <c r="E568" s="211">
        <f t="shared" ca="1" si="5223"/>
        <v>0</v>
      </c>
      <c r="F568" s="208" t="s">
        <v>51</v>
      </c>
      <c r="G568" s="170" t="str">
        <f t="shared" ref="G568:G631" si="5690">IF(D567="Mon", "", IF(D567="Tue", "Non-service", IF(D567="Wed", "", IF(D567="Thu", "Non-service", IF(D567="Fri", "", "")))))</f>
        <v>Non-service</v>
      </c>
      <c r="H568" s="26"/>
      <c r="I568" s="174" t="str">
        <f t="shared" ref="I568:I631" si="5691">IF(D567="Mon", "", IF(D567="Tue", "", IF(D567="Wed", "", IF(D567="Thu", "", IF(D567="Fri", "Non-service", "")))))</f>
        <v/>
      </c>
      <c r="J568" s="35"/>
      <c r="K568" s="174" t="str">
        <f t="shared" ref="K568:K631" si="5692">IF(D567="Mon", "", IF(D567="Tue", "", IF(D567="Wed", "Non-service", IF(D567="Thu", "Non-Service", IF(D567="Fri", "", "")))))</f>
        <v>Non-Service</v>
      </c>
      <c r="L568" s="35"/>
      <c r="M568" s="174" t="str">
        <f t="shared" ref="M568:M631" si="5693">IF(D567="Mon", "", IF(D567="Tue", "Non-service", IF(D567="Wed", "", IF(D567="Thu", "", IF(D567="Fri", "Non-service", "")))))</f>
        <v/>
      </c>
      <c r="N568" s="35"/>
      <c r="O568" s="174" t="str">
        <f t="shared" ref="O568:O631" si="5694">IF(D567="Mon", "", IF(D567="Tue", "", IF(D567="Wed", "Non-service", IF(D567="Thu", "", IF(D567="Fri", "Non-service", "")))))</f>
        <v/>
      </c>
      <c r="P568" s="35"/>
      <c r="Q568" s="174" t="str">
        <f t="shared" ref="Q568:Q631" si="5695">IF(D567="Mon", "", IF(D567="Tue", "Non-service", IF(D567="Wed", "", IF(D567="Thu", "Non-service", IF(D567="Fri", "", "")))))</f>
        <v>Non-service</v>
      </c>
      <c r="R568" s="30"/>
      <c r="S568" s="174" t="str">
        <f t="shared" ref="S568:S631" si="5696">IF(D567="Mon", "Non-service", IF(D567="Tue", "", IF(D567="Wed", "Non-service", IF(D567="Thu", "", IF(D567="Fri", "", "")))))</f>
        <v/>
      </c>
      <c r="T568" s="35"/>
      <c r="V568" s="36"/>
      <c r="W568" s="178"/>
      <c r="X568" s="25"/>
      <c r="Y568" s="174" t="str">
        <f t="shared" ref="Y568" si="5697">IF(D567="Mon", "", IF(D567="Tue", "Non-service", IF(D567="Wed", "", IF(D567="Thu", "Non-service", IF(D567="Fri", "", "")))))</f>
        <v>Non-service</v>
      </c>
      <c r="Z568" s="25"/>
      <c r="AB568" s="26"/>
      <c r="AD568" s="25"/>
    </row>
    <row r="569" spans="1:30">
      <c r="B569" s="294"/>
      <c r="C569" s="286"/>
      <c r="D569" s="289"/>
      <c r="E569" s="211">
        <f t="shared" ca="1" si="5223"/>
        <v>0</v>
      </c>
      <c r="F569" s="209" t="s">
        <v>53</v>
      </c>
      <c r="G569" s="171" t="str">
        <f t="shared" ref="G569" si="5698">IF(D567="Mon", "", IF(D567="Tue", "Non-service", IF(D567="Wed", "", IF(D567="Thu", "Non-service", IF(D567="Fri", "", "")))))</f>
        <v>Non-service</v>
      </c>
      <c r="H569" s="28"/>
      <c r="I569" s="174" t="str">
        <f t="shared" ref="I569" si="5699">IF(D567="Mon", "", IF(D567="Tue", "", IF(D567="Wed", "", IF(D567="Thu", "", IF(D567="Fri", "Non-service", "")))))</f>
        <v/>
      </c>
      <c r="J569" s="37"/>
      <c r="K569" s="174" t="str">
        <f t="shared" ref="K569" si="5700">IF(D567="Mon", "", IF(D567="Tue", "", IF(D567="Wed", "Non-service", IF(D567="Thu", "Non-Service", IF(D567="Fri", "", "")))))</f>
        <v>Non-Service</v>
      </c>
      <c r="L569" s="37"/>
      <c r="M569" s="174" t="str">
        <f t="shared" ref="M569" si="5701">IF(D567="Mon", "", IF(D567="Tue", "Non-service", IF(D567="Wed", "", IF(D567="Thu", "", IF(D567="Fri", "Non-service", "")))))</f>
        <v/>
      </c>
      <c r="N569" s="37"/>
      <c r="O569" s="174" t="str">
        <f t="shared" ref="O569" si="5702">IF(D567="Mon", "", IF(D567="Tue", "", IF(D567="Wed", "Non-service", IF(D567="Thu", "", IF(D567="Fri", "Non-service", "")))))</f>
        <v/>
      </c>
      <c r="P569" s="37"/>
      <c r="Q569" s="174" t="str">
        <f t="shared" ref="Q569" si="5703">IF(D567="Mon", "", IF(D567="Tue", "Non-service", IF(D567="Wed", "", IF(D567="Thu", "Non-service", IF(D567="Fri", "", "")))))</f>
        <v>Non-service</v>
      </c>
      <c r="R569" s="37"/>
      <c r="S569" s="174" t="str">
        <f t="shared" ref="S569" si="5704">IF(D567="Mon", "Non-service", IF(D567="Tue", "", IF(D567="Wed", "Non-service", IF(D567="Thu", "", IF(D567="Fri", "", "")))))</f>
        <v/>
      </c>
      <c r="T569" s="37"/>
      <c r="U569" s="176"/>
      <c r="V569" s="38"/>
      <c r="W569" s="178"/>
      <c r="X569" s="27"/>
      <c r="Y569" s="176" t="str">
        <f t="shared" ref="Y569" si="5705">IF(D567="Mon", "", IF(D567="Tue", "Non-service", IF(D567="Wed", "", IF(D567="Thu", "Non-service", IF(D567="Fri", "", "")))))</f>
        <v>Non-service</v>
      </c>
      <c r="Z569" s="27"/>
      <c r="AB569" s="26"/>
      <c r="AD569" s="25"/>
    </row>
    <row r="570" spans="1:30">
      <c r="B570" s="294"/>
      <c r="C570" s="284">
        <f t="shared" si="5628"/>
        <v>46122</v>
      </c>
      <c r="D570" s="287" t="str">
        <f t="shared" ref="D570" si="5706">IF(WEEKDAY(C567, 2) &lt; 5, TEXT(C567 + 1, "ddd"), TEXT(C567 + 3, "ddd"))</f>
        <v>Fri</v>
      </c>
      <c r="E570" s="211">
        <f t="shared" ca="1" si="5223"/>
        <v>0</v>
      </c>
      <c r="F570" s="207" t="s">
        <v>47</v>
      </c>
      <c r="G570" s="170" t="str">
        <f t="shared" ref="G570:G633" si="5707">IF(D570="Mon", "", IF(D570="Tue", "Non-service", IF(D570="Wed", "", IF(D570="Thu", "Non-service", IF(D570="Fri", "", "")))))</f>
        <v/>
      </c>
      <c r="H570" s="21"/>
      <c r="I570" s="174" t="str">
        <f t="shared" ref="I570:I633" si="5708">IF(D570="Mon", "", IF(D570="Tue", "", IF(D570="Wed", "", IF(D570="Thu", "", IF(D570="Fri", "Non-service", "")))))</f>
        <v>Non-service</v>
      </c>
      <c r="J570" s="31"/>
      <c r="K570" s="174" t="str">
        <f t="shared" ref="K570:K633" si="5709">IF(D570="Mon", "", IF(D570="Tue", "", IF(D570="Wed", "Non-service", IF(D570="Thu", "Non-Service", IF(D570="Fri", "", "")))))</f>
        <v/>
      </c>
      <c r="L570" s="31"/>
      <c r="M570" s="174" t="str">
        <f t="shared" ref="M570:M633" si="5710">IF(D570="Mon", "", IF(D570="Tue", "Non-service", IF(D570="Wed", "", IF(D570="Thu", "", IF(D570="Fri", "Non-service", "")))))</f>
        <v>Non-service</v>
      </c>
      <c r="N570" s="31"/>
      <c r="O570" s="174" t="str">
        <f t="shared" ref="O570:O633" si="5711">IF(D570="Mon", "", IF(D570="Tue", "", IF(D570="Wed", "Non-service", IF(D570="Thu", "", IF(D570="Fri", "Non-service", "")))))</f>
        <v>Non-service</v>
      </c>
      <c r="P570" s="31"/>
      <c r="Q570" s="174" t="str">
        <f t="shared" ref="Q570:Q633" si="5712">IF(D570="Mon", "", IF(D570="Tue", "Non-service", IF(D570="Wed", "", IF(D570="Thu", "Non-service", IF(D570="Fri", "", "")))))</f>
        <v/>
      </c>
      <c r="R570" s="31"/>
      <c r="S570" s="175" t="str">
        <f t="shared" ref="S570:S633" si="5713">IF(D570="Mon", "Non-service", IF(D570="Tue", "", IF(D570="Wed", "Non-service", IF(D570="Thu", "", IF(D570="Fri", "", "")))))</f>
        <v/>
      </c>
      <c r="T570" s="31"/>
      <c r="U570" s="175"/>
      <c r="V570" s="34"/>
      <c r="W570" s="178"/>
      <c r="X570" s="23"/>
      <c r="Y570" s="174" t="str">
        <f t="shared" ref="Y570" si="5714">IF(D570="Mon", "", IF(D570="Tue", "Non-service", IF(D570="Wed", "", IF(D570="Thu", "Non-service", IF(D570="Fri", "", "")))))</f>
        <v/>
      </c>
      <c r="Z570" s="23"/>
      <c r="AB570" s="26"/>
      <c r="AD570" s="25"/>
    </row>
    <row r="571" spans="1:30">
      <c r="B571" s="294"/>
      <c r="C571" s="285"/>
      <c r="D571" s="288"/>
      <c r="E571" s="211">
        <f t="shared" ca="1" si="5223"/>
        <v>0</v>
      </c>
      <c r="F571" s="208" t="s">
        <v>51</v>
      </c>
      <c r="G571" s="170" t="str">
        <f t="shared" ref="G571:G634" si="5715">IF(D570="Mon", "", IF(D570="Tue", "Non-service", IF(D570="Wed", "", IF(D570="Thu", "Non-service", IF(D570="Fri", "", "")))))</f>
        <v/>
      </c>
      <c r="H571" s="22"/>
      <c r="I571" s="174" t="str">
        <f t="shared" ref="I571:I634" si="5716">IF(D570="Mon", "", IF(D570="Tue", "", IF(D570="Wed", "", IF(D570="Thu", "", IF(D570="Fri", "Non-service", "")))))</f>
        <v>Non-service</v>
      </c>
      <c r="J571" s="30"/>
      <c r="K571" s="174" t="str">
        <f t="shared" ref="K571:K634" si="5717">IF(D570="Mon", "", IF(D570="Tue", "", IF(D570="Wed", "Non-service", IF(D570="Thu", "Non-Service", IF(D570="Fri", "", "")))))</f>
        <v/>
      </c>
      <c r="L571" s="30"/>
      <c r="M571" s="174" t="str">
        <f t="shared" ref="M571:M634" si="5718">IF(D570="Mon", "", IF(D570="Tue", "Non-service", IF(D570="Wed", "", IF(D570="Thu", "", IF(D570="Fri", "Non-service", "")))))</f>
        <v>Non-service</v>
      </c>
      <c r="N571" s="30"/>
      <c r="O571" s="174" t="str">
        <f t="shared" ref="O571:O634" si="5719">IF(D570="Mon", "", IF(D570="Tue", "", IF(D570="Wed", "Non-service", IF(D570="Thu", "", IF(D570="Fri", "Non-service", "")))))</f>
        <v>Non-service</v>
      </c>
      <c r="P571" s="30"/>
      <c r="Q571" s="174" t="str">
        <f t="shared" ref="Q571:Q634" si="5720">IF(D570="Mon", "", IF(D570="Tue", "Non-service", IF(D570="Wed", "", IF(D570="Thu", "Non-service", IF(D570="Fri", "", "")))))</f>
        <v/>
      </c>
      <c r="R571" s="30"/>
      <c r="S571" s="174" t="str">
        <f t="shared" ref="S571:S634" si="5721">IF(D570="Mon", "Non-service", IF(D570="Tue", "", IF(D570="Wed", "Non-service", IF(D570="Thu", "", IF(D570="Fri", "", "")))))</f>
        <v/>
      </c>
      <c r="T571" s="30"/>
      <c r="V571" s="36"/>
      <c r="W571" s="178"/>
      <c r="X571" s="25"/>
      <c r="Y571" s="174" t="str">
        <f t="shared" ref="Y571" si="5722">IF(D570="Mon", "", IF(D570="Tue", "Non-service", IF(D570="Wed", "", IF(D570="Thu", "Non-service", IF(D570="Fri", "", "")))))</f>
        <v/>
      </c>
      <c r="Z571" s="25"/>
      <c r="AB571" s="26"/>
      <c r="AD571" s="25"/>
    </row>
    <row r="572" spans="1:30">
      <c r="B572" s="294"/>
      <c r="C572" s="286"/>
      <c r="D572" s="289"/>
      <c r="E572" s="211">
        <f t="shared" ca="1" si="5223"/>
        <v>0</v>
      </c>
      <c r="F572" s="209" t="s">
        <v>53</v>
      </c>
      <c r="G572" s="171" t="str">
        <f t="shared" ref="G572" si="5723">IF(D570="Mon", "", IF(D570="Tue", "Non-service", IF(D570="Wed", "", IF(D570="Thu", "Non-service", IF(D570="Fri", "", "")))))</f>
        <v/>
      </c>
      <c r="H572" s="22"/>
      <c r="I572" s="174" t="str">
        <f t="shared" ref="I572" si="5724">IF(D570="Mon", "", IF(D570="Tue", "", IF(D570="Wed", "", IF(D570="Thu", "", IF(D570="Fri", "Non-service", "")))))</f>
        <v>Non-service</v>
      </c>
      <c r="J572" s="30"/>
      <c r="K572" s="174" t="str">
        <f t="shared" ref="K572" si="5725">IF(D570="Mon", "", IF(D570="Tue", "", IF(D570="Wed", "Non-service", IF(D570="Thu", "Non-Service", IF(D570="Fri", "", "")))))</f>
        <v/>
      </c>
      <c r="L572" s="30"/>
      <c r="M572" s="174" t="str">
        <f t="shared" ref="M572" si="5726">IF(D570="Mon", "", IF(D570="Tue", "Non-service", IF(D570="Wed", "", IF(D570="Thu", "", IF(D570="Fri", "Non-service", "")))))</f>
        <v>Non-service</v>
      </c>
      <c r="N572" s="30"/>
      <c r="O572" s="174" t="str">
        <f t="shared" ref="O572" si="5727">IF(D570="Mon", "", IF(D570="Tue", "", IF(D570="Wed", "Non-service", IF(D570="Thu", "", IF(D570="Fri", "Non-service", "")))))</f>
        <v>Non-service</v>
      </c>
      <c r="P572" s="30"/>
      <c r="Q572" s="174" t="str">
        <f t="shared" ref="Q572" si="5728">IF(D570="Mon", "", IF(D570="Tue", "Non-service", IF(D570="Wed", "", IF(D570="Thu", "Non-service", IF(D570="Fri", "", "")))))</f>
        <v/>
      </c>
      <c r="R572" s="30"/>
      <c r="T572" s="30"/>
      <c r="U572" s="176"/>
      <c r="V572" s="38"/>
      <c r="W572" s="178"/>
      <c r="X572" s="27"/>
      <c r="Y572" s="176" t="str">
        <f t="shared" ref="Y572" si="5729">IF(D570="Mon", "", IF(D570="Tue", "Non-service", IF(D570="Wed", "", IF(D570="Thu", "Non-service", IF(D570="Fri", "", "")))))</f>
        <v/>
      </c>
      <c r="Z572" s="27"/>
      <c r="AB572" s="26"/>
      <c r="AD572" s="25"/>
    </row>
    <row r="573" spans="1:30">
      <c r="B573" s="294"/>
      <c r="C573" s="284">
        <f t="shared" si="5628"/>
        <v>46125</v>
      </c>
      <c r="D573" s="287" t="str">
        <f t="shared" ref="D573" si="5730">IF(WEEKDAY(C570, 2) &lt; 5, TEXT(C570 + 1, "ddd"), TEXT(C570 + 3, "ddd"))</f>
        <v>Mon</v>
      </c>
      <c r="E573" s="211">
        <f t="shared" ca="1" si="5223"/>
        <v>0</v>
      </c>
      <c r="F573" s="207" t="s">
        <v>47</v>
      </c>
      <c r="G573" s="170" t="str">
        <f t="shared" ref="G573:G636" si="5731">IF(D573="Mon", "", IF(D573="Tue", "Non-service", IF(D573="Wed", "", IF(D573="Thu", "Non-service", IF(D573="Fri", "", "")))))</f>
        <v/>
      </c>
      <c r="H573" s="30"/>
      <c r="I573" s="174" t="str">
        <f t="shared" ref="I573:I636" si="5732">IF(D573="Mon", "", IF(D573="Tue", "", IF(D573="Wed", "", IF(D573="Thu", "", IF(D573="Fri", "Non-service", "")))))</f>
        <v/>
      </c>
      <c r="J573" s="30"/>
      <c r="K573" s="174" t="str">
        <f t="shared" ref="K573:K636" si="5733">IF(D573="Mon", "", IF(D573="Tue", "", IF(D573="Wed", "Non-service", IF(D573="Thu", "Non-Service", IF(D573="Fri", "", "")))))</f>
        <v/>
      </c>
      <c r="L573" s="30"/>
      <c r="M573" s="174" t="str">
        <f t="shared" ref="M573:M636" si="5734">IF(D573="Mon", "", IF(D573="Tue", "Non-service", IF(D573="Wed", "", IF(D573="Thu", "", IF(D573="Fri", "Non-service", "")))))</f>
        <v/>
      </c>
      <c r="N573" s="30"/>
      <c r="O573" s="174" t="str">
        <f t="shared" ref="O573:O636" si="5735">IF(D573="Mon", "", IF(D573="Tue", "", IF(D573="Wed", "Non-service", IF(D573="Thu", "", IF(D573="Fri", "Non-service", "")))))</f>
        <v/>
      </c>
      <c r="P573" s="30"/>
      <c r="Q573" s="174" t="str">
        <f t="shared" ref="Q573:Q636" si="5736">IF(D573="Mon", "", IF(D573="Tue", "Non-service", IF(D573="Wed", "", IF(D573="Thu", "Non-service", IF(D573="Fri", "", "")))))</f>
        <v/>
      </c>
      <c r="R573" s="30"/>
      <c r="S573" s="175" t="str">
        <f t="shared" ref="S573:S636" si="5737">IF(D573="Mon", "Non-service", IF(D573="Tue", "", IF(D573="Wed", "Non-service", IF(D573="Thu", "", IF(D573="Fri", "", "")))))</f>
        <v>Non-service</v>
      </c>
      <c r="T573" s="30"/>
      <c r="U573" s="175"/>
      <c r="V573" s="34"/>
      <c r="W573" s="178"/>
      <c r="X573" s="23"/>
      <c r="Y573" s="174" t="str">
        <f t="shared" ref="Y573" si="5738">IF(D573="Mon", "", IF(D573="Tue", "Non-service", IF(D573="Wed", "", IF(D573="Thu", "Non-service", IF(D573="Fri", "", "")))))</f>
        <v/>
      </c>
      <c r="Z573" s="23"/>
      <c r="AB573" s="26"/>
      <c r="AD573" s="25"/>
    </row>
    <row r="574" spans="1:30">
      <c r="B574" s="294"/>
      <c r="C574" s="285"/>
      <c r="D574" s="288"/>
      <c r="E574" s="211">
        <f t="shared" ca="1" si="5223"/>
        <v>0</v>
      </c>
      <c r="F574" s="208" t="s">
        <v>51</v>
      </c>
      <c r="G574" s="170" t="str">
        <f t="shared" ref="G574:G637" si="5739">IF(D573="Mon", "", IF(D573="Tue", "Non-service", IF(D573="Wed", "", IF(D573="Thu", "Non-service", IF(D573="Fri", "", "")))))</f>
        <v/>
      </c>
      <c r="H574" s="30"/>
      <c r="I574" s="174" t="str">
        <f t="shared" ref="I574:I637" si="5740">IF(D573="Mon", "", IF(D573="Tue", "", IF(D573="Wed", "", IF(D573="Thu", "", IF(D573="Fri", "Non-service", "")))))</f>
        <v/>
      </c>
      <c r="J574" s="30"/>
      <c r="K574" s="174" t="str">
        <f t="shared" ref="K574:K637" si="5741">IF(D573="Mon", "", IF(D573="Tue", "", IF(D573="Wed", "Non-service", IF(D573="Thu", "Non-Service", IF(D573="Fri", "", "")))))</f>
        <v/>
      </c>
      <c r="L574" s="30"/>
      <c r="M574" s="174" t="str">
        <f t="shared" ref="M574:M637" si="5742">IF(D573="Mon", "", IF(D573="Tue", "Non-service", IF(D573="Wed", "", IF(D573="Thu", "", IF(D573="Fri", "Non-service", "")))))</f>
        <v/>
      </c>
      <c r="N574" s="30"/>
      <c r="O574" s="174" t="str">
        <f t="shared" ref="O574:O637" si="5743">IF(D573="Mon", "", IF(D573="Tue", "", IF(D573="Wed", "Non-service", IF(D573="Thu", "", IF(D573="Fri", "Non-service", "")))))</f>
        <v/>
      </c>
      <c r="P574" s="30"/>
      <c r="Q574" s="174" t="str">
        <f t="shared" ref="Q574:Q637" si="5744">IF(D573="Mon", "", IF(D573="Tue", "Non-service", IF(D573="Wed", "", IF(D573="Thu", "Non-service", IF(D573="Fri", "", "")))))</f>
        <v/>
      </c>
      <c r="R574" s="30"/>
      <c r="S574" s="174" t="str">
        <f t="shared" ref="S574:S637" si="5745">IF(D573="Mon", "Non-service", IF(D573="Tue", "", IF(D573="Wed", "Non-service", IF(D573="Thu", "", IF(D573="Fri", "", "")))))</f>
        <v>Non-service</v>
      </c>
      <c r="T574" s="30"/>
      <c r="V574" s="36"/>
      <c r="W574" s="178"/>
      <c r="X574" s="25"/>
      <c r="Y574" s="174" t="str">
        <f t="shared" ref="Y574" si="5746">IF(D573="Mon", "", IF(D573="Tue", "Non-service", IF(D573="Wed", "", IF(D573="Thu", "Non-service", IF(D573="Fri", "", "")))))</f>
        <v/>
      </c>
      <c r="Z574" s="25"/>
      <c r="AB574" s="26"/>
      <c r="AD574" s="25"/>
    </row>
    <row r="575" spans="1:30">
      <c r="B575" s="294"/>
      <c r="C575" s="286"/>
      <c r="D575" s="289"/>
      <c r="E575" s="211">
        <f t="shared" ca="1" si="5223"/>
        <v>0</v>
      </c>
      <c r="F575" s="209" t="s">
        <v>53</v>
      </c>
      <c r="G575" s="171" t="str">
        <f t="shared" ref="G575" si="5747">IF(D573="Mon", "", IF(D573="Tue", "Non-service", IF(D573="Wed", "", IF(D573="Thu", "Non-service", IF(D573="Fri", "", "")))))</f>
        <v/>
      </c>
      <c r="H575" s="30"/>
      <c r="I575" s="174" t="str">
        <f t="shared" ref="I575" si="5748">IF(D573="Mon", "", IF(D573="Tue", "", IF(D573="Wed", "", IF(D573="Thu", "", IF(D573="Fri", "Non-service", "")))))</f>
        <v/>
      </c>
      <c r="J575" s="30"/>
      <c r="K575" s="174" t="str">
        <f t="shared" ref="K575" si="5749">IF(D573="Mon", "", IF(D573="Tue", "", IF(D573="Wed", "Non-service", IF(D573="Thu", "Non-Service", IF(D573="Fri", "", "")))))</f>
        <v/>
      </c>
      <c r="L575" s="30"/>
      <c r="M575" s="174" t="str">
        <f t="shared" ref="M575" si="5750">IF(D573="Mon", "", IF(D573="Tue", "Non-service", IF(D573="Wed", "", IF(D573="Thu", "", IF(D573="Fri", "Non-service", "")))))</f>
        <v/>
      </c>
      <c r="N575" s="30"/>
      <c r="O575" s="174" t="str">
        <f t="shared" ref="O575" si="5751">IF(D573="Mon", "", IF(D573="Tue", "", IF(D573="Wed", "Non-service", IF(D573="Thu", "", IF(D573="Fri", "Non-service", "")))))</f>
        <v/>
      </c>
      <c r="P575" s="30"/>
      <c r="Q575" s="174" t="str">
        <f t="shared" ref="Q575" si="5752">IF(D573="Mon", "", IF(D573="Tue", "Non-service", IF(D573="Wed", "", IF(D573="Thu", "Non-service", IF(D573="Fri", "", "")))))</f>
        <v/>
      </c>
      <c r="R575" s="30"/>
      <c r="S575" s="174" t="str">
        <f t="shared" ref="S575" si="5753">IF(D573="Mon", "Non-service", IF(D573="Tue", "", IF(D573="Wed", "Non-service", IF(D573="Thu", "", IF(D573="Fri", "", "")))))</f>
        <v>Non-service</v>
      </c>
      <c r="T575" s="30"/>
      <c r="U575" s="176"/>
      <c r="V575" s="38"/>
      <c r="W575" s="178"/>
      <c r="X575" s="27"/>
      <c r="Y575" s="176" t="str">
        <f t="shared" ref="Y575" si="5754">IF(D573="Mon", "", IF(D573="Tue", "Non-service", IF(D573="Wed", "", IF(D573="Thu", "Non-service", IF(D573="Fri", "", "")))))</f>
        <v/>
      </c>
      <c r="Z575" s="27"/>
      <c r="AB575" s="26"/>
      <c r="AD575" s="25"/>
    </row>
    <row r="576" spans="1:30">
      <c r="B576" s="294"/>
      <c r="C576" s="284">
        <f t="shared" si="5628"/>
        <v>46126</v>
      </c>
      <c r="D576" s="287" t="str">
        <f t="shared" ref="D576" si="5755">IF(WEEKDAY(C573, 2) &lt; 5, TEXT(C573 + 1, "ddd"), TEXT(C573 + 3, "ddd"))</f>
        <v>Tue</v>
      </c>
      <c r="E576" s="211">
        <f t="shared" ca="1" si="5223"/>
        <v>0</v>
      </c>
      <c r="F576" s="207" t="s">
        <v>47</v>
      </c>
      <c r="G576" s="170" t="str">
        <f t="shared" ref="G576:G639" si="5756">IF(D576="Mon", "", IF(D576="Tue", "Non-service", IF(D576="Wed", "", IF(D576="Thu", "Non-service", IF(D576="Fri", "", "")))))</f>
        <v>Non-service</v>
      </c>
      <c r="H576" s="22"/>
      <c r="I576" s="174" t="str">
        <f t="shared" ref="I576:I639" si="5757">IF(D576="Mon", "", IF(D576="Tue", "", IF(D576="Wed", "", IF(D576="Thu", "", IF(D576="Fri", "Non-service", "")))))</f>
        <v/>
      </c>
      <c r="J576" s="30"/>
      <c r="K576" s="174" t="str">
        <f t="shared" ref="K576:K639" si="5758">IF(D576="Mon", "", IF(D576="Tue", "", IF(D576="Wed", "Non-service", IF(D576="Thu", "Non-Service", IF(D576="Fri", "", "")))))</f>
        <v/>
      </c>
      <c r="L576" s="33"/>
      <c r="M576" s="174" t="str">
        <f t="shared" ref="M576:M639" si="5759">IF(D576="Mon", "", IF(D576="Tue", "Non-service", IF(D576="Wed", "", IF(D576="Thu", "", IF(D576="Fri", "Non-service", "")))))</f>
        <v>Non-service</v>
      </c>
      <c r="N576" s="30"/>
      <c r="O576" s="174" t="str">
        <f t="shared" ref="O576:O639" si="5760">IF(D576="Mon", "", IF(D576="Tue", "", IF(D576="Wed", "Non-service", IF(D576="Thu", "", IF(D576="Fri", "Non-service", "")))))</f>
        <v/>
      </c>
      <c r="P576" s="33"/>
      <c r="Q576" s="174" t="str">
        <f t="shared" ref="Q576:Q639" si="5761">IF(D576="Mon", "", IF(D576="Tue", "Non-service", IF(D576="Wed", "", IF(D576="Thu", "Non-service", IF(D576="Fri", "", "")))))</f>
        <v>Non-service</v>
      </c>
      <c r="R576" s="33"/>
      <c r="S576" s="175" t="str">
        <f t="shared" ref="S576:S639" si="5762">IF(D576="Mon", "Non-service", IF(D576="Tue", "", IF(D576="Wed", "Non-service", IF(D576="Thu", "", IF(D576="Fri", "", "")))))</f>
        <v/>
      </c>
      <c r="T576" s="33"/>
      <c r="U576" s="175"/>
      <c r="V576" s="34"/>
      <c r="W576" s="178"/>
      <c r="X576" s="23"/>
      <c r="Y576" s="174" t="str">
        <f t="shared" ref="Y576" si="5763">IF(D576="Mon", "", IF(D576="Tue", "Non-service", IF(D576="Wed", "", IF(D576="Thu", "Non-service", IF(D576="Fri", "", "")))))</f>
        <v>Non-service</v>
      </c>
      <c r="Z576" s="23"/>
      <c r="AB576" s="26"/>
      <c r="AD576" s="25"/>
    </row>
    <row r="577" spans="2:30">
      <c r="B577" s="294"/>
      <c r="C577" s="285"/>
      <c r="D577" s="288"/>
      <c r="E577" s="211">
        <f t="shared" ca="1" si="5223"/>
        <v>0</v>
      </c>
      <c r="F577" s="208" t="s">
        <v>51</v>
      </c>
      <c r="G577" s="170" t="str">
        <f t="shared" ref="G577:G640" si="5764">IF(D576="Mon", "", IF(D576="Tue", "Non-service", IF(D576="Wed", "", IF(D576="Thu", "Non-service", IF(D576="Fri", "", "")))))</f>
        <v>Non-service</v>
      </c>
      <c r="H577" s="22"/>
      <c r="I577" s="174" t="str">
        <f t="shared" ref="I577:I640" si="5765">IF(D576="Mon", "", IF(D576="Tue", "", IF(D576="Wed", "", IF(D576="Thu", "", IF(D576="Fri", "Non-service", "")))))</f>
        <v/>
      </c>
      <c r="J577" s="30"/>
      <c r="K577" s="174" t="str">
        <f t="shared" ref="K577:K640" si="5766">IF(D576="Mon", "", IF(D576="Tue", "", IF(D576="Wed", "Non-service", IF(D576="Thu", "Non-Service", IF(D576="Fri", "", "")))))</f>
        <v/>
      </c>
      <c r="L577" s="35"/>
      <c r="M577" s="174" t="str">
        <f t="shared" ref="M577:M640" si="5767">IF(D576="Mon", "", IF(D576="Tue", "Non-service", IF(D576="Wed", "", IF(D576="Thu", "", IF(D576="Fri", "Non-service", "")))))</f>
        <v>Non-service</v>
      </c>
      <c r="N577" s="30"/>
      <c r="O577" s="174" t="str">
        <f t="shared" ref="O577:O640" si="5768">IF(D576="Mon", "", IF(D576="Tue", "", IF(D576="Wed", "Non-service", IF(D576="Thu", "", IF(D576="Fri", "Non-service", "")))))</f>
        <v/>
      </c>
      <c r="P577" s="35"/>
      <c r="Q577" s="174" t="str">
        <f t="shared" ref="Q577:Q640" si="5769">IF(D576="Mon", "", IF(D576="Tue", "Non-service", IF(D576="Wed", "", IF(D576="Thu", "Non-service", IF(D576="Fri", "", "")))))</f>
        <v>Non-service</v>
      </c>
      <c r="R577" s="35"/>
      <c r="S577" s="174" t="str">
        <f t="shared" ref="S577:S640" si="5770">IF(D576="Mon", "Non-service", IF(D576="Tue", "", IF(D576="Wed", "Non-service", IF(D576="Thu", "", IF(D576="Fri", "", "")))))</f>
        <v/>
      </c>
      <c r="T577" s="35"/>
      <c r="V577" s="36"/>
      <c r="W577" s="178"/>
      <c r="X577" s="25"/>
      <c r="Y577" s="174" t="str">
        <f t="shared" ref="Y577" si="5771">IF(D576="Mon", "", IF(D576="Tue", "Non-service", IF(D576="Wed", "", IF(D576="Thu", "Non-service", IF(D576="Fri", "", "")))))</f>
        <v>Non-service</v>
      </c>
      <c r="Z577" s="25"/>
      <c r="AB577" s="26"/>
      <c r="AD577" s="25"/>
    </row>
    <row r="578" spans="2:30">
      <c r="B578" s="294"/>
      <c r="C578" s="286"/>
      <c r="D578" s="289"/>
      <c r="E578" s="211">
        <f t="shared" ca="1" si="5223"/>
        <v>0</v>
      </c>
      <c r="F578" s="209" t="s">
        <v>53</v>
      </c>
      <c r="G578" s="171" t="str">
        <f t="shared" ref="G578" si="5772">IF(D576="Mon", "", IF(D576="Tue", "Non-service", IF(D576="Wed", "", IF(D576="Thu", "Non-service", IF(D576="Fri", "", "")))))</f>
        <v>Non-service</v>
      </c>
      <c r="H578" s="22"/>
      <c r="I578" s="174" t="str">
        <f t="shared" ref="I578" si="5773">IF(D576="Mon", "", IF(D576="Tue", "", IF(D576="Wed", "", IF(D576="Thu", "", IF(D576="Fri", "Non-service", "")))))</f>
        <v/>
      </c>
      <c r="J578" s="30"/>
      <c r="K578" s="174" t="str">
        <f t="shared" ref="K578" si="5774">IF(D576="Mon", "", IF(D576="Tue", "", IF(D576="Wed", "Non-service", IF(D576="Thu", "Non-Service", IF(D576="Fri", "", "")))))</f>
        <v/>
      </c>
      <c r="L578" s="37"/>
      <c r="M578" s="174" t="str">
        <f t="shared" ref="M578" si="5775">IF(D576="Mon", "", IF(D576="Tue", "Non-service", IF(D576="Wed", "", IF(D576="Thu", "", IF(D576="Fri", "Non-service", "")))))</f>
        <v>Non-service</v>
      </c>
      <c r="N578" s="30"/>
      <c r="O578" s="174" t="str">
        <f t="shared" ref="O578" si="5776">IF(D576="Mon", "", IF(D576="Tue", "", IF(D576="Wed", "Non-service", IF(D576="Thu", "", IF(D576="Fri", "Non-service", "")))))</f>
        <v/>
      </c>
      <c r="P578" s="37"/>
      <c r="Q578" s="174" t="str">
        <f t="shared" ref="Q578" si="5777">IF(D576="Mon", "", IF(D576="Tue", "Non-service", IF(D576="Wed", "", IF(D576="Thu", "Non-service", IF(D576="Fri", "", "")))))</f>
        <v>Non-service</v>
      </c>
      <c r="R578" s="37"/>
      <c r="S578" s="174" t="str">
        <f t="shared" ref="S578" si="5778">IF(D576="Mon", "Non-service", IF(D576="Tue", "", IF(D576="Wed", "Non-service", IF(D576="Thu", "", IF(D576="Fri", "", "")))))</f>
        <v/>
      </c>
      <c r="T578" s="37"/>
      <c r="U578" s="176"/>
      <c r="V578" s="38"/>
      <c r="W578" s="178"/>
      <c r="X578" s="27"/>
      <c r="Y578" s="176" t="str">
        <f t="shared" ref="Y578" si="5779">IF(D576="Mon", "", IF(D576="Tue", "Non-service", IF(D576="Wed", "", IF(D576="Thu", "Non-service", IF(D576="Fri", "", "")))))</f>
        <v>Non-service</v>
      </c>
      <c r="Z578" s="27"/>
      <c r="AB578" s="26"/>
      <c r="AD578" s="25"/>
    </row>
    <row r="579" spans="2:30">
      <c r="B579" s="294"/>
      <c r="C579" s="284">
        <f t="shared" si="5628"/>
        <v>46127</v>
      </c>
      <c r="D579" s="287" t="str">
        <f t="shared" ref="D579" si="5780">IF(WEEKDAY(C576, 2) &lt; 5, TEXT(C576 + 1, "ddd"), TEXT(C576 + 3, "ddd"))</f>
        <v>Wed</v>
      </c>
      <c r="E579" s="211">
        <f t="shared" ca="1" si="5223"/>
        <v>0</v>
      </c>
      <c r="F579" s="207" t="s">
        <v>47</v>
      </c>
      <c r="G579" s="170" t="str">
        <f t="shared" ref="G579:G642" si="5781">IF(D579="Mon", "", IF(D579="Tue", "Non-service", IF(D579="Wed", "", IF(D579="Thu", "Non-service", IF(D579="Fri", "", "")))))</f>
        <v/>
      </c>
      <c r="H579" s="21"/>
      <c r="I579" s="174" t="str">
        <f t="shared" ref="I579:I642" si="5782">IF(D579="Mon", "", IF(D579="Tue", "", IF(D579="Wed", "", IF(D579="Thu", "", IF(D579="Fri", "Non-service", "")))))</f>
        <v/>
      </c>
      <c r="J579" s="31"/>
      <c r="K579" s="174" t="str">
        <f t="shared" ref="K579:K642" si="5783">IF(D579="Mon", "", IF(D579="Tue", "", IF(D579="Wed", "Non-service", IF(D579="Thu", "Non-Service", IF(D579="Fri", "", "")))))</f>
        <v>Non-service</v>
      </c>
      <c r="L579" s="31"/>
      <c r="M579" s="174" t="str">
        <f t="shared" ref="M579:M642" si="5784">IF(D579="Mon", "", IF(D579="Tue", "Non-service", IF(D579="Wed", "", IF(D579="Thu", "", IF(D579="Fri", "Non-service", "")))))</f>
        <v/>
      </c>
      <c r="N579" s="31"/>
      <c r="O579" s="174" t="str">
        <f t="shared" ref="O579:O642" si="5785">IF(D579="Mon", "", IF(D579="Tue", "", IF(D579="Wed", "Non-service", IF(D579="Thu", "", IF(D579="Fri", "Non-service", "")))))</f>
        <v>Non-service</v>
      </c>
      <c r="P579" s="31"/>
      <c r="Q579" s="174" t="str">
        <f t="shared" ref="Q579:Q642" si="5786">IF(D579="Mon", "", IF(D579="Tue", "Non-service", IF(D579="Wed", "", IF(D579="Thu", "Non-service", IF(D579="Fri", "", "")))))</f>
        <v/>
      </c>
      <c r="R579" s="31"/>
      <c r="S579" s="175" t="str">
        <f t="shared" ref="S579:S642" si="5787">IF(D579="Mon", "Non-service", IF(D579="Tue", "", IF(D579="Wed", "Non-service", IF(D579="Thu", "", IF(D579="Fri", "", "")))))</f>
        <v>Non-service</v>
      </c>
      <c r="T579" s="31"/>
      <c r="U579" s="175"/>
      <c r="V579" s="34"/>
      <c r="W579" s="178"/>
      <c r="X579" s="23"/>
      <c r="Y579" s="174" t="str">
        <f t="shared" ref="Y579" si="5788">IF(D579="Mon", "", IF(D579="Tue", "Non-service", IF(D579="Wed", "", IF(D579="Thu", "Non-service", IF(D579="Fri", "", "")))))</f>
        <v/>
      </c>
      <c r="Z579" s="23"/>
      <c r="AB579" s="26"/>
      <c r="AD579" s="25"/>
    </row>
    <row r="580" spans="2:30">
      <c r="B580" s="294"/>
      <c r="C580" s="285"/>
      <c r="D580" s="288"/>
      <c r="E580" s="211">
        <f t="shared" ref="E580:E643" ca="1" si="5789">IF(AND(WEEKDAY(B583, 2) &lt;= 5, B583 &lt;= TODAY(), COUNTIF(AF$37:AF$49, B580) = 0), 1, IF(AND(WEEKDAY(TODAY(), 2) &gt; 5, B583 = TODAY() - WEEKDAY(TODAY(), 2) + 5, COUNTIF(AF$37:AF$49, B580) = 0), 1, 0))</f>
        <v>0</v>
      </c>
      <c r="F580" s="208" t="s">
        <v>51</v>
      </c>
      <c r="G580" s="170" t="str">
        <f t="shared" ref="G580:G643" si="5790">IF(D579="Mon", "", IF(D579="Tue", "Non-service", IF(D579="Wed", "", IF(D579="Thu", "Non-service", IF(D579="Fri", "", "")))))</f>
        <v/>
      </c>
      <c r="H580" s="22"/>
      <c r="I580" s="174" t="str">
        <f t="shared" ref="I580:I643" si="5791">IF(D579="Mon", "", IF(D579="Tue", "", IF(D579="Wed", "", IF(D579="Thu", "", IF(D579="Fri", "Non-service", "")))))</f>
        <v/>
      </c>
      <c r="J580" s="30"/>
      <c r="K580" s="174" t="str">
        <f t="shared" ref="K580:K643" si="5792">IF(D579="Mon", "", IF(D579="Tue", "", IF(D579="Wed", "Non-service", IF(D579="Thu", "Non-Service", IF(D579="Fri", "", "")))))</f>
        <v>Non-service</v>
      </c>
      <c r="L580" s="30"/>
      <c r="M580" s="174" t="str">
        <f t="shared" ref="M580:M643" si="5793">IF(D579="Mon", "", IF(D579="Tue", "Non-service", IF(D579="Wed", "", IF(D579="Thu", "", IF(D579="Fri", "Non-service", "")))))</f>
        <v/>
      </c>
      <c r="N580" s="30"/>
      <c r="O580" s="174" t="str">
        <f t="shared" ref="O580:O643" si="5794">IF(D579="Mon", "", IF(D579="Tue", "", IF(D579="Wed", "Non-service", IF(D579="Thu", "", IF(D579="Fri", "Non-service", "")))))</f>
        <v>Non-service</v>
      </c>
      <c r="P580" s="30"/>
      <c r="Q580" s="174" t="str">
        <f t="shared" ref="Q580:Q643" si="5795">IF(D579="Mon", "", IF(D579="Tue", "Non-service", IF(D579="Wed", "", IF(D579="Thu", "Non-service", IF(D579="Fri", "", "")))))</f>
        <v/>
      </c>
      <c r="R580" s="30"/>
      <c r="S580" s="174" t="str">
        <f t="shared" ref="S580:S643" si="5796">IF(D579="Mon", "Non-service", IF(D579="Tue", "", IF(D579="Wed", "Non-service", IF(D579="Thu", "", IF(D579="Fri", "", "")))))</f>
        <v>Non-service</v>
      </c>
      <c r="T580" s="30"/>
      <c r="V580" s="36"/>
      <c r="W580" s="178"/>
      <c r="X580" s="25"/>
      <c r="Y580" s="174" t="str">
        <f t="shared" ref="Y580" si="5797">IF(D579="Mon", "", IF(D579="Tue", "Non-service", IF(D579="Wed", "", IF(D579="Thu", "Non-service", IF(D579="Fri", "", "")))))</f>
        <v/>
      </c>
      <c r="Z580" s="25"/>
      <c r="AB580" s="26"/>
      <c r="AD580" s="25"/>
    </row>
    <row r="581" spans="2:30">
      <c r="B581" s="294"/>
      <c r="C581" s="286"/>
      <c r="D581" s="289"/>
      <c r="E581" s="211">
        <f t="shared" ca="1" si="5789"/>
        <v>0</v>
      </c>
      <c r="F581" s="209" t="s">
        <v>53</v>
      </c>
      <c r="G581" s="171" t="str">
        <f t="shared" ref="G581" si="5798">IF(D579="Mon", "", IF(D579="Tue", "Non-service", IF(D579="Wed", "", IF(D579="Thu", "Non-service", IF(D579="Fri", "", "")))))</f>
        <v/>
      </c>
      <c r="H581" s="22"/>
      <c r="I581" s="174" t="str">
        <f t="shared" ref="I581" si="5799">IF(D579="Mon", "", IF(D579="Tue", "", IF(D579="Wed", "", IF(D579="Thu", "", IF(D579="Fri", "Non-service", "")))))</f>
        <v/>
      </c>
      <c r="J581" s="30"/>
      <c r="K581" s="174" t="str">
        <f t="shared" ref="K581" si="5800">IF(D579="Mon", "", IF(D579="Tue", "", IF(D579="Wed", "Non-service", IF(D579="Thu", "Non-Service", IF(D579="Fri", "", "")))))</f>
        <v>Non-service</v>
      </c>
      <c r="L581" s="30"/>
      <c r="M581" s="174" t="str">
        <f t="shared" ref="M581" si="5801">IF(D579="Mon", "", IF(D579="Tue", "Non-service", IF(D579="Wed", "", IF(D579="Thu", "", IF(D579="Fri", "Non-service", "")))))</f>
        <v/>
      </c>
      <c r="N581" s="30"/>
      <c r="O581" s="174" t="str">
        <f t="shared" ref="O581" si="5802">IF(D579="Mon", "", IF(D579="Tue", "", IF(D579="Wed", "Non-service", IF(D579="Thu", "", IF(D579="Fri", "Non-service", "")))))</f>
        <v>Non-service</v>
      </c>
      <c r="P581" s="30"/>
      <c r="Q581" s="174" t="str">
        <f t="shared" ref="Q581" si="5803">IF(D579="Mon", "", IF(D579="Tue", "Non-service", IF(D579="Wed", "", IF(D579="Thu", "Non-service", IF(D579="Fri", "", "")))))</f>
        <v/>
      </c>
      <c r="R581" s="30"/>
      <c r="S581" s="174" t="str">
        <f t="shared" ref="S581" si="5804">IF(D579="Mon", "Non-service", IF(D579="Tue", "", IF(D579="Wed", "Non-service", IF(D579="Thu", "", IF(D579="Fri", "", "")))))</f>
        <v>Non-service</v>
      </c>
      <c r="T581" s="30"/>
      <c r="U581" s="176"/>
      <c r="V581" s="38"/>
      <c r="W581" s="178"/>
      <c r="X581" s="27"/>
      <c r="Y581" s="176" t="str">
        <f t="shared" ref="Y581" si="5805">IF(D579="Mon", "", IF(D579="Tue", "Non-service", IF(D579="Wed", "", IF(D579="Thu", "Non-service", IF(D579="Fri", "", "")))))</f>
        <v/>
      </c>
      <c r="Z581" s="27"/>
      <c r="AB581" s="26"/>
      <c r="AD581" s="25"/>
    </row>
    <row r="582" spans="2:30">
      <c r="B582" s="294"/>
      <c r="C582" s="284">
        <f t="shared" si="5628"/>
        <v>46128</v>
      </c>
      <c r="D582" s="287" t="str">
        <f t="shared" ref="D582" si="5806">IF(WEEKDAY(C579, 2) &lt; 5, TEXT(C579 + 1, "ddd"), TEXT(C579 + 3, "ddd"))</f>
        <v>Thu</v>
      </c>
      <c r="E582" s="211">
        <f t="shared" ca="1" si="5789"/>
        <v>0</v>
      </c>
      <c r="F582" s="207" t="s">
        <v>47</v>
      </c>
      <c r="G582" s="170" t="str">
        <f t="shared" ref="G582:G645" si="5807">IF(D582="Mon", "", IF(D582="Tue", "Non-service", IF(D582="Wed", "", IF(D582="Thu", "Non-service", IF(D582="Fri", "", "")))))</f>
        <v>Non-service</v>
      </c>
      <c r="H582" s="24"/>
      <c r="I582" s="174" t="str">
        <f t="shared" ref="I582:I645" si="5808">IF(D582="Mon", "", IF(D582="Tue", "", IF(D582="Wed", "", IF(D582="Thu", "", IF(D582="Fri", "Non-service", "")))))</f>
        <v/>
      </c>
      <c r="J582" s="33"/>
      <c r="K582" s="174" t="str">
        <f t="shared" ref="K582:K645" si="5809">IF(D582="Mon", "", IF(D582="Tue", "", IF(D582="Wed", "Non-service", IF(D582="Thu", "Non-Service", IF(D582="Fri", "", "")))))</f>
        <v>Non-Service</v>
      </c>
      <c r="L582" s="33"/>
      <c r="M582" s="174" t="str">
        <f t="shared" ref="M582:M645" si="5810">IF(D582="Mon", "", IF(D582="Tue", "Non-service", IF(D582="Wed", "", IF(D582="Thu", "", IF(D582="Fri", "Non-service", "")))))</f>
        <v/>
      </c>
      <c r="N582" s="33"/>
      <c r="O582" s="174" t="str">
        <f t="shared" ref="O582:O645" si="5811">IF(D582="Mon", "", IF(D582="Tue", "", IF(D582="Wed", "Non-service", IF(D582="Thu", "", IF(D582="Fri", "Non-service", "")))))</f>
        <v/>
      </c>
      <c r="P582" s="31"/>
      <c r="Q582" s="174" t="str">
        <f t="shared" ref="Q582:Q645" si="5812">IF(D582="Mon", "", IF(D582="Tue", "Non-service", IF(D582="Wed", "", IF(D582="Thu", "Non-service", IF(D582="Fri", "", "")))))</f>
        <v>Non-service</v>
      </c>
      <c r="R582" s="31"/>
      <c r="S582" s="175" t="str">
        <f t="shared" ref="S582:S645" si="5813">IF(D582="Mon", "Non-service", IF(D582="Tue", "", IF(D582="Wed", "Non-service", IF(D582="Thu", "", IF(D582="Fri", "", "")))))</f>
        <v/>
      </c>
      <c r="T582" s="31"/>
      <c r="U582" s="175"/>
      <c r="V582" s="34"/>
      <c r="W582" s="178"/>
      <c r="X582" s="23"/>
      <c r="Y582" s="174" t="str">
        <f t="shared" ref="Y582" si="5814">IF(D582="Mon", "", IF(D582="Tue", "Non-service", IF(D582="Wed", "", IF(D582="Thu", "Non-service", IF(D582="Fri", "", "")))))</f>
        <v>Non-service</v>
      </c>
      <c r="Z582" s="23"/>
      <c r="AB582" s="26"/>
      <c r="AD582" s="25"/>
    </row>
    <row r="583" spans="2:30">
      <c r="B583" s="294"/>
      <c r="C583" s="285"/>
      <c r="D583" s="288"/>
      <c r="E583" s="211">
        <f t="shared" ca="1" si="5789"/>
        <v>0</v>
      </c>
      <c r="F583" s="208" t="s">
        <v>51</v>
      </c>
      <c r="G583" s="170" t="str">
        <f t="shared" ref="G583:G646" si="5815">IF(D582="Mon", "", IF(D582="Tue", "Non-service", IF(D582="Wed", "", IF(D582="Thu", "Non-service", IF(D582="Fri", "", "")))))</f>
        <v>Non-service</v>
      </c>
      <c r="H583" s="26"/>
      <c r="I583" s="174" t="str">
        <f t="shared" ref="I583:I646" si="5816">IF(D582="Mon", "", IF(D582="Tue", "", IF(D582="Wed", "", IF(D582="Thu", "", IF(D582="Fri", "Non-service", "")))))</f>
        <v/>
      </c>
      <c r="J583" s="35"/>
      <c r="K583" s="174" t="str">
        <f t="shared" ref="K583:K646" si="5817">IF(D582="Mon", "", IF(D582="Tue", "", IF(D582="Wed", "Non-service", IF(D582="Thu", "Non-Service", IF(D582="Fri", "", "")))))</f>
        <v>Non-Service</v>
      </c>
      <c r="L583" s="35"/>
      <c r="M583" s="174" t="str">
        <f t="shared" ref="M583:M646" si="5818">IF(D582="Mon", "", IF(D582="Tue", "Non-service", IF(D582="Wed", "", IF(D582="Thu", "", IF(D582="Fri", "Non-service", "")))))</f>
        <v/>
      </c>
      <c r="N583" s="35"/>
      <c r="O583" s="174" t="str">
        <f t="shared" ref="O583:O646" si="5819">IF(D582="Mon", "", IF(D582="Tue", "", IF(D582="Wed", "Non-service", IF(D582="Thu", "", IF(D582="Fri", "Non-service", "")))))</f>
        <v/>
      </c>
      <c r="P583" s="35"/>
      <c r="Q583" s="174" t="str">
        <f t="shared" ref="Q583:Q646" si="5820">IF(D582="Mon", "", IF(D582="Tue", "Non-service", IF(D582="Wed", "", IF(D582="Thu", "Non-service", IF(D582="Fri", "", "")))))</f>
        <v>Non-service</v>
      </c>
      <c r="R583" s="30"/>
      <c r="S583" s="174" t="str">
        <f t="shared" ref="S583:S646" si="5821">IF(D582="Mon", "Non-service", IF(D582="Tue", "", IF(D582="Wed", "Non-service", IF(D582="Thu", "", IF(D582="Fri", "", "")))))</f>
        <v/>
      </c>
      <c r="T583" s="35"/>
      <c r="V583" s="36"/>
      <c r="W583" s="178"/>
      <c r="X583" s="25"/>
      <c r="Y583" s="174" t="str">
        <f t="shared" ref="Y583" si="5822">IF(D582="Mon", "", IF(D582="Tue", "Non-service", IF(D582="Wed", "", IF(D582="Thu", "Non-service", IF(D582="Fri", "", "")))))</f>
        <v>Non-service</v>
      </c>
      <c r="Z583" s="25"/>
      <c r="AB583" s="26"/>
      <c r="AD583" s="25"/>
    </row>
    <row r="584" spans="2:30">
      <c r="B584" s="294"/>
      <c r="C584" s="286"/>
      <c r="D584" s="289"/>
      <c r="E584" s="211">
        <f t="shared" ca="1" si="5789"/>
        <v>0</v>
      </c>
      <c r="F584" s="209" t="s">
        <v>53</v>
      </c>
      <c r="G584" s="171" t="str">
        <f t="shared" ref="G584" si="5823">IF(D582="Mon", "", IF(D582="Tue", "Non-service", IF(D582="Wed", "", IF(D582="Thu", "Non-service", IF(D582="Fri", "", "")))))</f>
        <v>Non-service</v>
      </c>
      <c r="H584" s="28"/>
      <c r="I584" s="174" t="str">
        <f t="shared" ref="I584" si="5824">IF(D582="Mon", "", IF(D582="Tue", "", IF(D582="Wed", "", IF(D582="Thu", "", IF(D582="Fri", "Non-service", "")))))</f>
        <v/>
      </c>
      <c r="J584" s="37"/>
      <c r="K584" s="174" t="str">
        <f t="shared" ref="K584" si="5825">IF(D582="Mon", "", IF(D582="Tue", "", IF(D582="Wed", "Non-service", IF(D582="Thu", "Non-Service", IF(D582="Fri", "", "")))))</f>
        <v>Non-Service</v>
      </c>
      <c r="L584" s="37"/>
      <c r="M584" s="174" t="str">
        <f t="shared" ref="M584" si="5826">IF(D582="Mon", "", IF(D582="Tue", "Non-service", IF(D582="Wed", "", IF(D582="Thu", "", IF(D582="Fri", "Non-service", "")))))</f>
        <v/>
      </c>
      <c r="N584" s="37"/>
      <c r="O584" s="174" t="str">
        <f t="shared" ref="O584" si="5827">IF(D582="Mon", "", IF(D582="Tue", "", IF(D582="Wed", "Non-service", IF(D582="Thu", "", IF(D582="Fri", "Non-service", "")))))</f>
        <v/>
      </c>
      <c r="P584" s="37"/>
      <c r="Q584" s="174" t="str">
        <f t="shared" ref="Q584" si="5828">IF(D582="Mon", "", IF(D582="Tue", "Non-service", IF(D582="Wed", "", IF(D582="Thu", "Non-service", IF(D582="Fri", "", "")))))</f>
        <v>Non-service</v>
      </c>
      <c r="R584" s="37"/>
      <c r="S584" s="174" t="str">
        <f t="shared" ref="S584" si="5829">IF(D582="Mon", "Non-service", IF(D582="Tue", "", IF(D582="Wed", "Non-service", IF(D582="Thu", "", IF(D582="Fri", "", "")))))</f>
        <v/>
      </c>
      <c r="T584" s="37"/>
      <c r="U584" s="176"/>
      <c r="V584" s="38"/>
      <c r="W584" s="178"/>
      <c r="X584" s="27"/>
      <c r="Y584" s="176" t="str">
        <f t="shared" ref="Y584" si="5830">IF(D582="Mon", "", IF(D582="Tue", "Non-service", IF(D582="Wed", "", IF(D582="Thu", "Non-service", IF(D582="Fri", "", "")))))</f>
        <v>Non-service</v>
      </c>
      <c r="Z584" s="27"/>
      <c r="AB584" s="26"/>
      <c r="AD584" s="25"/>
    </row>
    <row r="585" spans="2:30">
      <c r="B585" s="294"/>
      <c r="C585" s="284">
        <f t="shared" si="5628"/>
        <v>46129</v>
      </c>
      <c r="D585" s="287" t="str">
        <f t="shared" ref="D585" si="5831">IF(WEEKDAY(C582, 2) &lt; 5, TEXT(C582 + 1, "ddd"), TEXT(C582 + 3, "ddd"))</f>
        <v>Fri</v>
      </c>
      <c r="E585" s="211">
        <f t="shared" ca="1" si="5789"/>
        <v>0</v>
      </c>
      <c r="F585" s="207" t="s">
        <v>47</v>
      </c>
      <c r="G585" s="170" t="str">
        <f t="shared" ref="G585:G648" si="5832">IF(D585="Mon", "", IF(D585="Tue", "Non-service", IF(D585="Wed", "", IF(D585="Thu", "Non-service", IF(D585="Fri", "", "")))))</f>
        <v/>
      </c>
      <c r="H585" s="21"/>
      <c r="I585" s="174" t="str">
        <f t="shared" ref="I585:I648" si="5833">IF(D585="Mon", "", IF(D585="Tue", "", IF(D585="Wed", "", IF(D585="Thu", "", IF(D585="Fri", "Non-service", "")))))</f>
        <v>Non-service</v>
      </c>
      <c r="J585" s="31"/>
      <c r="K585" s="174" t="str">
        <f t="shared" ref="K585:K648" si="5834">IF(D585="Mon", "", IF(D585="Tue", "", IF(D585="Wed", "Non-service", IF(D585="Thu", "Non-Service", IF(D585="Fri", "", "")))))</f>
        <v/>
      </c>
      <c r="L585" s="31"/>
      <c r="M585" s="174" t="str">
        <f t="shared" ref="M585:M648" si="5835">IF(D585="Mon", "", IF(D585="Tue", "Non-service", IF(D585="Wed", "", IF(D585="Thu", "", IF(D585="Fri", "Non-service", "")))))</f>
        <v>Non-service</v>
      </c>
      <c r="N585" s="31"/>
      <c r="O585" s="174" t="str">
        <f t="shared" ref="O585:O648" si="5836">IF(D585="Mon", "", IF(D585="Tue", "", IF(D585="Wed", "Non-service", IF(D585="Thu", "", IF(D585="Fri", "Non-service", "")))))</f>
        <v>Non-service</v>
      </c>
      <c r="P585" s="31"/>
      <c r="Q585" s="174" t="str">
        <f t="shared" ref="Q585:Q648" si="5837">IF(D585="Mon", "", IF(D585="Tue", "Non-service", IF(D585="Wed", "", IF(D585="Thu", "Non-service", IF(D585="Fri", "", "")))))</f>
        <v/>
      </c>
      <c r="R585" s="31"/>
      <c r="S585" s="175" t="str">
        <f t="shared" ref="S585:S648" si="5838">IF(D585="Mon", "Non-service", IF(D585="Tue", "", IF(D585="Wed", "Non-service", IF(D585="Thu", "", IF(D585="Fri", "", "")))))</f>
        <v/>
      </c>
      <c r="T585" s="31"/>
      <c r="U585" s="175"/>
      <c r="V585" s="34"/>
      <c r="W585" s="178"/>
      <c r="X585" s="23"/>
      <c r="Y585" s="174" t="str">
        <f t="shared" ref="Y585" si="5839">IF(D585="Mon", "", IF(D585="Tue", "Non-service", IF(D585="Wed", "", IF(D585="Thu", "Non-service", IF(D585="Fri", "", "")))))</f>
        <v/>
      </c>
      <c r="Z585" s="23"/>
      <c r="AB585" s="26"/>
      <c r="AD585" s="25"/>
    </row>
    <row r="586" spans="2:30">
      <c r="B586" s="294"/>
      <c r="C586" s="285"/>
      <c r="D586" s="288"/>
      <c r="E586" s="211">
        <f t="shared" ca="1" si="5789"/>
        <v>0</v>
      </c>
      <c r="F586" s="208" t="s">
        <v>51</v>
      </c>
      <c r="G586" s="170" t="str">
        <f t="shared" ref="G586:G649" si="5840">IF(D585="Mon", "", IF(D585="Tue", "Non-service", IF(D585="Wed", "", IF(D585="Thu", "Non-service", IF(D585="Fri", "", "")))))</f>
        <v/>
      </c>
      <c r="H586" s="22"/>
      <c r="I586" s="174" t="str">
        <f t="shared" ref="I586:I649" si="5841">IF(D585="Mon", "", IF(D585="Tue", "", IF(D585="Wed", "", IF(D585="Thu", "", IF(D585="Fri", "Non-service", "")))))</f>
        <v>Non-service</v>
      </c>
      <c r="J586" s="30"/>
      <c r="K586" s="174" t="str">
        <f t="shared" ref="K586:K649" si="5842">IF(D585="Mon", "", IF(D585="Tue", "", IF(D585="Wed", "Non-service", IF(D585="Thu", "Non-Service", IF(D585="Fri", "", "")))))</f>
        <v/>
      </c>
      <c r="L586" s="30"/>
      <c r="M586" s="174" t="str">
        <f t="shared" ref="M586:M649" si="5843">IF(D585="Mon", "", IF(D585="Tue", "Non-service", IF(D585="Wed", "", IF(D585="Thu", "", IF(D585="Fri", "Non-service", "")))))</f>
        <v>Non-service</v>
      </c>
      <c r="N586" s="30"/>
      <c r="O586" s="174" t="str">
        <f t="shared" ref="O586:O649" si="5844">IF(D585="Mon", "", IF(D585="Tue", "", IF(D585="Wed", "Non-service", IF(D585="Thu", "", IF(D585="Fri", "Non-service", "")))))</f>
        <v>Non-service</v>
      </c>
      <c r="P586" s="30"/>
      <c r="Q586" s="174" t="str">
        <f t="shared" ref="Q586:Q649" si="5845">IF(D585="Mon", "", IF(D585="Tue", "Non-service", IF(D585="Wed", "", IF(D585="Thu", "Non-service", IF(D585="Fri", "", "")))))</f>
        <v/>
      </c>
      <c r="R586" s="30"/>
      <c r="S586" s="174" t="str">
        <f t="shared" ref="S586:S649" si="5846">IF(D585="Mon", "Non-service", IF(D585="Tue", "", IF(D585="Wed", "Non-service", IF(D585="Thu", "", IF(D585="Fri", "", "")))))</f>
        <v/>
      </c>
      <c r="T586" s="30"/>
      <c r="V586" s="36"/>
      <c r="W586" s="178"/>
      <c r="X586" s="25"/>
      <c r="Y586" s="174" t="str">
        <f t="shared" ref="Y586" si="5847">IF(D585="Mon", "", IF(D585="Tue", "Non-service", IF(D585="Wed", "", IF(D585="Thu", "Non-service", IF(D585="Fri", "", "")))))</f>
        <v/>
      </c>
      <c r="Z586" s="25"/>
      <c r="AB586" s="26"/>
      <c r="AD586" s="25"/>
    </row>
    <row r="587" spans="2:30">
      <c r="B587" s="294"/>
      <c r="C587" s="286"/>
      <c r="D587" s="289"/>
      <c r="E587" s="211">
        <f t="shared" ca="1" si="5789"/>
        <v>0</v>
      </c>
      <c r="F587" s="209" t="s">
        <v>53</v>
      </c>
      <c r="G587" s="171" t="str">
        <f t="shared" ref="G587" si="5848">IF(D585="Mon", "", IF(D585="Tue", "Non-service", IF(D585="Wed", "", IF(D585="Thu", "Non-service", IF(D585="Fri", "", "")))))</f>
        <v/>
      </c>
      <c r="H587" s="22"/>
      <c r="I587" s="174" t="str">
        <f t="shared" ref="I587" si="5849">IF(D585="Mon", "", IF(D585="Tue", "", IF(D585="Wed", "", IF(D585="Thu", "", IF(D585="Fri", "Non-service", "")))))</f>
        <v>Non-service</v>
      </c>
      <c r="J587" s="30"/>
      <c r="K587" s="174" t="str">
        <f t="shared" ref="K587" si="5850">IF(D585="Mon", "", IF(D585="Tue", "", IF(D585="Wed", "Non-service", IF(D585="Thu", "Non-Service", IF(D585="Fri", "", "")))))</f>
        <v/>
      </c>
      <c r="L587" s="30"/>
      <c r="M587" s="174" t="str">
        <f t="shared" ref="M587" si="5851">IF(D585="Mon", "", IF(D585="Tue", "Non-service", IF(D585="Wed", "", IF(D585="Thu", "", IF(D585="Fri", "Non-service", "")))))</f>
        <v>Non-service</v>
      </c>
      <c r="N587" s="30"/>
      <c r="O587" s="174" t="str">
        <f t="shared" ref="O587" si="5852">IF(D585="Mon", "", IF(D585="Tue", "", IF(D585="Wed", "Non-service", IF(D585="Thu", "", IF(D585="Fri", "Non-service", "")))))</f>
        <v>Non-service</v>
      </c>
      <c r="P587" s="30"/>
      <c r="Q587" s="174" t="str">
        <f t="shared" ref="Q587" si="5853">IF(D585="Mon", "", IF(D585="Tue", "Non-service", IF(D585="Wed", "", IF(D585="Thu", "Non-service", IF(D585="Fri", "", "")))))</f>
        <v/>
      </c>
      <c r="R587" s="30"/>
      <c r="T587" s="30"/>
      <c r="U587" s="176"/>
      <c r="V587" s="38"/>
      <c r="W587" s="178"/>
      <c r="X587" s="27"/>
      <c r="Y587" s="176" t="str">
        <f t="shared" ref="Y587" si="5854">IF(D585="Mon", "", IF(D585="Tue", "Non-service", IF(D585="Wed", "", IF(D585="Thu", "Non-service", IF(D585="Fri", "", "")))))</f>
        <v/>
      </c>
      <c r="Z587" s="27"/>
      <c r="AB587" s="26"/>
      <c r="AD587" s="25"/>
    </row>
    <row r="588" spans="2:30">
      <c r="B588" s="294"/>
      <c r="C588" s="284">
        <f t="shared" si="5628"/>
        <v>46132</v>
      </c>
      <c r="D588" s="287" t="str">
        <f t="shared" ref="D588" si="5855">IF(WEEKDAY(C585, 2) &lt; 5, TEXT(C585 + 1, "ddd"), TEXT(C585 + 3, "ddd"))</f>
        <v>Mon</v>
      </c>
      <c r="E588" s="211">
        <f t="shared" ca="1" si="5789"/>
        <v>0</v>
      </c>
      <c r="F588" s="207" t="s">
        <v>47</v>
      </c>
      <c r="G588" s="170" t="str">
        <f t="shared" ref="G588:G619" si="5856">IF(D588="Mon", "", IF(D588="Tue", "Non-service", IF(D588="Wed", "", IF(D588="Thu", "Non-service", IF(D588="Fri", "", "")))))</f>
        <v/>
      </c>
      <c r="H588" s="30"/>
      <c r="I588" s="174" t="str">
        <f t="shared" ref="I588:I619" si="5857">IF(D588="Mon", "", IF(D588="Tue", "", IF(D588="Wed", "", IF(D588="Thu", "", IF(D588="Fri", "Non-service", "")))))</f>
        <v/>
      </c>
      <c r="J588" s="30"/>
      <c r="K588" s="174" t="str">
        <f t="shared" ref="K588:K619" si="5858">IF(D588="Mon", "", IF(D588="Tue", "", IF(D588="Wed", "Non-service", IF(D588="Thu", "Non-Service", IF(D588="Fri", "", "")))))</f>
        <v/>
      </c>
      <c r="L588" s="30"/>
      <c r="M588" s="174" t="str">
        <f t="shared" ref="M588:M619" si="5859">IF(D588="Mon", "", IF(D588="Tue", "Non-service", IF(D588="Wed", "", IF(D588="Thu", "", IF(D588="Fri", "Non-service", "")))))</f>
        <v/>
      </c>
      <c r="N588" s="30"/>
      <c r="O588" s="174" t="str">
        <f t="shared" ref="O588:O619" si="5860">IF(D588="Mon", "", IF(D588="Tue", "", IF(D588="Wed", "Non-service", IF(D588="Thu", "", IF(D588="Fri", "Non-service", "")))))</f>
        <v/>
      </c>
      <c r="P588" s="30"/>
      <c r="Q588" s="174" t="str">
        <f t="shared" ref="Q588:Q619" si="5861">IF(D588="Mon", "", IF(D588="Tue", "Non-service", IF(D588="Wed", "", IF(D588="Thu", "Non-service", IF(D588="Fri", "", "")))))</f>
        <v/>
      </c>
      <c r="R588" s="30"/>
      <c r="S588" s="175" t="str">
        <f t="shared" ref="S588:S619" si="5862">IF(D588="Mon", "Non-service", IF(D588="Tue", "", IF(D588="Wed", "Non-service", IF(D588="Thu", "", IF(D588="Fri", "", "")))))</f>
        <v>Non-service</v>
      </c>
      <c r="T588" s="30"/>
      <c r="U588" s="175"/>
      <c r="V588" s="34"/>
      <c r="W588" s="178"/>
      <c r="X588" s="23"/>
      <c r="Y588" s="174" t="str">
        <f t="shared" ref="Y588" si="5863">IF(D588="Mon", "", IF(D588="Tue", "Non-service", IF(D588="Wed", "", IF(D588="Thu", "Non-service", IF(D588="Fri", "", "")))))</f>
        <v/>
      </c>
      <c r="Z588" s="23"/>
      <c r="AB588" s="26"/>
      <c r="AD588" s="25"/>
    </row>
    <row r="589" spans="2:30">
      <c r="B589" s="294"/>
      <c r="C589" s="285"/>
      <c r="D589" s="288"/>
      <c r="E589" s="211">
        <f t="shared" ca="1" si="5789"/>
        <v>0</v>
      </c>
      <c r="F589" s="208" t="s">
        <v>51</v>
      </c>
      <c r="G589" s="170" t="str">
        <f t="shared" ref="G589:G620" si="5864">IF(D588="Mon", "", IF(D588="Tue", "Non-service", IF(D588="Wed", "", IF(D588="Thu", "Non-service", IF(D588="Fri", "", "")))))</f>
        <v/>
      </c>
      <c r="H589" s="30"/>
      <c r="I589" s="174" t="str">
        <f t="shared" ref="I589:I620" si="5865">IF(D588="Mon", "", IF(D588="Tue", "", IF(D588="Wed", "", IF(D588="Thu", "", IF(D588="Fri", "Non-service", "")))))</f>
        <v/>
      </c>
      <c r="J589" s="30"/>
      <c r="K589" s="174" t="str">
        <f t="shared" ref="K589:K620" si="5866">IF(D588="Mon", "", IF(D588="Tue", "", IF(D588="Wed", "Non-service", IF(D588="Thu", "Non-Service", IF(D588="Fri", "", "")))))</f>
        <v/>
      </c>
      <c r="L589" s="30"/>
      <c r="M589" s="174" t="str">
        <f t="shared" ref="M589:M620" si="5867">IF(D588="Mon", "", IF(D588="Tue", "Non-service", IF(D588="Wed", "", IF(D588="Thu", "", IF(D588="Fri", "Non-service", "")))))</f>
        <v/>
      </c>
      <c r="N589" s="30"/>
      <c r="O589" s="174" t="str">
        <f t="shared" ref="O589:O620" si="5868">IF(D588="Mon", "", IF(D588="Tue", "", IF(D588="Wed", "Non-service", IF(D588="Thu", "", IF(D588="Fri", "Non-service", "")))))</f>
        <v/>
      </c>
      <c r="P589" s="30"/>
      <c r="Q589" s="174" t="str">
        <f t="shared" ref="Q589:Q620" si="5869">IF(D588="Mon", "", IF(D588="Tue", "Non-service", IF(D588="Wed", "", IF(D588="Thu", "Non-service", IF(D588="Fri", "", "")))))</f>
        <v/>
      </c>
      <c r="R589" s="30"/>
      <c r="S589" s="174" t="str">
        <f t="shared" ref="S589:S620" si="5870">IF(D588="Mon", "Non-service", IF(D588="Tue", "", IF(D588="Wed", "Non-service", IF(D588="Thu", "", IF(D588="Fri", "", "")))))</f>
        <v>Non-service</v>
      </c>
      <c r="T589" s="30"/>
      <c r="V589" s="36"/>
      <c r="W589" s="178"/>
      <c r="X589" s="25"/>
      <c r="Y589" s="174" t="str">
        <f t="shared" ref="Y589" si="5871">IF(D588="Mon", "", IF(D588="Tue", "Non-service", IF(D588="Wed", "", IF(D588="Thu", "Non-service", IF(D588="Fri", "", "")))))</f>
        <v/>
      </c>
      <c r="Z589" s="25"/>
      <c r="AB589" s="26"/>
      <c r="AD589" s="25"/>
    </row>
    <row r="590" spans="2:30">
      <c r="B590" s="294"/>
      <c r="C590" s="286"/>
      <c r="D590" s="289"/>
      <c r="E590" s="211">
        <f t="shared" ca="1" si="5789"/>
        <v>0</v>
      </c>
      <c r="F590" s="209" t="s">
        <v>53</v>
      </c>
      <c r="G590" s="171" t="str">
        <f t="shared" ref="G590" si="5872">IF(D588="Mon", "", IF(D588="Tue", "Non-service", IF(D588="Wed", "", IF(D588="Thu", "Non-service", IF(D588="Fri", "", "")))))</f>
        <v/>
      </c>
      <c r="H590" s="30"/>
      <c r="I590" s="174" t="str">
        <f t="shared" ref="I590" si="5873">IF(D588="Mon", "", IF(D588="Tue", "", IF(D588="Wed", "", IF(D588="Thu", "", IF(D588="Fri", "Non-service", "")))))</f>
        <v/>
      </c>
      <c r="J590" s="30"/>
      <c r="K590" s="174" t="str">
        <f t="shared" ref="K590" si="5874">IF(D588="Mon", "", IF(D588="Tue", "", IF(D588="Wed", "Non-service", IF(D588="Thu", "Non-Service", IF(D588="Fri", "", "")))))</f>
        <v/>
      </c>
      <c r="L590" s="30"/>
      <c r="M590" s="174" t="str">
        <f t="shared" ref="M590" si="5875">IF(D588="Mon", "", IF(D588="Tue", "Non-service", IF(D588="Wed", "", IF(D588="Thu", "", IF(D588="Fri", "Non-service", "")))))</f>
        <v/>
      </c>
      <c r="N590" s="30"/>
      <c r="O590" s="174" t="str">
        <f t="shared" ref="O590" si="5876">IF(D588="Mon", "", IF(D588="Tue", "", IF(D588="Wed", "Non-service", IF(D588="Thu", "", IF(D588="Fri", "Non-service", "")))))</f>
        <v/>
      </c>
      <c r="P590" s="30"/>
      <c r="Q590" s="174" t="str">
        <f t="shared" ref="Q590" si="5877">IF(D588="Mon", "", IF(D588="Tue", "Non-service", IF(D588="Wed", "", IF(D588="Thu", "Non-service", IF(D588="Fri", "", "")))))</f>
        <v/>
      </c>
      <c r="R590" s="30"/>
      <c r="S590" s="174" t="str">
        <f t="shared" ref="S590" si="5878">IF(D588="Mon", "Non-service", IF(D588="Tue", "", IF(D588="Wed", "Non-service", IF(D588="Thu", "", IF(D588="Fri", "", "")))))</f>
        <v>Non-service</v>
      </c>
      <c r="T590" s="30"/>
      <c r="U590" s="176"/>
      <c r="V590" s="38"/>
      <c r="W590" s="178"/>
      <c r="X590" s="27"/>
      <c r="Y590" s="176" t="str">
        <f t="shared" ref="Y590" si="5879">IF(D588="Mon", "", IF(D588="Tue", "Non-service", IF(D588="Wed", "", IF(D588="Thu", "Non-service", IF(D588="Fri", "", "")))))</f>
        <v/>
      </c>
      <c r="Z590" s="27"/>
      <c r="AB590" s="26"/>
      <c r="AD590" s="25"/>
    </row>
    <row r="591" spans="2:30">
      <c r="B591" s="294"/>
      <c r="C591" s="284">
        <f t="shared" si="5628"/>
        <v>46133</v>
      </c>
      <c r="D591" s="287" t="str">
        <f t="shared" ref="D591" si="5880">IF(WEEKDAY(C588, 2) &lt; 5, TEXT(C588 + 1, "ddd"), TEXT(C588 + 3, "ddd"))</f>
        <v>Tue</v>
      </c>
      <c r="E591" s="211">
        <f t="shared" ca="1" si="5789"/>
        <v>0</v>
      </c>
      <c r="F591" s="207" t="s">
        <v>47</v>
      </c>
      <c r="G591" s="170" t="str">
        <f t="shared" ref="G591:G654" si="5881">IF(D591="Mon", "", IF(D591="Tue", "Non-service", IF(D591="Wed", "", IF(D591="Thu", "Non-service", IF(D591="Fri", "", "")))))</f>
        <v>Non-service</v>
      </c>
      <c r="H591" s="22"/>
      <c r="I591" s="174" t="str">
        <f t="shared" ref="I591:I654" si="5882">IF(D591="Mon", "", IF(D591="Tue", "", IF(D591="Wed", "", IF(D591="Thu", "", IF(D591="Fri", "Non-service", "")))))</f>
        <v/>
      </c>
      <c r="J591" s="30"/>
      <c r="K591" s="174" t="str">
        <f t="shared" ref="K591:K654" si="5883">IF(D591="Mon", "", IF(D591="Tue", "", IF(D591="Wed", "Non-service", IF(D591="Thu", "Non-Service", IF(D591="Fri", "", "")))))</f>
        <v/>
      </c>
      <c r="L591" s="33"/>
      <c r="M591" s="174" t="str">
        <f t="shared" ref="M591:M654" si="5884">IF(D591="Mon", "", IF(D591="Tue", "Non-service", IF(D591="Wed", "", IF(D591="Thu", "", IF(D591="Fri", "Non-service", "")))))</f>
        <v>Non-service</v>
      </c>
      <c r="N591" s="30"/>
      <c r="O591" s="174" t="str">
        <f t="shared" ref="O591:O654" si="5885">IF(D591="Mon", "", IF(D591="Tue", "", IF(D591="Wed", "Non-service", IF(D591="Thu", "", IF(D591="Fri", "Non-service", "")))))</f>
        <v/>
      </c>
      <c r="P591" s="33"/>
      <c r="Q591" s="174" t="str">
        <f t="shared" ref="Q591:Q654" si="5886">IF(D591="Mon", "", IF(D591="Tue", "Non-service", IF(D591="Wed", "", IF(D591="Thu", "Non-service", IF(D591="Fri", "", "")))))</f>
        <v>Non-service</v>
      </c>
      <c r="R591" s="33"/>
      <c r="S591" s="175" t="str">
        <f t="shared" ref="S591:S654" si="5887">IF(D591="Mon", "Non-service", IF(D591="Tue", "", IF(D591="Wed", "Non-service", IF(D591="Thu", "", IF(D591="Fri", "", "")))))</f>
        <v/>
      </c>
      <c r="T591" s="33"/>
      <c r="U591" s="175"/>
      <c r="V591" s="34"/>
      <c r="W591" s="178"/>
      <c r="X591" s="23"/>
      <c r="Y591" s="174" t="str">
        <f t="shared" ref="Y591" si="5888">IF(D591="Mon", "", IF(D591="Tue", "Non-service", IF(D591="Wed", "", IF(D591="Thu", "Non-service", IF(D591="Fri", "", "")))))</f>
        <v>Non-service</v>
      </c>
      <c r="Z591" s="23"/>
      <c r="AB591" s="26"/>
      <c r="AD591" s="25"/>
    </row>
    <row r="592" spans="2:30">
      <c r="B592" s="294"/>
      <c r="C592" s="285"/>
      <c r="D592" s="288"/>
      <c r="E592" s="211">
        <f t="shared" ca="1" si="5789"/>
        <v>0</v>
      </c>
      <c r="F592" s="208" t="s">
        <v>51</v>
      </c>
      <c r="G592" s="170" t="str">
        <f t="shared" ref="G592:G655" si="5889">IF(D591="Mon", "", IF(D591="Tue", "Non-service", IF(D591="Wed", "", IF(D591="Thu", "Non-service", IF(D591="Fri", "", "")))))</f>
        <v>Non-service</v>
      </c>
      <c r="H592" s="22"/>
      <c r="I592" s="174" t="str">
        <f t="shared" ref="I592:I655" si="5890">IF(D591="Mon", "", IF(D591="Tue", "", IF(D591="Wed", "", IF(D591="Thu", "", IF(D591="Fri", "Non-service", "")))))</f>
        <v/>
      </c>
      <c r="J592" s="30"/>
      <c r="K592" s="174" t="str">
        <f t="shared" ref="K592:K655" si="5891">IF(D591="Mon", "", IF(D591="Tue", "", IF(D591="Wed", "Non-service", IF(D591="Thu", "Non-Service", IF(D591="Fri", "", "")))))</f>
        <v/>
      </c>
      <c r="L592" s="35"/>
      <c r="M592" s="174" t="str">
        <f t="shared" ref="M592:M655" si="5892">IF(D591="Mon", "", IF(D591="Tue", "Non-service", IF(D591="Wed", "", IF(D591="Thu", "", IF(D591="Fri", "Non-service", "")))))</f>
        <v>Non-service</v>
      </c>
      <c r="N592" s="30"/>
      <c r="O592" s="174" t="str">
        <f t="shared" ref="O592:O655" si="5893">IF(D591="Mon", "", IF(D591="Tue", "", IF(D591="Wed", "Non-service", IF(D591="Thu", "", IF(D591="Fri", "Non-service", "")))))</f>
        <v/>
      </c>
      <c r="P592" s="35"/>
      <c r="Q592" s="174" t="str">
        <f t="shared" ref="Q592:Q655" si="5894">IF(D591="Mon", "", IF(D591="Tue", "Non-service", IF(D591="Wed", "", IF(D591="Thu", "Non-service", IF(D591="Fri", "", "")))))</f>
        <v>Non-service</v>
      </c>
      <c r="R592" s="35"/>
      <c r="S592" s="174" t="str">
        <f t="shared" ref="S592:S655" si="5895">IF(D591="Mon", "Non-service", IF(D591="Tue", "", IF(D591="Wed", "Non-service", IF(D591="Thu", "", IF(D591="Fri", "", "")))))</f>
        <v/>
      </c>
      <c r="T592" s="35"/>
      <c r="V592" s="36"/>
      <c r="W592" s="178"/>
      <c r="X592" s="25"/>
      <c r="Y592" s="174" t="str">
        <f t="shared" ref="Y592" si="5896">IF(D591="Mon", "", IF(D591="Tue", "Non-service", IF(D591="Wed", "", IF(D591="Thu", "Non-service", IF(D591="Fri", "", "")))))</f>
        <v>Non-service</v>
      </c>
      <c r="Z592" s="25"/>
      <c r="AB592" s="26"/>
      <c r="AD592" s="25"/>
    </row>
    <row r="593" spans="2:30">
      <c r="B593" s="294"/>
      <c r="C593" s="286"/>
      <c r="D593" s="289"/>
      <c r="E593" s="211">
        <f t="shared" ca="1" si="5789"/>
        <v>0</v>
      </c>
      <c r="F593" s="209" t="s">
        <v>53</v>
      </c>
      <c r="G593" s="171" t="str">
        <f t="shared" ref="G593" si="5897">IF(D591="Mon", "", IF(D591="Tue", "Non-service", IF(D591="Wed", "", IF(D591="Thu", "Non-service", IF(D591="Fri", "", "")))))</f>
        <v>Non-service</v>
      </c>
      <c r="H593" s="22"/>
      <c r="I593" s="174" t="str">
        <f t="shared" ref="I593" si="5898">IF(D591="Mon", "", IF(D591="Tue", "", IF(D591="Wed", "", IF(D591="Thu", "", IF(D591="Fri", "Non-service", "")))))</f>
        <v/>
      </c>
      <c r="J593" s="30"/>
      <c r="K593" s="174" t="str">
        <f t="shared" ref="K593" si="5899">IF(D591="Mon", "", IF(D591="Tue", "", IF(D591="Wed", "Non-service", IF(D591="Thu", "Non-Service", IF(D591="Fri", "", "")))))</f>
        <v/>
      </c>
      <c r="L593" s="37"/>
      <c r="M593" s="174" t="str">
        <f t="shared" ref="M593" si="5900">IF(D591="Mon", "", IF(D591="Tue", "Non-service", IF(D591="Wed", "", IF(D591="Thu", "", IF(D591="Fri", "Non-service", "")))))</f>
        <v>Non-service</v>
      </c>
      <c r="N593" s="30"/>
      <c r="O593" s="174" t="str">
        <f t="shared" ref="O593" si="5901">IF(D591="Mon", "", IF(D591="Tue", "", IF(D591="Wed", "Non-service", IF(D591="Thu", "", IF(D591="Fri", "Non-service", "")))))</f>
        <v/>
      </c>
      <c r="P593" s="37"/>
      <c r="Q593" s="174" t="str">
        <f t="shared" ref="Q593" si="5902">IF(D591="Mon", "", IF(D591="Tue", "Non-service", IF(D591="Wed", "", IF(D591="Thu", "Non-service", IF(D591="Fri", "", "")))))</f>
        <v>Non-service</v>
      </c>
      <c r="R593" s="37"/>
      <c r="S593" s="174" t="str">
        <f t="shared" ref="S593" si="5903">IF(D591="Mon", "Non-service", IF(D591="Tue", "", IF(D591="Wed", "Non-service", IF(D591="Thu", "", IF(D591="Fri", "", "")))))</f>
        <v/>
      </c>
      <c r="T593" s="37"/>
      <c r="U593" s="176"/>
      <c r="V593" s="38"/>
      <c r="W593" s="178"/>
      <c r="X593" s="27"/>
      <c r="Y593" s="176" t="str">
        <f t="shared" ref="Y593" si="5904">IF(D591="Mon", "", IF(D591="Tue", "Non-service", IF(D591="Wed", "", IF(D591="Thu", "Non-service", IF(D591="Fri", "", "")))))</f>
        <v>Non-service</v>
      </c>
      <c r="Z593" s="27"/>
      <c r="AB593" s="26"/>
      <c r="AD593" s="25"/>
    </row>
    <row r="594" spans="2:30">
      <c r="B594" s="294"/>
      <c r="C594" s="284">
        <f t="shared" si="5628"/>
        <v>46134</v>
      </c>
      <c r="D594" s="287" t="str">
        <f t="shared" ref="D594" si="5905">IF(WEEKDAY(C591, 2) &lt; 5, TEXT(C591 + 1, "ddd"), TEXT(C591 + 3, "ddd"))</f>
        <v>Wed</v>
      </c>
      <c r="E594" s="211">
        <f t="shared" ca="1" si="5789"/>
        <v>0</v>
      </c>
      <c r="F594" s="207" t="s">
        <v>47</v>
      </c>
      <c r="G594" s="170" t="str">
        <f t="shared" ref="G594:G657" si="5906">IF(D594="Mon", "", IF(D594="Tue", "Non-service", IF(D594="Wed", "", IF(D594="Thu", "Non-service", IF(D594="Fri", "", "")))))</f>
        <v/>
      </c>
      <c r="H594" s="21"/>
      <c r="I594" s="174" t="str">
        <f t="shared" ref="I594:I657" si="5907">IF(D594="Mon", "", IF(D594="Tue", "", IF(D594="Wed", "", IF(D594="Thu", "", IF(D594="Fri", "Non-service", "")))))</f>
        <v/>
      </c>
      <c r="J594" s="31"/>
      <c r="K594" s="174" t="str">
        <f t="shared" ref="K594:K657" si="5908">IF(D594="Mon", "", IF(D594="Tue", "", IF(D594="Wed", "Non-service", IF(D594="Thu", "Non-Service", IF(D594="Fri", "", "")))))</f>
        <v>Non-service</v>
      </c>
      <c r="L594" s="31"/>
      <c r="M594" s="174" t="str">
        <f t="shared" ref="M594:M657" si="5909">IF(D594="Mon", "", IF(D594="Tue", "Non-service", IF(D594="Wed", "", IF(D594="Thu", "", IF(D594="Fri", "Non-service", "")))))</f>
        <v/>
      </c>
      <c r="N594" s="31"/>
      <c r="O594" s="174" t="str">
        <f t="shared" ref="O594:O657" si="5910">IF(D594="Mon", "", IF(D594="Tue", "", IF(D594="Wed", "Non-service", IF(D594="Thu", "", IF(D594="Fri", "Non-service", "")))))</f>
        <v>Non-service</v>
      </c>
      <c r="P594" s="31"/>
      <c r="Q594" s="174" t="str">
        <f t="shared" ref="Q594:Q657" si="5911">IF(D594="Mon", "", IF(D594="Tue", "Non-service", IF(D594="Wed", "", IF(D594="Thu", "Non-service", IF(D594="Fri", "", "")))))</f>
        <v/>
      </c>
      <c r="R594" s="31"/>
      <c r="S594" s="175" t="str">
        <f t="shared" ref="S594:S657" si="5912">IF(D594="Mon", "Non-service", IF(D594="Tue", "", IF(D594="Wed", "Non-service", IF(D594="Thu", "", IF(D594="Fri", "", "")))))</f>
        <v>Non-service</v>
      </c>
      <c r="T594" s="31"/>
      <c r="U594" s="175"/>
      <c r="V594" s="34"/>
      <c r="W594" s="178"/>
      <c r="X594" s="23"/>
      <c r="Y594" s="175"/>
      <c r="Z594" s="23"/>
      <c r="AB594" s="26"/>
      <c r="AD594" s="25"/>
    </row>
    <row r="595" spans="2:30">
      <c r="B595" s="294"/>
      <c r="C595" s="285"/>
      <c r="D595" s="288"/>
      <c r="E595" s="211">
        <f t="shared" ca="1" si="5789"/>
        <v>0</v>
      </c>
      <c r="F595" s="208" t="s">
        <v>51</v>
      </c>
      <c r="G595" s="170" t="str">
        <f t="shared" ref="G595:G658" si="5913">IF(D594="Mon", "", IF(D594="Tue", "Non-service", IF(D594="Wed", "", IF(D594="Thu", "Non-service", IF(D594="Fri", "", "")))))</f>
        <v/>
      </c>
      <c r="H595" s="22"/>
      <c r="I595" s="174" t="str">
        <f t="shared" ref="I595:I658" si="5914">IF(D594="Mon", "", IF(D594="Tue", "", IF(D594="Wed", "", IF(D594="Thu", "", IF(D594="Fri", "Non-service", "")))))</f>
        <v/>
      </c>
      <c r="J595" s="30"/>
      <c r="K595" s="174" t="str">
        <f t="shared" ref="K595:K658" si="5915">IF(D594="Mon", "", IF(D594="Tue", "", IF(D594="Wed", "Non-service", IF(D594="Thu", "Non-Service", IF(D594="Fri", "", "")))))</f>
        <v>Non-service</v>
      </c>
      <c r="L595" s="30"/>
      <c r="M595" s="174" t="str">
        <f t="shared" ref="M595:M658" si="5916">IF(D594="Mon", "", IF(D594="Tue", "Non-service", IF(D594="Wed", "", IF(D594="Thu", "", IF(D594="Fri", "Non-service", "")))))</f>
        <v/>
      </c>
      <c r="N595" s="30"/>
      <c r="O595" s="174" t="str">
        <f t="shared" ref="O595:O658" si="5917">IF(D594="Mon", "", IF(D594="Tue", "", IF(D594="Wed", "Non-service", IF(D594="Thu", "", IF(D594="Fri", "Non-service", "")))))</f>
        <v>Non-service</v>
      </c>
      <c r="P595" s="30"/>
      <c r="Q595" s="174" t="str">
        <f t="shared" ref="Q595:Q658" si="5918">IF(D594="Mon", "", IF(D594="Tue", "Non-service", IF(D594="Wed", "", IF(D594="Thu", "Non-service", IF(D594="Fri", "", "")))))</f>
        <v/>
      </c>
      <c r="R595" s="30"/>
      <c r="S595" s="174" t="str">
        <f t="shared" ref="S595:S658" si="5919">IF(D594="Mon", "Non-service", IF(D594="Tue", "", IF(D594="Wed", "Non-service", IF(D594="Thu", "", IF(D594="Fri", "", "")))))</f>
        <v>Non-service</v>
      </c>
      <c r="T595" s="30"/>
      <c r="V595" s="36"/>
      <c r="W595" s="178"/>
      <c r="X595" s="25"/>
      <c r="Z595" s="25"/>
      <c r="AB595" s="26"/>
      <c r="AD595" s="25"/>
    </row>
    <row r="596" spans="2:30">
      <c r="B596" s="294"/>
      <c r="C596" s="286"/>
      <c r="D596" s="289"/>
      <c r="E596" s="211">
        <f t="shared" ca="1" si="5789"/>
        <v>0</v>
      </c>
      <c r="F596" s="209" t="s">
        <v>53</v>
      </c>
      <c r="G596" s="171" t="str">
        <f t="shared" ref="G596" si="5920">IF(D594="Mon", "", IF(D594="Tue", "Non-service", IF(D594="Wed", "", IF(D594="Thu", "Non-service", IF(D594="Fri", "", "")))))</f>
        <v/>
      </c>
      <c r="H596" s="22"/>
      <c r="I596" s="174" t="str">
        <f t="shared" ref="I596" si="5921">IF(D594="Mon", "", IF(D594="Tue", "", IF(D594="Wed", "", IF(D594="Thu", "", IF(D594="Fri", "Non-service", "")))))</f>
        <v/>
      </c>
      <c r="J596" s="30"/>
      <c r="K596" s="174" t="str">
        <f t="shared" ref="K596" si="5922">IF(D594="Mon", "", IF(D594="Tue", "", IF(D594="Wed", "Non-service", IF(D594="Thu", "Non-Service", IF(D594="Fri", "", "")))))</f>
        <v>Non-service</v>
      </c>
      <c r="L596" s="30"/>
      <c r="M596" s="174" t="str">
        <f t="shared" ref="M596" si="5923">IF(D594="Mon", "", IF(D594="Tue", "Non-service", IF(D594="Wed", "", IF(D594="Thu", "", IF(D594="Fri", "Non-service", "")))))</f>
        <v/>
      </c>
      <c r="N596" s="30"/>
      <c r="O596" s="174" t="str">
        <f t="shared" ref="O596" si="5924">IF(D594="Mon", "", IF(D594="Tue", "", IF(D594="Wed", "Non-service", IF(D594="Thu", "", IF(D594="Fri", "Non-service", "")))))</f>
        <v>Non-service</v>
      </c>
      <c r="P596" s="30"/>
      <c r="Q596" s="174" t="str">
        <f t="shared" ref="Q596" si="5925">IF(D594="Mon", "", IF(D594="Tue", "Non-service", IF(D594="Wed", "", IF(D594="Thu", "Non-service", IF(D594="Fri", "", "")))))</f>
        <v/>
      </c>
      <c r="R596" s="30"/>
      <c r="S596" s="174" t="str">
        <f t="shared" ref="S596" si="5926">IF(D594="Mon", "Non-service", IF(D594="Tue", "", IF(D594="Wed", "Non-service", IF(D594="Thu", "", IF(D594="Fri", "", "")))))</f>
        <v>Non-service</v>
      </c>
      <c r="T596" s="30"/>
      <c r="U596" s="176"/>
      <c r="V596" s="38"/>
      <c r="W596" s="178"/>
      <c r="X596" s="27"/>
      <c r="Y596" s="176"/>
      <c r="Z596" s="27"/>
      <c r="AB596" s="26"/>
      <c r="AD596" s="25"/>
    </row>
    <row r="597" spans="2:30">
      <c r="B597" s="294"/>
      <c r="C597" s="284">
        <f t="shared" si="5628"/>
        <v>46135</v>
      </c>
      <c r="D597" s="287" t="str">
        <f t="shared" ref="D597" si="5927">IF(WEEKDAY(C594, 2) &lt; 5, TEXT(C594 + 1, "ddd"), TEXT(C594 + 3, "ddd"))</f>
        <v>Thu</v>
      </c>
      <c r="E597" s="211">
        <f t="shared" ca="1" si="5789"/>
        <v>0</v>
      </c>
      <c r="F597" s="207" t="s">
        <v>47</v>
      </c>
      <c r="G597" s="170" t="str">
        <f t="shared" ref="G597:G660" si="5928">IF(D597="Mon", "", IF(D597="Tue", "Non-service", IF(D597="Wed", "", IF(D597="Thu", "Non-service", IF(D597="Fri", "", "")))))</f>
        <v>Non-service</v>
      </c>
      <c r="H597" s="24"/>
      <c r="I597" s="174" t="str">
        <f t="shared" ref="I597:I660" si="5929">IF(D597="Mon", "", IF(D597="Tue", "", IF(D597="Wed", "", IF(D597="Thu", "", IF(D597="Fri", "Non-service", "")))))</f>
        <v/>
      </c>
      <c r="J597" s="33"/>
      <c r="K597" s="174" t="str">
        <f t="shared" ref="K597:K660" si="5930">IF(D597="Mon", "", IF(D597="Tue", "", IF(D597="Wed", "Non-service", IF(D597="Thu", "Non-Service", IF(D597="Fri", "", "")))))</f>
        <v>Non-Service</v>
      </c>
      <c r="L597" s="33"/>
      <c r="M597" s="174" t="str">
        <f t="shared" ref="M597:M660" si="5931">IF(D597="Mon", "", IF(D597="Tue", "Non-service", IF(D597="Wed", "", IF(D597="Thu", "", IF(D597="Fri", "Non-service", "")))))</f>
        <v/>
      </c>
      <c r="N597" s="33"/>
      <c r="O597" s="174" t="str">
        <f t="shared" ref="O597:O660" si="5932">IF(D597="Mon", "", IF(D597="Tue", "", IF(D597="Wed", "Non-service", IF(D597="Thu", "", IF(D597="Fri", "Non-service", "")))))</f>
        <v/>
      </c>
      <c r="P597" s="31"/>
      <c r="Q597" s="174" t="str">
        <f t="shared" ref="Q597:Q660" si="5933">IF(D597="Mon", "", IF(D597="Tue", "Non-service", IF(D597="Wed", "", IF(D597="Thu", "Non-service", IF(D597="Fri", "", "")))))</f>
        <v>Non-service</v>
      </c>
      <c r="R597" s="31"/>
      <c r="S597" s="175" t="str">
        <f t="shared" ref="S597:S660" si="5934">IF(D597="Mon", "Non-service", IF(D597="Tue", "", IF(D597="Wed", "Non-service", IF(D597="Thu", "", IF(D597="Fri", "", "")))))</f>
        <v/>
      </c>
      <c r="T597" s="31"/>
      <c r="U597" s="175"/>
      <c r="V597" s="34"/>
      <c r="W597" s="178"/>
      <c r="X597" s="23"/>
      <c r="Y597" s="175"/>
      <c r="Z597" s="23"/>
      <c r="AB597" s="26"/>
      <c r="AD597" s="25"/>
    </row>
    <row r="598" spans="2:30">
      <c r="B598" s="294"/>
      <c r="C598" s="285"/>
      <c r="D598" s="288"/>
      <c r="E598" s="211">
        <f t="shared" ca="1" si="5789"/>
        <v>0</v>
      </c>
      <c r="F598" s="208" t="s">
        <v>51</v>
      </c>
      <c r="G598" s="170" t="str">
        <f t="shared" ref="G598:G661" si="5935">IF(D597="Mon", "", IF(D597="Tue", "Non-service", IF(D597="Wed", "", IF(D597="Thu", "Non-service", IF(D597="Fri", "", "")))))</f>
        <v>Non-service</v>
      </c>
      <c r="H598" s="26"/>
      <c r="I598" s="174" t="str">
        <f t="shared" ref="I598:I661" si="5936">IF(D597="Mon", "", IF(D597="Tue", "", IF(D597="Wed", "", IF(D597="Thu", "", IF(D597="Fri", "Non-service", "")))))</f>
        <v/>
      </c>
      <c r="J598" s="35"/>
      <c r="K598" s="174" t="str">
        <f t="shared" ref="K598:K661" si="5937">IF(D597="Mon", "", IF(D597="Tue", "", IF(D597="Wed", "Non-service", IF(D597="Thu", "Non-Service", IF(D597="Fri", "", "")))))</f>
        <v>Non-Service</v>
      </c>
      <c r="L598" s="35"/>
      <c r="M598" s="174" t="str">
        <f t="shared" ref="M598:M661" si="5938">IF(D597="Mon", "", IF(D597="Tue", "Non-service", IF(D597="Wed", "", IF(D597="Thu", "", IF(D597="Fri", "Non-service", "")))))</f>
        <v/>
      </c>
      <c r="N598" s="35"/>
      <c r="O598" s="174" t="str">
        <f t="shared" ref="O598:O661" si="5939">IF(D597="Mon", "", IF(D597="Tue", "", IF(D597="Wed", "Non-service", IF(D597="Thu", "", IF(D597="Fri", "Non-service", "")))))</f>
        <v/>
      </c>
      <c r="P598" s="35"/>
      <c r="Q598" s="174" t="str">
        <f t="shared" ref="Q598:Q661" si="5940">IF(D597="Mon", "", IF(D597="Tue", "Non-service", IF(D597="Wed", "", IF(D597="Thu", "Non-service", IF(D597="Fri", "", "")))))</f>
        <v>Non-service</v>
      </c>
      <c r="R598" s="30"/>
      <c r="S598" s="174" t="str">
        <f t="shared" ref="S598:S661" si="5941">IF(D597="Mon", "Non-service", IF(D597="Tue", "", IF(D597="Wed", "Non-service", IF(D597="Thu", "", IF(D597="Fri", "", "")))))</f>
        <v/>
      </c>
      <c r="T598" s="35"/>
      <c r="V598" s="36"/>
      <c r="W598" s="178"/>
      <c r="X598" s="25"/>
      <c r="Z598" s="25"/>
      <c r="AB598" s="26"/>
      <c r="AD598" s="25"/>
    </row>
    <row r="599" spans="2:30">
      <c r="B599" s="294"/>
      <c r="C599" s="286"/>
      <c r="D599" s="289"/>
      <c r="E599" s="211">
        <f t="shared" ca="1" si="5789"/>
        <v>0</v>
      </c>
      <c r="F599" s="209" t="s">
        <v>53</v>
      </c>
      <c r="G599" s="171" t="str">
        <f t="shared" ref="G599" si="5942">IF(D597="Mon", "", IF(D597="Tue", "Non-service", IF(D597="Wed", "", IF(D597="Thu", "Non-service", IF(D597="Fri", "", "")))))</f>
        <v>Non-service</v>
      </c>
      <c r="H599" s="28"/>
      <c r="I599" s="174" t="str">
        <f t="shared" ref="I599" si="5943">IF(D597="Mon", "", IF(D597="Tue", "", IF(D597="Wed", "", IF(D597="Thu", "", IF(D597="Fri", "Non-service", "")))))</f>
        <v/>
      </c>
      <c r="J599" s="37"/>
      <c r="K599" s="174" t="str">
        <f t="shared" ref="K599" si="5944">IF(D597="Mon", "", IF(D597="Tue", "", IF(D597="Wed", "Non-service", IF(D597="Thu", "Non-Service", IF(D597="Fri", "", "")))))</f>
        <v>Non-Service</v>
      </c>
      <c r="L599" s="37"/>
      <c r="M599" s="174" t="str">
        <f t="shared" ref="M599" si="5945">IF(D597="Mon", "", IF(D597="Tue", "Non-service", IF(D597="Wed", "", IF(D597="Thu", "", IF(D597="Fri", "Non-service", "")))))</f>
        <v/>
      </c>
      <c r="N599" s="37"/>
      <c r="O599" s="174" t="str">
        <f t="shared" ref="O599" si="5946">IF(D597="Mon", "", IF(D597="Tue", "", IF(D597="Wed", "Non-service", IF(D597="Thu", "", IF(D597="Fri", "Non-service", "")))))</f>
        <v/>
      </c>
      <c r="P599" s="37"/>
      <c r="Q599" s="174" t="str">
        <f t="shared" ref="Q599" si="5947">IF(D597="Mon", "", IF(D597="Tue", "Non-service", IF(D597="Wed", "", IF(D597="Thu", "Non-service", IF(D597="Fri", "", "")))))</f>
        <v>Non-service</v>
      </c>
      <c r="R599" s="37"/>
      <c r="S599" s="174" t="str">
        <f t="shared" ref="S599" si="5948">IF(D597="Mon", "Non-service", IF(D597="Tue", "", IF(D597="Wed", "Non-service", IF(D597="Thu", "", IF(D597="Fri", "", "")))))</f>
        <v/>
      </c>
      <c r="T599" s="37"/>
      <c r="U599" s="176"/>
      <c r="V599" s="38"/>
      <c r="W599" s="178"/>
      <c r="X599" s="27"/>
      <c r="Y599" s="176"/>
      <c r="Z599" s="27"/>
      <c r="AB599" s="26"/>
      <c r="AD599" s="25"/>
    </row>
    <row r="600" spans="2:30">
      <c r="B600" s="294"/>
      <c r="C600" s="284">
        <f t="shared" si="5628"/>
        <v>46136</v>
      </c>
      <c r="D600" s="287" t="str">
        <f t="shared" ref="D600" si="5949">IF(WEEKDAY(C597, 2) &lt; 5, TEXT(C597 + 1, "ddd"), TEXT(C597 + 3, "ddd"))</f>
        <v>Fri</v>
      </c>
      <c r="E600" s="211">
        <f t="shared" ca="1" si="5789"/>
        <v>0</v>
      </c>
      <c r="F600" s="207" t="s">
        <v>47</v>
      </c>
      <c r="G600" s="170" t="str">
        <f t="shared" ref="G600:G663" si="5950">IF(D600="Mon", "", IF(D600="Tue", "Non-service", IF(D600="Wed", "", IF(D600="Thu", "Non-service", IF(D600="Fri", "", "")))))</f>
        <v/>
      </c>
      <c r="H600" s="21"/>
      <c r="I600" s="174" t="str">
        <f t="shared" ref="I600:I663" si="5951">IF(D600="Mon", "", IF(D600="Tue", "", IF(D600="Wed", "", IF(D600="Thu", "", IF(D600="Fri", "Non-service", "")))))</f>
        <v>Non-service</v>
      </c>
      <c r="J600" s="31"/>
      <c r="K600" s="174" t="str">
        <f t="shared" ref="K600:K663" si="5952">IF(D600="Mon", "", IF(D600="Tue", "", IF(D600="Wed", "Non-service", IF(D600="Thu", "Non-Service", IF(D600="Fri", "", "")))))</f>
        <v/>
      </c>
      <c r="L600" s="31"/>
      <c r="M600" s="174" t="str">
        <f t="shared" ref="M600:M663" si="5953">IF(D600="Mon", "", IF(D600="Tue", "Non-service", IF(D600="Wed", "", IF(D600="Thu", "", IF(D600="Fri", "Non-service", "")))))</f>
        <v>Non-service</v>
      </c>
      <c r="N600" s="31"/>
      <c r="O600" s="174" t="str">
        <f t="shared" ref="O600:O663" si="5954">IF(D600="Mon", "", IF(D600="Tue", "", IF(D600="Wed", "Non-service", IF(D600="Thu", "", IF(D600="Fri", "Non-service", "")))))</f>
        <v>Non-service</v>
      </c>
      <c r="P600" s="31"/>
      <c r="Q600" s="174" t="str">
        <f t="shared" ref="Q600:Q663" si="5955">IF(D600="Mon", "", IF(D600="Tue", "Non-service", IF(D600="Wed", "", IF(D600="Thu", "Non-service", IF(D600="Fri", "", "")))))</f>
        <v/>
      </c>
      <c r="R600" s="31"/>
      <c r="S600" s="175" t="str">
        <f t="shared" ref="S600:S663" si="5956">IF(D600="Mon", "Non-service", IF(D600="Tue", "", IF(D600="Wed", "Non-service", IF(D600="Thu", "", IF(D600="Fri", "", "")))))</f>
        <v/>
      </c>
      <c r="T600" s="31"/>
      <c r="U600" s="175"/>
      <c r="V600" s="34"/>
      <c r="W600" s="178"/>
      <c r="X600" s="23"/>
      <c r="Y600" s="175"/>
      <c r="Z600" s="23"/>
      <c r="AB600" s="26"/>
      <c r="AD600" s="25"/>
    </row>
    <row r="601" spans="2:30">
      <c r="B601" s="294"/>
      <c r="C601" s="285"/>
      <c r="D601" s="288"/>
      <c r="E601" s="211">
        <f t="shared" ca="1" si="5789"/>
        <v>0</v>
      </c>
      <c r="F601" s="208" t="s">
        <v>51</v>
      </c>
      <c r="G601" s="170" t="str">
        <f t="shared" ref="G601:G664" si="5957">IF(D600="Mon", "", IF(D600="Tue", "Non-service", IF(D600="Wed", "", IF(D600="Thu", "Non-service", IF(D600="Fri", "", "")))))</f>
        <v/>
      </c>
      <c r="H601" s="22"/>
      <c r="I601" s="174" t="str">
        <f t="shared" ref="I601:I664" si="5958">IF(D600="Mon", "", IF(D600="Tue", "", IF(D600="Wed", "", IF(D600="Thu", "", IF(D600="Fri", "Non-service", "")))))</f>
        <v>Non-service</v>
      </c>
      <c r="J601" s="30"/>
      <c r="K601" s="174" t="str">
        <f t="shared" ref="K601:K664" si="5959">IF(D600="Mon", "", IF(D600="Tue", "", IF(D600="Wed", "Non-service", IF(D600="Thu", "Non-Service", IF(D600="Fri", "", "")))))</f>
        <v/>
      </c>
      <c r="L601" s="30"/>
      <c r="M601" s="174" t="str">
        <f t="shared" ref="M601:M664" si="5960">IF(D600="Mon", "", IF(D600="Tue", "Non-service", IF(D600="Wed", "", IF(D600="Thu", "", IF(D600="Fri", "Non-service", "")))))</f>
        <v>Non-service</v>
      </c>
      <c r="N601" s="30"/>
      <c r="O601" s="174" t="str">
        <f t="shared" ref="O601:O664" si="5961">IF(D600="Mon", "", IF(D600="Tue", "", IF(D600="Wed", "Non-service", IF(D600="Thu", "", IF(D600="Fri", "Non-service", "")))))</f>
        <v>Non-service</v>
      </c>
      <c r="P601" s="30"/>
      <c r="Q601" s="174" t="str">
        <f t="shared" ref="Q601:Q664" si="5962">IF(D600="Mon", "", IF(D600="Tue", "Non-service", IF(D600="Wed", "", IF(D600="Thu", "Non-service", IF(D600="Fri", "", "")))))</f>
        <v/>
      </c>
      <c r="R601" s="30"/>
      <c r="S601" s="174" t="str">
        <f t="shared" ref="S601:S664" si="5963">IF(D600="Mon", "Non-service", IF(D600="Tue", "", IF(D600="Wed", "Non-service", IF(D600="Thu", "", IF(D600="Fri", "", "")))))</f>
        <v/>
      </c>
      <c r="T601" s="30"/>
      <c r="V601" s="36"/>
      <c r="W601" s="178"/>
      <c r="X601" s="25"/>
      <c r="Z601" s="25"/>
      <c r="AB601" s="26"/>
      <c r="AD601" s="25"/>
    </row>
    <row r="602" spans="2:30">
      <c r="B602" s="294"/>
      <c r="C602" s="286"/>
      <c r="D602" s="289"/>
      <c r="E602" s="211">
        <f t="shared" ca="1" si="5789"/>
        <v>0</v>
      </c>
      <c r="F602" s="209" t="s">
        <v>53</v>
      </c>
      <c r="G602" s="171" t="str">
        <f t="shared" ref="G602" si="5964">IF(D600="Mon", "", IF(D600="Tue", "Non-service", IF(D600="Wed", "", IF(D600="Thu", "Non-service", IF(D600="Fri", "", "")))))</f>
        <v/>
      </c>
      <c r="H602" s="22"/>
      <c r="I602" s="174" t="str">
        <f t="shared" ref="I602" si="5965">IF(D600="Mon", "", IF(D600="Tue", "", IF(D600="Wed", "", IF(D600="Thu", "", IF(D600="Fri", "Non-service", "")))))</f>
        <v>Non-service</v>
      </c>
      <c r="J602" s="30"/>
      <c r="K602" s="174" t="str">
        <f t="shared" ref="K602" si="5966">IF(D600="Mon", "", IF(D600="Tue", "", IF(D600="Wed", "Non-service", IF(D600="Thu", "Non-Service", IF(D600="Fri", "", "")))))</f>
        <v/>
      </c>
      <c r="L602" s="30"/>
      <c r="M602" s="174" t="str">
        <f t="shared" ref="M602" si="5967">IF(D600="Mon", "", IF(D600="Tue", "Non-service", IF(D600="Wed", "", IF(D600="Thu", "", IF(D600="Fri", "Non-service", "")))))</f>
        <v>Non-service</v>
      </c>
      <c r="N602" s="30"/>
      <c r="O602" s="174" t="str">
        <f t="shared" ref="O602" si="5968">IF(D600="Mon", "", IF(D600="Tue", "", IF(D600="Wed", "Non-service", IF(D600="Thu", "", IF(D600="Fri", "Non-service", "")))))</f>
        <v>Non-service</v>
      </c>
      <c r="P602" s="30"/>
      <c r="Q602" s="174" t="str">
        <f t="shared" ref="Q602" si="5969">IF(D600="Mon", "", IF(D600="Tue", "Non-service", IF(D600="Wed", "", IF(D600="Thu", "Non-service", IF(D600="Fri", "", "")))))</f>
        <v/>
      </c>
      <c r="R602" s="30"/>
      <c r="T602" s="30"/>
      <c r="U602" s="176"/>
      <c r="V602" s="38"/>
      <c r="W602" s="178"/>
      <c r="X602" s="27"/>
      <c r="Y602" s="176"/>
      <c r="Z602" s="27"/>
      <c r="AB602" s="26"/>
      <c r="AD602" s="25"/>
    </row>
    <row r="603" spans="2:30">
      <c r="B603" s="294"/>
      <c r="C603" s="284">
        <f t="shared" si="5628"/>
        <v>46139</v>
      </c>
      <c r="D603" s="287" t="str">
        <f t="shared" ref="D603" si="5970">IF(WEEKDAY(C600, 2) &lt; 5, TEXT(C600 + 1, "ddd"), TEXT(C600 + 3, "ddd"))</f>
        <v>Mon</v>
      </c>
      <c r="E603" s="211">
        <f t="shared" ca="1" si="5789"/>
        <v>0</v>
      </c>
      <c r="F603" s="207" t="s">
        <v>47</v>
      </c>
      <c r="G603" s="170" t="str">
        <f t="shared" ref="G603:G634" si="5971">IF(D603="Mon", "", IF(D603="Tue", "Non-service", IF(D603="Wed", "", IF(D603="Thu", "Non-service", IF(D603="Fri", "", "")))))</f>
        <v/>
      </c>
      <c r="H603" s="30"/>
      <c r="I603" s="174" t="str">
        <f t="shared" ref="I603:I634" si="5972">IF(D603="Mon", "", IF(D603="Tue", "", IF(D603="Wed", "", IF(D603="Thu", "", IF(D603="Fri", "Non-service", "")))))</f>
        <v/>
      </c>
      <c r="J603" s="30"/>
      <c r="K603" s="174" t="str">
        <f t="shared" ref="K603:K634" si="5973">IF(D603="Mon", "", IF(D603="Tue", "", IF(D603="Wed", "Non-service", IF(D603="Thu", "Non-Service", IF(D603="Fri", "", "")))))</f>
        <v/>
      </c>
      <c r="L603" s="30"/>
      <c r="M603" s="174" t="str">
        <f t="shared" ref="M603:M634" si="5974">IF(D603="Mon", "", IF(D603="Tue", "Non-service", IF(D603="Wed", "", IF(D603="Thu", "", IF(D603="Fri", "Non-service", "")))))</f>
        <v/>
      </c>
      <c r="N603" s="30"/>
      <c r="O603" s="174" t="str">
        <f t="shared" ref="O603:O634" si="5975">IF(D603="Mon", "", IF(D603="Tue", "", IF(D603="Wed", "Non-service", IF(D603="Thu", "", IF(D603="Fri", "Non-service", "")))))</f>
        <v/>
      </c>
      <c r="P603" s="30"/>
      <c r="Q603" s="174" t="str">
        <f t="shared" ref="Q603:Q634" si="5976">IF(D603="Mon", "", IF(D603="Tue", "Non-service", IF(D603="Wed", "", IF(D603="Thu", "Non-service", IF(D603="Fri", "", "")))))</f>
        <v/>
      </c>
      <c r="R603" s="30"/>
      <c r="S603" s="175" t="str">
        <f t="shared" ref="S603:S634" si="5977">IF(D603="Mon", "Non-service", IF(D603="Tue", "", IF(D603="Wed", "Non-service", IF(D603="Thu", "", IF(D603="Fri", "", "")))))</f>
        <v>Non-service</v>
      </c>
      <c r="T603" s="30"/>
      <c r="U603" s="175"/>
      <c r="V603" s="34"/>
      <c r="W603" s="178"/>
      <c r="X603" s="23"/>
      <c r="Y603" s="175"/>
      <c r="Z603" s="23"/>
      <c r="AB603" s="26"/>
      <c r="AD603" s="25"/>
    </row>
    <row r="604" spans="2:30">
      <c r="B604" s="294"/>
      <c r="C604" s="285"/>
      <c r="D604" s="288"/>
      <c r="E604" s="211">
        <f t="shared" ca="1" si="5789"/>
        <v>0</v>
      </c>
      <c r="F604" s="208" t="s">
        <v>51</v>
      </c>
      <c r="G604" s="170" t="str">
        <f t="shared" ref="G604:G635" si="5978">IF(D603="Mon", "", IF(D603="Tue", "Non-service", IF(D603="Wed", "", IF(D603="Thu", "Non-service", IF(D603="Fri", "", "")))))</f>
        <v/>
      </c>
      <c r="H604" s="30"/>
      <c r="I604" s="174" t="str">
        <f t="shared" ref="I604:I635" si="5979">IF(D603="Mon", "", IF(D603="Tue", "", IF(D603="Wed", "", IF(D603="Thu", "", IF(D603="Fri", "Non-service", "")))))</f>
        <v/>
      </c>
      <c r="J604" s="30"/>
      <c r="K604" s="174" t="str">
        <f t="shared" ref="K604:K635" si="5980">IF(D603="Mon", "", IF(D603="Tue", "", IF(D603="Wed", "Non-service", IF(D603="Thu", "Non-Service", IF(D603="Fri", "", "")))))</f>
        <v/>
      </c>
      <c r="L604" s="30"/>
      <c r="M604" s="174" t="str">
        <f t="shared" ref="M604:M635" si="5981">IF(D603="Mon", "", IF(D603="Tue", "Non-service", IF(D603="Wed", "", IF(D603="Thu", "", IF(D603="Fri", "Non-service", "")))))</f>
        <v/>
      </c>
      <c r="N604" s="30"/>
      <c r="O604" s="174" t="str">
        <f t="shared" ref="O604:O635" si="5982">IF(D603="Mon", "", IF(D603="Tue", "", IF(D603="Wed", "Non-service", IF(D603="Thu", "", IF(D603="Fri", "Non-service", "")))))</f>
        <v/>
      </c>
      <c r="P604" s="30"/>
      <c r="Q604" s="174" t="str">
        <f t="shared" ref="Q604:Q635" si="5983">IF(D603="Mon", "", IF(D603="Tue", "Non-service", IF(D603="Wed", "", IF(D603="Thu", "Non-service", IF(D603="Fri", "", "")))))</f>
        <v/>
      </c>
      <c r="R604" s="30"/>
      <c r="S604" s="174" t="str">
        <f t="shared" ref="S604:S635" si="5984">IF(D603="Mon", "Non-service", IF(D603="Tue", "", IF(D603="Wed", "Non-service", IF(D603="Thu", "", IF(D603="Fri", "", "")))))</f>
        <v>Non-service</v>
      </c>
      <c r="T604" s="30"/>
      <c r="V604" s="36"/>
      <c r="W604" s="178"/>
      <c r="X604" s="25"/>
      <c r="Z604" s="25"/>
      <c r="AB604" s="26"/>
      <c r="AD604" s="25"/>
    </row>
    <row r="605" spans="2:30">
      <c r="B605" s="294"/>
      <c r="C605" s="286"/>
      <c r="D605" s="289"/>
      <c r="E605" s="211">
        <f t="shared" ca="1" si="5789"/>
        <v>0</v>
      </c>
      <c r="F605" s="209" t="s">
        <v>53</v>
      </c>
      <c r="G605" s="171" t="str">
        <f t="shared" ref="G605" si="5985">IF(D603="Mon", "", IF(D603="Tue", "Non-service", IF(D603="Wed", "", IF(D603="Thu", "Non-service", IF(D603="Fri", "", "")))))</f>
        <v/>
      </c>
      <c r="H605" s="30"/>
      <c r="I605" s="174" t="str">
        <f t="shared" ref="I605" si="5986">IF(D603="Mon", "", IF(D603="Tue", "", IF(D603="Wed", "", IF(D603="Thu", "", IF(D603="Fri", "Non-service", "")))))</f>
        <v/>
      </c>
      <c r="J605" s="30"/>
      <c r="K605" s="174" t="str">
        <f t="shared" ref="K605" si="5987">IF(D603="Mon", "", IF(D603="Tue", "", IF(D603="Wed", "Non-service", IF(D603="Thu", "Non-Service", IF(D603="Fri", "", "")))))</f>
        <v/>
      </c>
      <c r="L605" s="30"/>
      <c r="M605" s="174" t="str">
        <f t="shared" ref="M605" si="5988">IF(D603="Mon", "", IF(D603="Tue", "Non-service", IF(D603="Wed", "", IF(D603="Thu", "", IF(D603="Fri", "Non-service", "")))))</f>
        <v/>
      </c>
      <c r="N605" s="30"/>
      <c r="O605" s="174" t="str">
        <f t="shared" ref="O605" si="5989">IF(D603="Mon", "", IF(D603="Tue", "", IF(D603="Wed", "Non-service", IF(D603="Thu", "", IF(D603="Fri", "Non-service", "")))))</f>
        <v/>
      </c>
      <c r="P605" s="30"/>
      <c r="Q605" s="174" t="str">
        <f t="shared" ref="Q605" si="5990">IF(D603="Mon", "", IF(D603="Tue", "Non-service", IF(D603="Wed", "", IF(D603="Thu", "Non-service", IF(D603="Fri", "", "")))))</f>
        <v/>
      </c>
      <c r="R605" s="30"/>
      <c r="S605" s="174" t="str">
        <f t="shared" ref="S605" si="5991">IF(D603="Mon", "Non-service", IF(D603="Tue", "", IF(D603="Wed", "Non-service", IF(D603="Thu", "", IF(D603="Fri", "", "")))))</f>
        <v>Non-service</v>
      </c>
      <c r="T605" s="30"/>
      <c r="U605" s="176"/>
      <c r="V605" s="38"/>
      <c r="W605" s="178"/>
      <c r="X605" s="27"/>
      <c r="Y605" s="176"/>
      <c r="Z605" s="27"/>
      <c r="AB605" s="26"/>
      <c r="AD605" s="25"/>
    </row>
    <row r="606" spans="2:30">
      <c r="B606" s="294"/>
      <c r="C606" s="284">
        <f t="shared" si="5628"/>
        <v>46140</v>
      </c>
      <c r="D606" s="287" t="str">
        <f t="shared" ref="D606" si="5992">IF(WEEKDAY(C603, 2) &lt; 5, TEXT(C603 + 1, "ddd"), TEXT(C603 + 3, "ddd"))</f>
        <v>Tue</v>
      </c>
      <c r="E606" s="211">
        <f t="shared" ca="1" si="5789"/>
        <v>0</v>
      </c>
      <c r="F606" s="207" t="s">
        <v>47</v>
      </c>
      <c r="G606" s="170" t="str">
        <f t="shared" ref="G606:G669" si="5993">IF(D606="Mon", "", IF(D606="Tue", "Non-service", IF(D606="Wed", "", IF(D606="Thu", "Non-service", IF(D606="Fri", "", "")))))</f>
        <v>Non-service</v>
      </c>
      <c r="H606" s="22"/>
      <c r="I606" s="174" t="str">
        <f t="shared" ref="I606:I669" si="5994">IF(D606="Mon", "", IF(D606="Tue", "", IF(D606="Wed", "", IF(D606="Thu", "", IF(D606="Fri", "Non-service", "")))))</f>
        <v/>
      </c>
      <c r="J606" s="30"/>
      <c r="K606" s="174" t="str">
        <f t="shared" ref="K606:K669" si="5995">IF(D606="Mon", "", IF(D606="Tue", "", IF(D606="Wed", "Non-service", IF(D606="Thu", "Non-Service", IF(D606="Fri", "", "")))))</f>
        <v/>
      </c>
      <c r="L606" s="33"/>
      <c r="M606" s="174" t="str">
        <f t="shared" ref="M606:M669" si="5996">IF(D606="Mon", "", IF(D606="Tue", "Non-service", IF(D606="Wed", "", IF(D606="Thu", "", IF(D606="Fri", "Non-service", "")))))</f>
        <v>Non-service</v>
      </c>
      <c r="N606" s="30"/>
      <c r="O606" s="174" t="str">
        <f t="shared" ref="O606:O669" si="5997">IF(D606="Mon", "", IF(D606="Tue", "", IF(D606="Wed", "Non-service", IF(D606="Thu", "", IF(D606="Fri", "Non-service", "")))))</f>
        <v/>
      </c>
      <c r="P606" s="33"/>
      <c r="Q606" s="174" t="str">
        <f t="shared" ref="Q606:Q669" si="5998">IF(D606="Mon", "", IF(D606="Tue", "Non-service", IF(D606="Wed", "", IF(D606="Thu", "Non-service", IF(D606="Fri", "", "")))))</f>
        <v>Non-service</v>
      </c>
      <c r="R606" s="33"/>
      <c r="S606" s="175" t="str">
        <f t="shared" ref="S606:S669" si="5999">IF(D606="Mon", "Non-service", IF(D606="Tue", "", IF(D606="Wed", "Non-service", IF(D606="Thu", "", IF(D606="Fri", "", "")))))</f>
        <v/>
      </c>
      <c r="T606" s="33"/>
      <c r="U606" s="175"/>
      <c r="V606" s="34"/>
      <c r="W606" s="178"/>
      <c r="X606" s="23"/>
      <c r="Y606" s="175"/>
      <c r="Z606" s="23"/>
      <c r="AB606" s="26"/>
      <c r="AD606" s="25"/>
    </row>
    <row r="607" spans="2:30">
      <c r="B607" s="294"/>
      <c r="C607" s="285"/>
      <c r="D607" s="288"/>
      <c r="E607" s="211">
        <f t="shared" ca="1" si="5789"/>
        <v>0</v>
      </c>
      <c r="F607" s="208" t="s">
        <v>51</v>
      </c>
      <c r="G607" s="170" t="str">
        <f t="shared" ref="G607:G670" si="6000">IF(D606="Mon", "", IF(D606="Tue", "Non-service", IF(D606="Wed", "", IF(D606="Thu", "Non-service", IF(D606="Fri", "", "")))))</f>
        <v>Non-service</v>
      </c>
      <c r="H607" s="22"/>
      <c r="I607" s="174" t="str">
        <f t="shared" ref="I607:I670" si="6001">IF(D606="Mon", "", IF(D606="Tue", "", IF(D606="Wed", "", IF(D606="Thu", "", IF(D606="Fri", "Non-service", "")))))</f>
        <v/>
      </c>
      <c r="J607" s="30"/>
      <c r="K607" s="174" t="str">
        <f t="shared" ref="K607:K670" si="6002">IF(D606="Mon", "", IF(D606="Tue", "", IF(D606="Wed", "Non-service", IF(D606="Thu", "Non-Service", IF(D606="Fri", "", "")))))</f>
        <v/>
      </c>
      <c r="L607" s="35"/>
      <c r="M607" s="174" t="str">
        <f t="shared" ref="M607:M670" si="6003">IF(D606="Mon", "", IF(D606="Tue", "Non-service", IF(D606="Wed", "", IF(D606="Thu", "", IF(D606="Fri", "Non-service", "")))))</f>
        <v>Non-service</v>
      </c>
      <c r="N607" s="30"/>
      <c r="O607" s="174" t="str">
        <f t="shared" ref="O607:O670" si="6004">IF(D606="Mon", "", IF(D606="Tue", "", IF(D606="Wed", "Non-service", IF(D606="Thu", "", IF(D606="Fri", "Non-service", "")))))</f>
        <v/>
      </c>
      <c r="P607" s="35"/>
      <c r="Q607" s="174" t="str">
        <f t="shared" ref="Q607:Q670" si="6005">IF(D606="Mon", "", IF(D606="Tue", "Non-service", IF(D606="Wed", "", IF(D606="Thu", "Non-service", IF(D606="Fri", "", "")))))</f>
        <v>Non-service</v>
      </c>
      <c r="R607" s="35"/>
      <c r="S607" s="174" t="str">
        <f t="shared" ref="S607:S670" si="6006">IF(D606="Mon", "Non-service", IF(D606="Tue", "", IF(D606="Wed", "Non-service", IF(D606="Thu", "", IF(D606="Fri", "", "")))))</f>
        <v/>
      </c>
      <c r="T607" s="35"/>
      <c r="V607" s="36"/>
      <c r="W607" s="178"/>
      <c r="X607" s="25"/>
      <c r="Z607" s="25"/>
      <c r="AB607" s="26"/>
      <c r="AD607" s="25"/>
    </row>
    <row r="608" spans="2:30">
      <c r="B608" s="294"/>
      <c r="C608" s="286"/>
      <c r="D608" s="289"/>
      <c r="E608" s="211">
        <f t="shared" ca="1" si="5789"/>
        <v>0</v>
      </c>
      <c r="F608" s="209" t="s">
        <v>53</v>
      </c>
      <c r="G608" s="171" t="str">
        <f t="shared" ref="G608" si="6007">IF(D606="Mon", "", IF(D606="Tue", "Non-service", IF(D606="Wed", "", IF(D606="Thu", "Non-service", IF(D606="Fri", "", "")))))</f>
        <v>Non-service</v>
      </c>
      <c r="H608" s="22"/>
      <c r="I608" s="174" t="str">
        <f t="shared" ref="I608" si="6008">IF(D606="Mon", "", IF(D606="Tue", "", IF(D606="Wed", "", IF(D606="Thu", "", IF(D606="Fri", "Non-service", "")))))</f>
        <v/>
      </c>
      <c r="J608" s="30"/>
      <c r="K608" s="174" t="str">
        <f t="shared" ref="K608" si="6009">IF(D606="Mon", "", IF(D606="Tue", "", IF(D606="Wed", "Non-service", IF(D606="Thu", "Non-Service", IF(D606="Fri", "", "")))))</f>
        <v/>
      </c>
      <c r="L608" s="37"/>
      <c r="M608" s="174" t="str">
        <f t="shared" ref="M608" si="6010">IF(D606="Mon", "", IF(D606="Tue", "Non-service", IF(D606="Wed", "", IF(D606="Thu", "", IF(D606="Fri", "Non-service", "")))))</f>
        <v>Non-service</v>
      </c>
      <c r="N608" s="30"/>
      <c r="O608" s="174" t="str">
        <f t="shared" ref="O608" si="6011">IF(D606="Mon", "", IF(D606="Tue", "", IF(D606="Wed", "Non-service", IF(D606="Thu", "", IF(D606="Fri", "Non-service", "")))))</f>
        <v/>
      </c>
      <c r="P608" s="37"/>
      <c r="Q608" s="174" t="str">
        <f t="shared" ref="Q608" si="6012">IF(D606="Mon", "", IF(D606="Tue", "Non-service", IF(D606="Wed", "", IF(D606="Thu", "Non-service", IF(D606="Fri", "", "")))))</f>
        <v>Non-service</v>
      </c>
      <c r="R608" s="37"/>
      <c r="S608" s="174" t="str">
        <f t="shared" ref="S608" si="6013">IF(D606="Mon", "Non-service", IF(D606="Tue", "", IF(D606="Wed", "Non-service", IF(D606="Thu", "", IF(D606="Fri", "", "")))))</f>
        <v/>
      </c>
      <c r="T608" s="37"/>
      <c r="U608" s="176"/>
      <c r="V608" s="38"/>
      <c r="W608" s="178"/>
      <c r="X608" s="27"/>
      <c r="Y608" s="176"/>
      <c r="Z608" s="27"/>
      <c r="AB608" s="26"/>
      <c r="AD608" s="25"/>
    </row>
    <row r="609" spans="2:30">
      <c r="B609" s="294"/>
      <c r="C609" s="284">
        <f t="shared" si="5628"/>
        <v>46141</v>
      </c>
      <c r="D609" s="287" t="str">
        <f t="shared" ref="D609" si="6014">IF(WEEKDAY(C606, 2) &lt; 5, TEXT(C606 + 1, "ddd"), TEXT(C606 + 3, "ddd"))</f>
        <v>Wed</v>
      </c>
      <c r="E609" s="211">
        <f t="shared" ca="1" si="5789"/>
        <v>0</v>
      </c>
      <c r="F609" s="207" t="s">
        <v>47</v>
      </c>
      <c r="G609" s="170" t="str">
        <f t="shared" ref="G609:G672" si="6015">IF(D609="Mon", "", IF(D609="Tue", "Non-service", IF(D609="Wed", "", IF(D609="Thu", "Non-service", IF(D609="Fri", "", "")))))</f>
        <v/>
      </c>
      <c r="H609" s="21"/>
      <c r="I609" s="174" t="str">
        <f t="shared" ref="I609:I672" si="6016">IF(D609="Mon", "", IF(D609="Tue", "", IF(D609="Wed", "", IF(D609="Thu", "", IF(D609="Fri", "Non-service", "")))))</f>
        <v/>
      </c>
      <c r="J609" s="31"/>
      <c r="K609" s="174" t="str">
        <f t="shared" ref="K609:K672" si="6017">IF(D609="Mon", "", IF(D609="Tue", "", IF(D609="Wed", "Non-service", IF(D609="Thu", "Non-Service", IF(D609="Fri", "", "")))))</f>
        <v>Non-service</v>
      </c>
      <c r="L609" s="31"/>
      <c r="M609" s="174" t="str">
        <f t="shared" ref="M609:M672" si="6018">IF(D609="Mon", "", IF(D609="Tue", "Non-service", IF(D609="Wed", "", IF(D609="Thu", "", IF(D609="Fri", "Non-service", "")))))</f>
        <v/>
      </c>
      <c r="N609" s="31"/>
      <c r="O609" s="174" t="str">
        <f t="shared" ref="O609:O672" si="6019">IF(D609="Mon", "", IF(D609="Tue", "", IF(D609="Wed", "Non-service", IF(D609="Thu", "", IF(D609="Fri", "Non-service", "")))))</f>
        <v>Non-service</v>
      </c>
      <c r="P609" s="31"/>
      <c r="Q609" s="174" t="str">
        <f t="shared" ref="Q609:Q672" si="6020">IF(D609="Mon", "", IF(D609="Tue", "Non-service", IF(D609="Wed", "", IF(D609="Thu", "Non-service", IF(D609="Fri", "", "")))))</f>
        <v/>
      </c>
      <c r="R609" s="31"/>
      <c r="S609" s="175" t="str">
        <f t="shared" ref="S609:S672" si="6021">IF(D609="Mon", "Non-service", IF(D609="Tue", "", IF(D609="Wed", "Non-service", IF(D609="Thu", "", IF(D609="Fri", "", "")))))</f>
        <v>Non-service</v>
      </c>
      <c r="T609" s="31"/>
      <c r="U609" s="175"/>
      <c r="V609" s="34"/>
      <c r="W609" s="178"/>
      <c r="X609" s="23"/>
      <c r="Y609" s="175"/>
      <c r="Z609" s="23"/>
      <c r="AB609" s="26"/>
      <c r="AD609" s="25"/>
    </row>
    <row r="610" spans="2:30">
      <c r="B610" s="294"/>
      <c r="C610" s="285"/>
      <c r="D610" s="288"/>
      <c r="E610" s="211">
        <f t="shared" ca="1" si="5789"/>
        <v>0</v>
      </c>
      <c r="F610" s="208" t="s">
        <v>51</v>
      </c>
      <c r="G610" s="170" t="str">
        <f t="shared" ref="G610:G673" si="6022">IF(D609="Mon", "", IF(D609="Tue", "Non-service", IF(D609="Wed", "", IF(D609="Thu", "Non-service", IF(D609="Fri", "", "")))))</f>
        <v/>
      </c>
      <c r="H610" s="22"/>
      <c r="I610" s="174" t="str">
        <f t="shared" ref="I610:I673" si="6023">IF(D609="Mon", "", IF(D609="Tue", "", IF(D609="Wed", "", IF(D609="Thu", "", IF(D609="Fri", "Non-service", "")))))</f>
        <v/>
      </c>
      <c r="J610" s="30"/>
      <c r="K610" s="174" t="str">
        <f t="shared" ref="K610:K673" si="6024">IF(D609="Mon", "", IF(D609="Tue", "", IF(D609="Wed", "Non-service", IF(D609="Thu", "Non-Service", IF(D609="Fri", "", "")))))</f>
        <v>Non-service</v>
      </c>
      <c r="L610" s="30"/>
      <c r="M610" s="174" t="str">
        <f t="shared" ref="M610:M673" si="6025">IF(D609="Mon", "", IF(D609="Tue", "Non-service", IF(D609="Wed", "", IF(D609="Thu", "", IF(D609="Fri", "Non-service", "")))))</f>
        <v/>
      </c>
      <c r="N610" s="30"/>
      <c r="O610" s="174" t="str">
        <f t="shared" ref="O610:O673" si="6026">IF(D609="Mon", "", IF(D609="Tue", "", IF(D609="Wed", "Non-service", IF(D609="Thu", "", IF(D609="Fri", "Non-service", "")))))</f>
        <v>Non-service</v>
      </c>
      <c r="P610" s="30"/>
      <c r="Q610" s="174" t="str">
        <f t="shared" ref="Q610:Q673" si="6027">IF(D609="Mon", "", IF(D609="Tue", "Non-service", IF(D609="Wed", "", IF(D609="Thu", "Non-service", IF(D609="Fri", "", "")))))</f>
        <v/>
      </c>
      <c r="R610" s="30"/>
      <c r="S610" s="174" t="str">
        <f t="shared" ref="S610:S673" si="6028">IF(D609="Mon", "Non-service", IF(D609="Tue", "", IF(D609="Wed", "Non-service", IF(D609="Thu", "", IF(D609="Fri", "", "")))))</f>
        <v>Non-service</v>
      </c>
      <c r="T610" s="30"/>
      <c r="V610" s="36"/>
      <c r="W610" s="178"/>
      <c r="X610" s="25"/>
      <c r="Z610" s="25"/>
      <c r="AB610" s="26"/>
      <c r="AD610" s="25"/>
    </row>
    <row r="611" spans="2:30">
      <c r="B611" s="294"/>
      <c r="C611" s="286"/>
      <c r="D611" s="289"/>
      <c r="E611" s="211">
        <f t="shared" ca="1" si="5789"/>
        <v>0</v>
      </c>
      <c r="F611" s="209" t="s">
        <v>53</v>
      </c>
      <c r="G611" s="171" t="str">
        <f t="shared" ref="G611" si="6029">IF(D609="Mon", "", IF(D609="Tue", "Non-service", IF(D609="Wed", "", IF(D609="Thu", "Non-service", IF(D609="Fri", "", "")))))</f>
        <v/>
      </c>
      <c r="H611" s="22"/>
      <c r="I611" s="174" t="str">
        <f t="shared" ref="I611" si="6030">IF(D609="Mon", "", IF(D609="Tue", "", IF(D609="Wed", "", IF(D609="Thu", "", IF(D609="Fri", "Non-service", "")))))</f>
        <v/>
      </c>
      <c r="J611" s="30"/>
      <c r="K611" s="174" t="str">
        <f t="shared" ref="K611" si="6031">IF(D609="Mon", "", IF(D609="Tue", "", IF(D609="Wed", "Non-service", IF(D609="Thu", "Non-Service", IF(D609="Fri", "", "")))))</f>
        <v>Non-service</v>
      </c>
      <c r="L611" s="30"/>
      <c r="M611" s="174" t="str">
        <f t="shared" ref="M611" si="6032">IF(D609="Mon", "", IF(D609="Tue", "Non-service", IF(D609="Wed", "", IF(D609="Thu", "", IF(D609="Fri", "Non-service", "")))))</f>
        <v/>
      </c>
      <c r="N611" s="30"/>
      <c r="O611" s="174" t="str">
        <f t="shared" ref="O611" si="6033">IF(D609="Mon", "", IF(D609="Tue", "", IF(D609="Wed", "Non-service", IF(D609="Thu", "", IF(D609="Fri", "Non-service", "")))))</f>
        <v>Non-service</v>
      </c>
      <c r="P611" s="30"/>
      <c r="Q611" s="174" t="str">
        <f t="shared" ref="Q611" si="6034">IF(D609="Mon", "", IF(D609="Tue", "Non-service", IF(D609="Wed", "", IF(D609="Thu", "Non-service", IF(D609="Fri", "", "")))))</f>
        <v/>
      </c>
      <c r="R611" s="30"/>
      <c r="S611" s="174" t="str">
        <f t="shared" ref="S611" si="6035">IF(D609="Mon", "Non-service", IF(D609="Tue", "", IF(D609="Wed", "Non-service", IF(D609="Thu", "", IF(D609="Fri", "", "")))))</f>
        <v>Non-service</v>
      </c>
      <c r="T611" s="30"/>
      <c r="U611" s="176"/>
      <c r="V611" s="38"/>
      <c r="W611" s="178"/>
      <c r="X611" s="27"/>
      <c r="Y611" s="176"/>
      <c r="Z611" s="27"/>
      <c r="AB611" s="26"/>
      <c r="AD611" s="25"/>
    </row>
    <row r="612" spans="2:30">
      <c r="B612" s="294"/>
      <c r="C612" s="284">
        <f t="shared" si="5628"/>
        <v>46142</v>
      </c>
      <c r="D612" s="287" t="str">
        <f t="shared" ref="D612" si="6036">IF(WEEKDAY(C609, 2) &lt; 5, TEXT(C609 + 1, "ddd"), TEXT(C609 + 3, "ddd"))</f>
        <v>Thu</v>
      </c>
      <c r="E612" s="211">
        <f t="shared" ca="1" si="5789"/>
        <v>0</v>
      </c>
      <c r="F612" s="207" t="s">
        <v>47</v>
      </c>
      <c r="G612" s="170" t="str">
        <f t="shared" ref="G612:G675" si="6037">IF(D612="Mon", "", IF(D612="Tue", "Non-service", IF(D612="Wed", "", IF(D612="Thu", "Non-service", IF(D612="Fri", "", "")))))</f>
        <v>Non-service</v>
      </c>
      <c r="H612" s="24"/>
      <c r="I612" s="174" t="str">
        <f t="shared" ref="I612:I675" si="6038">IF(D612="Mon", "", IF(D612="Tue", "", IF(D612="Wed", "", IF(D612="Thu", "", IF(D612="Fri", "Non-service", "")))))</f>
        <v/>
      </c>
      <c r="J612" s="33"/>
      <c r="K612" s="174" t="str">
        <f t="shared" ref="K612:K675" si="6039">IF(D612="Mon", "", IF(D612="Tue", "", IF(D612="Wed", "Non-service", IF(D612="Thu", "Non-Service", IF(D612="Fri", "", "")))))</f>
        <v>Non-Service</v>
      </c>
      <c r="L612" s="33"/>
      <c r="M612" s="174" t="str">
        <f t="shared" ref="M612:M675" si="6040">IF(D612="Mon", "", IF(D612="Tue", "Non-service", IF(D612="Wed", "", IF(D612="Thu", "", IF(D612="Fri", "Non-service", "")))))</f>
        <v/>
      </c>
      <c r="N612" s="33"/>
      <c r="O612" s="174" t="str">
        <f t="shared" ref="O612:O675" si="6041">IF(D612="Mon", "", IF(D612="Tue", "", IF(D612="Wed", "Non-service", IF(D612="Thu", "", IF(D612="Fri", "Non-service", "")))))</f>
        <v/>
      </c>
      <c r="P612" s="31"/>
      <c r="Q612" s="174" t="str">
        <f t="shared" ref="Q612:Q675" si="6042">IF(D612="Mon", "", IF(D612="Tue", "Non-service", IF(D612="Wed", "", IF(D612="Thu", "Non-service", IF(D612="Fri", "", "")))))</f>
        <v>Non-service</v>
      </c>
      <c r="R612" s="31"/>
      <c r="S612" s="175" t="str">
        <f t="shared" ref="S612:S675" si="6043">IF(D612="Mon", "Non-service", IF(D612="Tue", "", IF(D612="Wed", "Non-service", IF(D612="Thu", "", IF(D612="Fri", "", "")))))</f>
        <v/>
      </c>
      <c r="T612" s="31"/>
      <c r="U612" s="175"/>
      <c r="V612" s="34"/>
      <c r="W612" s="178"/>
      <c r="X612" s="23"/>
      <c r="Y612" s="175"/>
      <c r="Z612" s="23"/>
      <c r="AB612" s="26"/>
      <c r="AD612" s="25"/>
    </row>
    <row r="613" spans="2:30">
      <c r="B613" s="294"/>
      <c r="C613" s="285"/>
      <c r="D613" s="288"/>
      <c r="E613" s="211">
        <f t="shared" ca="1" si="5789"/>
        <v>0</v>
      </c>
      <c r="F613" s="208" t="s">
        <v>51</v>
      </c>
      <c r="G613" s="170" t="str">
        <f t="shared" ref="G613:G676" si="6044">IF(D612="Mon", "", IF(D612="Tue", "Non-service", IF(D612="Wed", "", IF(D612="Thu", "Non-service", IF(D612="Fri", "", "")))))</f>
        <v>Non-service</v>
      </c>
      <c r="H613" s="26"/>
      <c r="I613" s="174" t="str">
        <f t="shared" ref="I613:I676" si="6045">IF(D612="Mon", "", IF(D612="Tue", "", IF(D612="Wed", "", IF(D612="Thu", "", IF(D612="Fri", "Non-service", "")))))</f>
        <v/>
      </c>
      <c r="J613" s="35"/>
      <c r="K613" s="174" t="str">
        <f t="shared" ref="K613:K676" si="6046">IF(D612="Mon", "", IF(D612="Tue", "", IF(D612="Wed", "Non-service", IF(D612="Thu", "Non-Service", IF(D612="Fri", "", "")))))</f>
        <v>Non-Service</v>
      </c>
      <c r="L613" s="35"/>
      <c r="M613" s="174" t="str">
        <f t="shared" ref="M613:M676" si="6047">IF(D612="Mon", "", IF(D612="Tue", "Non-service", IF(D612="Wed", "", IF(D612="Thu", "", IF(D612="Fri", "Non-service", "")))))</f>
        <v/>
      </c>
      <c r="N613" s="35"/>
      <c r="O613" s="174" t="str">
        <f t="shared" ref="O613:O676" si="6048">IF(D612="Mon", "", IF(D612="Tue", "", IF(D612="Wed", "Non-service", IF(D612="Thu", "", IF(D612="Fri", "Non-service", "")))))</f>
        <v/>
      </c>
      <c r="P613" s="35"/>
      <c r="Q613" s="174" t="str">
        <f t="shared" ref="Q613:Q676" si="6049">IF(D612="Mon", "", IF(D612="Tue", "Non-service", IF(D612="Wed", "", IF(D612="Thu", "Non-service", IF(D612="Fri", "", "")))))</f>
        <v>Non-service</v>
      </c>
      <c r="R613" s="30"/>
      <c r="S613" s="174" t="str">
        <f t="shared" ref="S613:S676" si="6050">IF(D612="Mon", "Non-service", IF(D612="Tue", "", IF(D612="Wed", "Non-service", IF(D612="Thu", "", IF(D612="Fri", "", "")))))</f>
        <v/>
      </c>
      <c r="T613" s="35"/>
      <c r="V613" s="36"/>
      <c r="W613" s="178"/>
      <c r="X613" s="25"/>
      <c r="Z613" s="25"/>
      <c r="AB613" s="26"/>
      <c r="AD613" s="25"/>
    </row>
    <row r="614" spans="2:30">
      <c r="B614" s="294"/>
      <c r="C614" s="286"/>
      <c r="D614" s="289"/>
      <c r="E614" s="211">
        <f t="shared" ca="1" si="5789"/>
        <v>0</v>
      </c>
      <c r="F614" s="209" t="s">
        <v>53</v>
      </c>
      <c r="G614" s="171" t="str">
        <f t="shared" ref="G614" si="6051">IF(D612="Mon", "", IF(D612="Tue", "Non-service", IF(D612="Wed", "", IF(D612="Thu", "Non-service", IF(D612="Fri", "", "")))))</f>
        <v>Non-service</v>
      </c>
      <c r="H614" s="28"/>
      <c r="I614" s="174" t="str">
        <f t="shared" ref="I614" si="6052">IF(D612="Mon", "", IF(D612="Tue", "", IF(D612="Wed", "", IF(D612="Thu", "", IF(D612="Fri", "Non-service", "")))))</f>
        <v/>
      </c>
      <c r="J614" s="37"/>
      <c r="K614" s="174" t="str">
        <f t="shared" ref="K614" si="6053">IF(D612="Mon", "", IF(D612="Tue", "", IF(D612="Wed", "Non-service", IF(D612="Thu", "Non-Service", IF(D612="Fri", "", "")))))</f>
        <v>Non-Service</v>
      </c>
      <c r="L614" s="37"/>
      <c r="M614" s="174" t="str">
        <f t="shared" ref="M614" si="6054">IF(D612="Mon", "", IF(D612="Tue", "Non-service", IF(D612="Wed", "", IF(D612="Thu", "", IF(D612="Fri", "Non-service", "")))))</f>
        <v/>
      </c>
      <c r="N614" s="37"/>
      <c r="O614" s="174" t="str">
        <f t="shared" ref="O614" si="6055">IF(D612="Mon", "", IF(D612="Tue", "", IF(D612="Wed", "Non-service", IF(D612="Thu", "", IF(D612="Fri", "Non-service", "")))))</f>
        <v/>
      </c>
      <c r="P614" s="37"/>
      <c r="Q614" s="174" t="str">
        <f t="shared" ref="Q614" si="6056">IF(D612="Mon", "", IF(D612="Tue", "Non-service", IF(D612="Wed", "", IF(D612="Thu", "Non-service", IF(D612="Fri", "", "")))))</f>
        <v>Non-service</v>
      </c>
      <c r="R614" s="37"/>
      <c r="S614" s="174" t="str">
        <f t="shared" ref="S614" si="6057">IF(D612="Mon", "Non-service", IF(D612="Tue", "", IF(D612="Wed", "Non-service", IF(D612="Thu", "", IF(D612="Fri", "", "")))))</f>
        <v/>
      </c>
      <c r="T614" s="37"/>
      <c r="U614" s="176"/>
      <c r="V614" s="38"/>
      <c r="W614" s="178"/>
      <c r="X614" s="27"/>
      <c r="Y614" s="176"/>
      <c r="Z614" s="27"/>
      <c r="AB614" s="26"/>
      <c r="AD614" s="25"/>
    </row>
    <row r="615" spans="2:30">
      <c r="B615" s="294"/>
      <c r="C615" s="284">
        <f t="shared" si="5628"/>
        <v>46143</v>
      </c>
      <c r="D615" s="287" t="str">
        <f t="shared" ref="D615" si="6058">IF(WEEKDAY(C612, 2) &lt; 5, TEXT(C612 + 1, "ddd"), TEXT(C612 + 3, "ddd"))</f>
        <v>Fri</v>
      </c>
      <c r="E615" s="211">
        <f t="shared" ca="1" si="5789"/>
        <v>0</v>
      </c>
      <c r="F615" s="207" t="s">
        <v>47</v>
      </c>
      <c r="G615" s="170" t="str">
        <f t="shared" ref="G615:G678" si="6059">IF(D615="Mon", "", IF(D615="Tue", "Non-service", IF(D615="Wed", "", IF(D615="Thu", "Non-service", IF(D615="Fri", "", "")))))</f>
        <v/>
      </c>
      <c r="H615" s="21"/>
      <c r="I615" s="174" t="str">
        <f t="shared" ref="I615:I678" si="6060">IF(D615="Mon", "", IF(D615="Tue", "", IF(D615="Wed", "", IF(D615="Thu", "", IF(D615="Fri", "Non-service", "")))))</f>
        <v>Non-service</v>
      </c>
      <c r="J615" s="31"/>
      <c r="K615" s="174" t="str">
        <f t="shared" ref="K615:K678" si="6061">IF(D615="Mon", "", IF(D615="Tue", "", IF(D615="Wed", "Non-service", IF(D615="Thu", "Non-Service", IF(D615="Fri", "", "")))))</f>
        <v/>
      </c>
      <c r="L615" s="31"/>
      <c r="M615" s="174" t="str">
        <f t="shared" ref="M615:M678" si="6062">IF(D615="Mon", "", IF(D615="Tue", "Non-service", IF(D615="Wed", "", IF(D615="Thu", "", IF(D615="Fri", "Non-service", "")))))</f>
        <v>Non-service</v>
      </c>
      <c r="N615" s="31"/>
      <c r="O615" s="174" t="str">
        <f t="shared" ref="O615:O678" si="6063">IF(D615="Mon", "", IF(D615="Tue", "", IF(D615="Wed", "Non-service", IF(D615="Thu", "", IF(D615="Fri", "Non-service", "")))))</f>
        <v>Non-service</v>
      </c>
      <c r="P615" s="31"/>
      <c r="Q615" s="174" t="str">
        <f t="shared" ref="Q615:Q678" si="6064">IF(D615="Mon", "", IF(D615="Tue", "Non-service", IF(D615="Wed", "", IF(D615="Thu", "Non-service", IF(D615="Fri", "", "")))))</f>
        <v/>
      </c>
      <c r="R615" s="31"/>
      <c r="S615" s="175" t="str">
        <f t="shared" ref="S615:S678" si="6065">IF(D615="Mon", "Non-service", IF(D615="Tue", "", IF(D615="Wed", "Non-service", IF(D615="Thu", "", IF(D615="Fri", "", "")))))</f>
        <v/>
      </c>
      <c r="T615" s="31"/>
      <c r="U615" s="175"/>
      <c r="V615" s="34"/>
      <c r="W615" s="178"/>
      <c r="X615" s="23"/>
      <c r="Y615" s="175"/>
      <c r="Z615" s="23"/>
      <c r="AB615" s="26"/>
      <c r="AD615" s="25"/>
    </row>
    <row r="616" spans="2:30">
      <c r="B616" s="294"/>
      <c r="C616" s="285"/>
      <c r="D616" s="288"/>
      <c r="E616" s="211">
        <f t="shared" ca="1" si="5789"/>
        <v>0</v>
      </c>
      <c r="F616" s="208" t="s">
        <v>51</v>
      </c>
      <c r="G616" s="170" t="str">
        <f t="shared" ref="G616:G679" si="6066">IF(D615="Mon", "", IF(D615="Tue", "Non-service", IF(D615="Wed", "", IF(D615="Thu", "Non-service", IF(D615="Fri", "", "")))))</f>
        <v/>
      </c>
      <c r="H616" s="22"/>
      <c r="I616" s="174" t="str">
        <f t="shared" ref="I616:I679" si="6067">IF(D615="Mon", "", IF(D615="Tue", "", IF(D615="Wed", "", IF(D615="Thu", "", IF(D615="Fri", "Non-service", "")))))</f>
        <v>Non-service</v>
      </c>
      <c r="J616" s="30"/>
      <c r="K616" s="174" t="str">
        <f t="shared" ref="K616:K679" si="6068">IF(D615="Mon", "", IF(D615="Tue", "", IF(D615="Wed", "Non-service", IF(D615="Thu", "Non-Service", IF(D615="Fri", "", "")))))</f>
        <v/>
      </c>
      <c r="L616" s="30"/>
      <c r="M616" s="174" t="str">
        <f t="shared" ref="M616:M679" si="6069">IF(D615="Mon", "", IF(D615="Tue", "Non-service", IF(D615="Wed", "", IF(D615="Thu", "", IF(D615="Fri", "Non-service", "")))))</f>
        <v>Non-service</v>
      </c>
      <c r="N616" s="30"/>
      <c r="O616" s="174" t="str">
        <f t="shared" ref="O616:O679" si="6070">IF(D615="Mon", "", IF(D615="Tue", "", IF(D615="Wed", "Non-service", IF(D615="Thu", "", IF(D615="Fri", "Non-service", "")))))</f>
        <v>Non-service</v>
      </c>
      <c r="P616" s="30"/>
      <c r="Q616" s="174" t="str">
        <f t="shared" ref="Q616:Q679" si="6071">IF(D615="Mon", "", IF(D615="Tue", "Non-service", IF(D615="Wed", "", IF(D615="Thu", "Non-service", IF(D615="Fri", "", "")))))</f>
        <v/>
      </c>
      <c r="R616" s="30"/>
      <c r="S616" s="174" t="str">
        <f t="shared" ref="S616:S679" si="6072">IF(D615="Mon", "Non-service", IF(D615="Tue", "", IF(D615="Wed", "Non-service", IF(D615="Thu", "", IF(D615="Fri", "", "")))))</f>
        <v/>
      </c>
      <c r="T616" s="30"/>
      <c r="V616" s="36"/>
      <c r="W616" s="178"/>
      <c r="X616" s="25"/>
      <c r="Z616" s="25"/>
      <c r="AB616" s="26"/>
      <c r="AD616" s="25"/>
    </row>
    <row r="617" spans="2:30">
      <c r="B617" s="294"/>
      <c r="C617" s="286"/>
      <c r="D617" s="289"/>
      <c r="E617" s="211">
        <f t="shared" ca="1" si="5789"/>
        <v>0</v>
      </c>
      <c r="F617" s="209" t="s">
        <v>53</v>
      </c>
      <c r="G617" s="171" t="str">
        <f t="shared" ref="G617" si="6073">IF(D615="Mon", "", IF(D615="Tue", "Non-service", IF(D615="Wed", "", IF(D615="Thu", "Non-service", IF(D615="Fri", "", "")))))</f>
        <v/>
      </c>
      <c r="H617" s="22"/>
      <c r="I617" s="174" t="str">
        <f t="shared" ref="I617" si="6074">IF(D615="Mon", "", IF(D615="Tue", "", IF(D615="Wed", "", IF(D615="Thu", "", IF(D615="Fri", "Non-service", "")))))</f>
        <v>Non-service</v>
      </c>
      <c r="J617" s="30"/>
      <c r="K617" s="174" t="str">
        <f t="shared" ref="K617" si="6075">IF(D615="Mon", "", IF(D615="Tue", "", IF(D615="Wed", "Non-service", IF(D615="Thu", "Non-Service", IF(D615="Fri", "", "")))))</f>
        <v/>
      </c>
      <c r="L617" s="30"/>
      <c r="M617" s="174" t="str">
        <f t="shared" ref="M617" si="6076">IF(D615="Mon", "", IF(D615="Tue", "Non-service", IF(D615="Wed", "", IF(D615="Thu", "", IF(D615="Fri", "Non-service", "")))))</f>
        <v>Non-service</v>
      </c>
      <c r="N617" s="30"/>
      <c r="O617" s="174" t="str">
        <f t="shared" ref="O617" si="6077">IF(D615="Mon", "", IF(D615="Tue", "", IF(D615="Wed", "Non-service", IF(D615="Thu", "", IF(D615="Fri", "Non-service", "")))))</f>
        <v>Non-service</v>
      </c>
      <c r="P617" s="30"/>
      <c r="Q617" s="174" t="str">
        <f t="shared" ref="Q617" si="6078">IF(D615="Mon", "", IF(D615="Tue", "Non-service", IF(D615="Wed", "", IF(D615="Thu", "Non-service", IF(D615="Fri", "", "")))))</f>
        <v/>
      </c>
      <c r="R617" s="30"/>
      <c r="T617" s="30"/>
      <c r="U617" s="176"/>
      <c r="V617" s="38"/>
      <c r="W617" s="178"/>
      <c r="X617" s="27"/>
      <c r="Y617" s="176"/>
      <c r="Z617" s="27"/>
      <c r="AB617" s="26"/>
      <c r="AD617" s="25"/>
    </row>
    <row r="618" spans="2:30">
      <c r="B618" s="294"/>
      <c r="C618" s="284">
        <f t="shared" si="5628"/>
        <v>46146</v>
      </c>
      <c r="D618" s="287" t="str">
        <f t="shared" ref="D618" si="6079">IF(WEEKDAY(C615, 2) &lt; 5, TEXT(C615 + 1, "ddd"), TEXT(C615 + 3, "ddd"))</f>
        <v>Mon</v>
      </c>
      <c r="E618" s="211">
        <f t="shared" ca="1" si="5789"/>
        <v>0</v>
      </c>
      <c r="F618" s="207" t="s">
        <v>47</v>
      </c>
      <c r="G618" s="170" t="str">
        <f t="shared" ref="G618:G649" si="6080">IF(D618="Mon", "", IF(D618="Tue", "Non-service", IF(D618="Wed", "", IF(D618="Thu", "Non-service", IF(D618="Fri", "", "")))))</f>
        <v/>
      </c>
      <c r="H618" s="30"/>
      <c r="I618" s="174" t="str">
        <f t="shared" ref="I618:I649" si="6081">IF(D618="Mon", "", IF(D618="Tue", "", IF(D618="Wed", "", IF(D618="Thu", "", IF(D618="Fri", "Non-service", "")))))</f>
        <v/>
      </c>
      <c r="J618" s="30"/>
      <c r="K618" s="174" t="str">
        <f t="shared" ref="K618:K649" si="6082">IF(D618="Mon", "", IF(D618="Tue", "", IF(D618="Wed", "Non-service", IF(D618="Thu", "Non-Service", IF(D618="Fri", "", "")))))</f>
        <v/>
      </c>
      <c r="L618" s="30"/>
      <c r="M618" s="174" t="str">
        <f t="shared" ref="M618:M649" si="6083">IF(D618="Mon", "", IF(D618="Tue", "Non-service", IF(D618="Wed", "", IF(D618="Thu", "", IF(D618="Fri", "Non-service", "")))))</f>
        <v/>
      </c>
      <c r="N618" s="30"/>
      <c r="O618" s="174" t="str">
        <f t="shared" ref="O618:O649" si="6084">IF(D618="Mon", "", IF(D618="Tue", "", IF(D618="Wed", "Non-service", IF(D618="Thu", "", IF(D618="Fri", "Non-service", "")))))</f>
        <v/>
      </c>
      <c r="P618" s="30"/>
      <c r="Q618" s="174" t="str">
        <f t="shared" ref="Q618:Q649" si="6085">IF(D618="Mon", "", IF(D618="Tue", "Non-service", IF(D618="Wed", "", IF(D618="Thu", "Non-service", IF(D618="Fri", "", "")))))</f>
        <v/>
      </c>
      <c r="R618" s="30"/>
      <c r="S618" s="175" t="str">
        <f t="shared" ref="S618:S649" si="6086">IF(D618="Mon", "Non-service", IF(D618="Tue", "", IF(D618="Wed", "Non-service", IF(D618="Thu", "", IF(D618="Fri", "", "")))))</f>
        <v>Non-service</v>
      </c>
      <c r="T618" s="30"/>
      <c r="U618" s="175"/>
      <c r="V618" s="34"/>
      <c r="W618" s="178"/>
      <c r="X618" s="23"/>
      <c r="Y618" s="175"/>
      <c r="Z618" s="23"/>
      <c r="AB618" s="26"/>
      <c r="AD618" s="25"/>
    </row>
    <row r="619" spans="2:30">
      <c r="B619" s="294"/>
      <c r="C619" s="285"/>
      <c r="D619" s="288"/>
      <c r="E619" s="211">
        <f t="shared" ca="1" si="5789"/>
        <v>0</v>
      </c>
      <c r="F619" s="208" t="s">
        <v>51</v>
      </c>
      <c r="G619" s="170" t="str">
        <f t="shared" ref="G619:G650" si="6087">IF(D618="Mon", "", IF(D618="Tue", "Non-service", IF(D618="Wed", "", IF(D618="Thu", "Non-service", IF(D618="Fri", "", "")))))</f>
        <v/>
      </c>
      <c r="H619" s="30"/>
      <c r="I619" s="174" t="str">
        <f t="shared" ref="I619:I650" si="6088">IF(D618="Mon", "", IF(D618="Tue", "", IF(D618="Wed", "", IF(D618="Thu", "", IF(D618="Fri", "Non-service", "")))))</f>
        <v/>
      </c>
      <c r="J619" s="30"/>
      <c r="K619" s="174" t="str">
        <f t="shared" ref="K619:K650" si="6089">IF(D618="Mon", "", IF(D618="Tue", "", IF(D618="Wed", "Non-service", IF(D618="Thu", "Non-Service", IF(D618="Fri", "", "")))))</f>
        <v/>
      </c>
      <c r="L619" s="30"/>
      <c r="M619" s="174" t="str">
        <f t="shared" ref="M619:M650" si="6090">IF(D618="Mon", "", IF(D618="Tue", "Non-service", IF(D618="Wed", "", IF(D618="Thu", "", IF(D618="Fri", "Non-service", "")))))</f>
        <v/>
      </c>
      <c r="N619" s="30"/>
      <c r="O619" s="174" t="str">
        <f t="shared" ref="O619:O650" si="6091">IF(D618="Mon", "", IF(D618="Tue", "", IF(D618="Wed", "Non-service", IF(D618="Thu", "", IF(D618="Fri", "Non-service", "")))))</f>
        <v/>
      </c>
      <c r="P619" s="30"/>
      <c r="Q619" s="174" t="str">
        <f t="shared" ref="Q619:Q650" si="6092">IF(D618="Mon", "", IF(D618="Tue", "Non-service", IF(D618="Wed", "", IF(D618="Thu", "Non-service", IF(D618="Fri", "", "")))))</f>
        <v/>
      </c>
      <c r="R619" s="30"/>
      <c r="S619" s="174" t="str">
        <f t="shared" ref="S619:S650" si="6093">IF(D618="Mon", "Non-service", IF(D618="Tue", "", IF(D618="Wed", "Non-service", IF(D618="Thu", "", IF(D618="Fri", "", "")))))</f>
        <v>Non-service</v>
      </c>
      <c r="T619" s="30"/>
      <c r="V619" s="36"/>
      <c r="W619" s="178"/>
      <c r="X619" s="25"/>
      <c r="Z619" s="25"/>
      <c r="AB619" s="26"/>
      <c r="AD619" s="25"/>
    </row>
    <row r="620" spans="2:30">
      <c r="B620" s="294"/>
      <c r="C620" s="286"/>
      <c r="D620" s="289"/>
      <c r="E620" s="211">
        <f t="shared" ca="1" si="5789"/>
        <v>0</v>
      </c>
      <c r="F620" s="209" t="s">
        <v>53</v>
      </c>
      <c r="G620" s="171" t="str">
        <f t="shared" ref="G620" si="6094">IF(D618="Mon", "", IF(D618="Tue", "Non-service", IF(D618="Wed", "", IF(D618="Thu", "Non-service", IF(D618="Fri", "", "")))))</f>
        <v/>
      </c>
      <c r="H620" s="30"/>
      <c r="I620" s="174" t="str">
        <f t="shared" ref="I620" si="6095">IF(D618="Mon", "", IF(D618="Tue", "", IF(D618="Wed", "", IF(D618="Thu", "", IF(D618="Fri", "Non-service", "")))))</f>
        <v/>
      </c>
      <c r="J620" s="30"/>
      <c r="K620" s="174" t="str">
        <f t="shared" ref="K620" si="6096">IF(D618="Mon", "", IF(D618="Tue", "", IF(D618="Wed", "Non-service", IF(D618="Thu", "Non-Service", IF(D618="Fri", "", "")))))</f>
        <v/>
      </c>
      <c r="L620" s="30"/>
      <c r="M620" s="174" t="str">
        <f t="shared" ref="M620" si="6097">IF(D618="Mon", "", IF(D618="Tue", "Non-service", IF(D618="Wed", "", IF(D618="Thu", "", IF(D618="Fri", "Non-service", "")))))</f>
        <v/>
      </c>
      <c r="N620" s="30"/>
      <c r="O620" s="174" t="str">
        <f t="shared" ref="O620" si="6098">IF(D618="Mon", "", IF(D618="Tue", "", IF(D618="Wed", "Non-service", IF(D618="Thu", "", IF(D618="Fri", "Non-service", "")))))</f>
        <v/>
      </c>
      <c r="P620" s="30"/>
      <c r="Q620" s="174" t="str">
        <f t="shared" ref="Q620" si="6099">IF(D618="Mon", "", IF(D618="Tue", "Non-service", IF(D618="Wed", "", IF(D618="Thu", "Non-service", IF(D618="Fri", "", "")))))</f>
        <v/>
      </c>
      <c r="R620" s="30"/>
      <c r="S620" s="174" t="str">
        <f t="shared" ref="S620" si="6100">IF(D618="Mon", "Non-service", IF(D618="Tue", "", IF(D618="Wed", "Non-service", IF(D618="Thu", "", IF(D618="Fri", "", "")))))</f>
        <v>Non-service</v>
      </c>
      <c r="T620" s="30"/>
      <c r="U620" s="176"/>
      <c r="V620" s="38"/>
      <c r="W620" s="178"/>
      <c r="X620" s="27"/>
      <c r="Y620" s="176"/>
      <c r="Z620" s="27"/>
      <c r="AB620" s="26"/>
      <c r="AD620" s="25"/>
    </row>
    <row r="621" spans="2:30">
      <c r="B621" s="294"/>
      <c r="C621" s="284">
        <f t="shared" si="5628"/>
        <v>46147</v>
      </c>
      <c r="D621" s="287" t="str">
        <f t="shared" ref="D621" si="6101">IF(WEEKDAY(C618, 2) &lt; 5, TEXT(C618 + 1, "ddd"), TEXT(C618 + 3, "ddd"))</f>
        <v>Tue</v>
      </c>
      <c r="E621" s="211">
        <f t="shared" ca="1" si="5789"/>
        <v>0</v>
      </c>
      <c r="F621" s="207" t="s">
        <v>47</v>
      </c>
      <c r="G621" s="170" t="str">
        <f t="shared" ref="G621:G684" si="6102">IF(D621="Mon", "", IF(D621="Tue", "Non-service", IF(D621="Wed", "", IF(D621="Thu", "Non-service", IF(D621="Fri", "", "")))))</f>
        <v>Non-service</v>
      </c>
      <c r="H621" s="22"/>
      <c r="I621" s="174" t="str">
        <f t="shared" ref="I621:I684" si="6103">IF(D621="Mon", "", IF(D621="Tue", "", IF(D621="Wed", "", IF(D621="Thu", "", IF(D621="Fri", "Non-service", "")))))</f>
        <v/>
      </c>
      <c r="J621" s="30"/>
      <c r="K621" s="174" t="str">
        <f t="shared" ref="K621:K684" si="6104">IF(D621="Mon", "", IF(D621="Tue", "", IF(D621="Wed", "Non-service", IF(D621="Thu", "Non-Service", IF(D621="Fri", "", "")))))</f>
        <v/>
      </c>
      <c r="L621" s="33"/>
      <c r="M621" s="174" t="str">
        <f t="shared" ref="M621:M684" si="6105">IF(D621="Mon", "", IF(D621="Tue", "Non-service", IF(D621="Wed", "", IF(D621="Thu", "", IF(D621="Fri", "Non-service", "")))))</f>
        <v>Non-service</v>
      </c>
      <c r="N621" s="30"/>
      <c r="O621" s="174" t="str">
        <f t="shared" ref="O621:O684" si="6106">IF(D621="Mon", "", IF(D621="Tue", "", IF(D621="Wed", "Non-service", IF(D621="Thu", "", IF(D621="Fri", "Non-service", "")))))</f>
        <v/>
      </c>
      <c r="P621" s="33"/>
      <c r="Q621" s="174" t="str">
        <f t="shared" ref="Q621:Q684" si="6107">IF(D621="Mon", "", IF(D621="Tue", "Non-service", IF(D621="Wed", "", IF(D621="Thu", "Non-service", IF(D621="Fri", "", "")))))</f>
        <v>Non-service</v>
      </c>
      <c r="R621" s="33"/>
      <c r="S621" s="175" t="str">
        <f t="shared" ref="S621:S684" si="6108">IF(D621="Mon", "Non-service", IF(D621="Tue", "", IF(D621="Wed", "Non-service", IF(D621="Thu", "", IF(D621="Fri", "", "")))))</f>
        <v/>
      </c>
      <c r="T621" s="33"/>
      <c r="U621" s="175"/>
      <c r="V621" s="34"/>
      <c r="W621" s="178"/>
      <c r="X621" s="23"/>
      <c r="Y621" s="175"/>
      <c r="Z621" s="23"/>
      <c r="AB621" s="26"/>
      <c r="AD621" s="25"/>
    </row>
    <row r="622" spans="2:30">
      <c r="B622" s="294"/>
      <c r="C622" s="285"/>
      <c r="D622" s="288"/>
      <c r="E622" s="211">
        <f t="shared" ca="1" si="5789"/>
        <v>0</v>
      </c>
      <c r="F622" s="208" t="s">
        <v>51</v>
      </c>
      <c r="G622" s="170" t="str">
        <f t="shared" ref="G622:G685" si="6109">IF(D621="Mon", "", IF(D621="Tue", "Non-service", IF(D621="Wed", "", IF(D621="Thu", "Non-service", IF(D621="Fri", "", "")))))</f>
        <v>Non-service</v>
      </c>
      <c r="H622" s="22"/>
      <c r="I622" s="174" t="str">
        <f t="shared" ref="I622:I685" si="6110">IF(D621="Mon", "", IF(D621="Tue", "", IF(D621="Wed", "", IF(D621="Thu", "", IF(D621="Fri", "Non-service", "")))))</f>
        <v/>
      </c>
      <c r="J622" s="30"/>
      <c r="K622" s="174" t="str">
        <f t="shared" ref="K622:K685" si="6111">IF(D621="Mon", "", IF(D621="Tue", "", IF(D621="Wed", "Non-service", IF(D621="Thu", "Non-Service", IF(D621="Fri", "", "")))))</f>
        <v/>
      </c>
      <c r="L622" s="35"/>
      <c r="M622" s="174" t="str">
        <f t="shared" ref="M622:M685" si="6112">IF(D621="Mon", "", IF(D621="Tue", "Non-service", IF(D621="Wed", "", IF(D621="Thu", "", IF(D621="Fri", "Non-service", "")))))</f>
        <v>Non-service</v>
      </c>
      <c r="N622" s="30"/>
      <c r="O622" s="174" t="str">
        <f t="shared" ref="O622:O685" si="6113">IF(D621="Mon", "", IF(D621="Tue", "", IF(D621="Wed", "Non-service", IF(D621="Thu", "", IF(D621="Fri", "Non-service", "")))))</f>
        <v/>
      </c>
      <c r="P622" s="35"/>
      <c r="Q622" s="174" t="str">
        <f t="shared" ref="Q622:Q685" si="6114">IF(D621="Mon", "", IF(D621="Tue", "Non-service", IF(D621="Wed", "", IF(D621="Thu", "Non-service", IF(D621="Fri", "", "")))))</f>
        <v>Non-service</v>
      </c>
      <c r="R622" s="35"/>
      <c r="S622" s="174" t="str">
        <f t="shared" ref="S622:S685" si="6115">IF(D621="Mon", "Non-service", IF(D621="Tue", "", IF(D621="Wed", "Non-service", IF(D621="Thu", "", IF(D621="Fri", "", "")))))</f>
        <v/>
      </c>
      <c r="T622" s="35"/>
      <c r="V622" s="36"/>
      <c r="W622" s="178"/>
      <c r="X622" s="25"/>
      <c r="Z622" s="25"/>
      <c r="AB622" s="26"/>
      <c r="AD622" s="25"/>
    </row>
    <row r="623" spans="2:30">
      <c r="B623" s="294"/>
      <c r="C623" s="286"/>
      <c r="D623" s="289"/>
      <c r="E623" s="211">
        <f t="shared" ca="1" si="5789"/>
        <v>0</v>
      </c>
      <c r="F623" s="209" t="s">
        <v>53</v>
      </c>
      <c r="G623" s="171" t="str">
        <f t="shared" ref="G623" si="6116">IF(D621="Mon", "", IF(D621="Tue", "Non-service", IF(D621="Wed", "", IF(D621="Thu", "Non-service", IF(D621="Fri", "", "")))))</f>
        <v>Non-service</v>
      </c>
      <c r="H623" s="22"/>
      <c r="I623" s="174" t="str">
        <f t="shared" ref="I623" si="6117">IF(D621="Mon", "", IF(D621="Tue", "", IF(D621="Wed", "", IF(D621="Thu", "", IF(D621="Fri", "Non-service", "")))))</f>
        <v/>
      </c>
      <c r="J623" s="30"/>
      <c r="K623" s="174" t="str">
        <f t="shared" ref="K623" si="6118">IF(D621="Mon", "", IF(D621="Tue", "", IF(D621="Wed", "Non-service", IF(D621="Thu", "Non-Service", IF(D621="Fri", "", "")))))</f>
        <v/>
      </c>
      <c r="L623" s="37"/>
      <c r="M623" s="174" t="str">
        <f t="shared" ref="M623" si="6119">IF(D621="Mon", "", IF(D621="Tue", "Non-service", IF(D621="Wed", "", IF(D621="Thu", "", IF(D621="Fri", "Non-service", "")))))</f>
        <v>Non-service</v>
      </c>
      <c r="N623" s="30"/>
      <c r="O623" s="174" t="str">
        <f t="shared" ref="O623" si="6120">IF(D621="Mon", "", IF(D621="Tue", "", IF(D621="Wed", "Non-service", IF(D621="Thu", "", IF(D621="Fri", "Non-service", "")))))</f>
        <v/>
      </c>
      <c r="P623" s="37"/>
      <c r="Q623" s="174" t="str">
        <f t="shared" ref="Q623" si="6121">IF(D621="Mon", "", IF(D621="Tue", "Non-service", IF(D621="Wed", "", IF(D621="Thu", "Non-service", IF(D621="Fri", "", "")))))</f>
        <v>Non-service</v>
      </c>
      <c r="R623" s="37"/>
      <c r="S623" s="174" t="str">
        <f t="shared" ref="S623" si="6122">IF(D621="Mon", "Non-service", IF(D621="Tue", "", IF(D621="Wed", "Non-service", IF(D621="Thu", "", IF(D621="Fri", "", "")))))</f>
        <v/>
      </c>
      <c r="T623" s="37"/>
      <c r="U623" s="176"/>
      <c r="V623" s="38"/>
      <c r="W623" s="178"/>
      <c r="X623" s="27"/>
      <c r="Y623" s="176"/>
      <c r="Z623" s="27"/>
      <c r="AB623" s="26"/>
      <c r="AD623" s="25"/>
    </row>
    <row r="624" spans="2:30">
      <c r="B624" s="294"/>
      <c r="C624" s="284">
        <f t="shared" si="5628"/>
        <v>46148</v>
      </c>
      <c r="D624" s="287" t="str">
        <f t="shared" ref="D624" si="6123">IF(WEEKDAY(C621, 2) &lt; 5, TEXT(C621 + 1, "ddd"), TEXT(C621 + 3, "ddd"))</f>
        <v>Wed</v>
      </c>
      <c r="E624" s="211">
        <f t="shared" ca="1" si="5789"/>
        <v>0</v>
      </c>
      <c r="F624" s="207" t="s">
        <v>47</v>
      </c>
      <c r="G624" s="170" t="str">
        <f t="shared" ref="G624:G687" si="6124">IF(D624="Mon", "", IF(D624="Tue", "Non-service", IF(D624="Wed", "", IF(D624="Thu", "Non-service", IF(D624="Fri", "", "")))))</f>
        <v/>
      </c>
      <c r="H624" s="21"/>
      <c r="I624" s="174" t="str">
        <f t="shared" ref="I624:I687" si="6125">IF(D624="Mon", "", IF(D624="Tue", "", IF(D624="Wed", "", IF(D624="Thu", "", IF(D624="Fri", "Non-service", "")))))</f>
        <v/>
      </c>
      <c r="J624" s="31"/>
      <c r="K624" s="174" t="str">
        <f t="shared" ref="K624:K687" si="6126">IF(D624="Mon", "", IF(D624="Tue", "", IF(D624="Wed", "Non-service", IF(D624="Thu", "Non-Service", IF(D624="Fri", "", "")))))</f>
        <v>Non-service</v>
      </c>
      <c r="L624" s="31"/>
      <c r="M624" s="174" t="str">
        <f t="shared" ref="M624:M687" si="6127">IF(D624="Mon", "", IF(D624="Tue", "Non-service", IF(D624="Wed", "", IF(D624="Thu", "", IF(D624="Fri", "Non-service", "")))))</f>
        <v/>
      </c>
      <c r="N624" s="31"/>
      <c r="O624" s="174" t="str">
        <f t="shared" ref="O624:O687" si="6128">IF(D624="Mon", "", IF(D624="Tue", "", IF(D624="Wed", "Non-service", IF(D624="Thu", "", IF(D624="Fri", "Non-service", "")))))</f>
        <v>Non-service</v>
      </c>
      <c r="P624" s="31"/>
      <c r="Q624" s="174" t="str">
        <f t="shared" ref="Q624:Q687" si="6129">IF(D624="Mon", "", IF(D624="Tue", "Non-service", IF(D624="Wed", "", IF(D624="Thu", "Non-service", IF(D624="Fri", "", "")))))</f>
        <v/>
      </c>
      <c r="R624" s="31"/>
      <c r="S624" s="175" t="str">
        <f t="shared" ref="S624:S687" si="6130">IF(D624="Mon", "Non-service", IF(D624="Tue", "", IF(D624="Wed", "Non-service", IF(D624="Thu", "", IF(D624="Fri", "", "")))))</f>
        <v>Non-service</v>
      </c>
      <c r="T624" s="31"/>
      <c r="U624" s="175"/>
      <c r="V624" s="34"/>
      <c r="W624" s="178"/>
      <c r="X624" s="23"/>
      <c r="Y624" s="175"/>
      <c r="Z624" s="23"/>
      <c r="AB624" s="26"/>
      <c r="AD624" s="25"/>
    </row>
    <row r="625" spans="2:30">
      <c r="B625" s="294"/>
      <c r="C625" s="285"/>
      <c r="D625" s="288"/>
      <c r="E625" s="211">
        <f t="shared" ca="1" si="5789"/>
        <v>0</v>
      </c>
      <c r="F625" s="208" t="s">
        <v>51</v>
      </c>
      <c r="G625" s="170" t="str">
        <f t="shared" ref="G625:G688" si="6131">IF(D624="Mon", "", IF(D624="Tue", "Non-service", IF(D624="Wed", "", IF(D624="Thu", "Non-service", IF(D624="Fri", "", "")))))</f>
        <v/>
      </c>
      <c r="H625" s="22"/>
      <c r="I625" s="174" t="str">
        <f t="shared" ref="I625:I688" si="6132">IF(D624="Mon", "", IF(D624="Tue", "", IF(D624="Wed", "", IF(D624="Thu", "", IF(D624="Fri", "Non-service", "")))))</f>
        <v/>
      </c>
      <c r="J625" s="30"/>
      <c r="K625" s="174" t="str">
        <f t="shared" ref="K625:K688" si="6133">IF(D624="Mon", "", IF(D624="Tue", "", IF(D624="Wed", "Non-service", IF(D624="Thu", "Non-Service", IF(D624="Fri", "", "")))))</f>
        <v>Non-service</v>
      </c>
      <c r="L625" s="30"/>
      <c r="M625" s="174" t="str">
        <f t="shared" ref="M625:M688" si="6134">IF(D624="Mon", "", IF(D624="Tue", "Non-service", IF(D624="Wed", "", IF(D624="Thu", "", IF(D624="Fri", "Non-service", "")))))</f>
        <v/>
      </c>
      <c r="N625" s="30"/>
      <c r="O625" s="174" t="str">
        <f t="shared" ref="O625:O688" si="6135">IF(D624="Mon", "", IF(D624="Tue", "", IF(D624="Wed", "Non-service", IF(D624="Thu", "", IF(D624="Fri", "Non-service", "")))))</f>
        <v>Non-service</v>
      </c>
      <c r="P625" s="30"/>
      <c r="Q625" s="174" t="str">
        <f t="shared" ref="Q625:Q688" si="6136">IF(D624="Mon", "", IF(D624="Tue", "Non-service", IF(D624="Wed", "", IF(D624="Thu", "Non-service", IF(D624="Fri", "", "")))))</f>
        <v/>
      </c>
      <c r="R625" s="30"/>
      <c r="S625" s="174" t="str">
        <f t="shared" ref="S625:S688" si="6137">IF(D624="Mon", "Non-service", IF(D624="Tue", "", IF(D624="Wed", "Non-service", IF(D624="Thu", "", IF(D624="Fri", "", "")))))</f>
        <v>Non-service</v>
      </c>
      <c r="T625" s="30"/>
      <c r="V625" s="36"/>
      <c r="W625" s="178"/>
      <c r="X625" s="25"/>
      <c r="Z625" s="25"/>
      <c r="AB625" s="26"/>
      <c r="AD625" s="25"/>
    </row>
    <row r="626" spans="2:30">
      <c r="B626" s="294"/>
      <c r="C626" s="286"/>
      <c r="D626" s="289"/>
      <c r="E626" s="211">
        <f t="shared" ca="1" si="5789"/>
        <v>0</v>
      </c>
      <c r="F626" s="209" t="s">
        <v>53</v>
      </c>
      <c r="G626" s="171" t="str">
        <f t="shared" ref="G626" si="6138">IF(D624="Mon", "", IF(D624="Tue", "Non-service", IF(D624="Wed", "", IF(D624="Thu", "Non-service", IF(D624="Fri", "", "")))))</f>
        <v/>
      </c>
      <c r="H626" s="22"/>
      <c r="I626" s="174" t="str">
        <f t="shared" ref="I626" si="6139">IF(D624="Mon", "", IF(D624="Tue", "", IF(D624="Wed", "", IF(D624="Thu", "", IF(D624="Fri", "Non-service", "")))))</f>
        <v/>
      </c>
      <c r="J626" s="30"/>
      <c r="K626" s="174" t="str">
        <f t="shared" ref="K626" si="6140">IF(D624="Mon", "", IF(D624="Tue", "", IF(D624="Wed", "Non-service", IF(D624="Thu", "Non-Service", IF(D624="Fri", "", "")))))</f>
        <v>Non-service</v>
      </c>
      <c r="L626" s="30"/>
      <c r="M626" s="174" t="str">
        <f t="shared" ref="M626" si="6141">IF(D624="Mon", "", IF(D624="Tue", "Non-service", IF(D624="Wed", "", IF(D624="Thu", "", IF(D624="Fri", "Non-service", "")))))</f>
        <v/>
      </c>
      <c r="N626" s="30"/>
      <c r="O626" s="174" t="str">
        <f t="shared" ref="O626" si="6142">IF(D624="Mon", "", IF(D624="Tue", "", IF(D624="Wed", "Non-service", IF(D624="Thu", "", IF(D624="Fri", "Non-service", "")))))</f>
        <v>Non-service</v>
      </c>
      <c r="P626" s="30"/>
      <c r="Q626" s="174" t="str">
        <f t="shared" ref="Q626" si="6143">IF(D624="Mon", "", IF(D624="Tue", "Non-service", IF(D624="Wed", "", IF(D624="Thu", "Non-service", IF(D624="Fri", "", "")))))</f>
        <v/>
      </c>
      <c r="R626" s="30"/>
      <c r="S626" s="174" t="str">
        <f t="shared" ref="S626" si="6144">IF(D624="Mon", "Non-service", IF(D624="Tue", "", IF(D624="Wed", "Non-service", IF(D624="Thu", "", IF(D624="Fri", "", "")))))</f>
        <v>Non-service</v>
      </c>
      <c r="T626" s="30"/>
      <c r="U626" s="176"/>
      <c r="V626" s="38"/>
      <c r="W626" s="178"/>
      <c r="X626" s="27"/>
      <c r="Y626" s="176"/>
      <c r="Z626" s="27"/>
      <c r="AB626" s="26"/>
      <c r="AD626" s="25"/>
    </row>
    <row r="627" spans="2:30">
      <c r="B627" s="294"/>
      <c r="C627" s="284">
        <f t="shared" ref="C627:C690" si="6145">WORKDAY(C624, 1)</f>
        <v>46149</v>
      </c>
      <c r="D627" s="287" t="str">
        <f t="shared" ref="D627" si="6146">IF(WEEKDAY(C624, 2) &lt; 5, TEXT(C624 + 1, "ddd"), TEXT(C624 + 3, "ddd"))</f>
        <v>Thu</v>
      </c>
      <c r="E627" s="211">
        <f t="shared" ca="1" si="5789"/>
        <v>0</v>
      </c>
      <c r="F627" s="207" t="s">
        <v>47</v>
      </c>
      <c r="G627" s="170" t="str">
        <f t="shared" ref="G627:G690" si="6147">IF(D627="Mon", "", IF(D627="Tue", "Non-service", IF(D627="Wed", "", IF(D627="Thu", "Non-service", IF(D627="Fri", "", "")))))</f>
        <v>Non-service</v>
      </c>
      <c r="H627" s="24"/>
      <c r="I627" s="174" t="str">
        <f t="shared" ref="I627:I690" si="6148">IF(D627="Mon", "", IF(D627="Tue", "", IF(D627="Wed", "", IF(D627="Thu", "", IF(D627="Fri", "Non-service", "")))))</f>
        <v/>
      </c>
      <c r="J627" s="33"/>
      <c r="K627" s="174" t="str">
        <f t="shared" ref="K627:K690" si="6149">IF(D627="Mon", "", IF(D627="Tue", "", IF(D627="Wed", "Non-service", IF(D627="Thu", "Non-Service", IF(D627="Fri", "", "")))))</f>
        <v>Non-Service</v>
      </c>
      <c r="L627" s="33"/>
      <c r="M627" s="174" t="str">
        <f t="shared" ref="M627:M690" si="6150">IF(D627="Mon", "", IF(D627="Tue", "Non-service", IF(D627="Wed", "", IF(D627="Thu", "", IF(D627="Fri", "Non-service", "")))))</f>
        <v/>
      </c>
      <c r="N627" s="33"/>
      <c r="O627" s="174" t="str">
        <f t="shared" ref="O627:O690" si="6151">IF(D627="Mon", "", IF(D627="Tue", "", IF(D627="Wed", "Non-service", IF(D627="Thu", "", IF(D627="Fri", "Non-service", "")))))</f>
        <v/>
      </c>
      <c r="P627" s="31"/>
      <c r="Q627" s="174" t="str">
        <f t="shared" ref="Q627:Q690" si="6152">IF(D627="Mon", "", IF(D627="Tue", "Non-service", IF(D627="Wed", "", IF(D627="Thu", "Non-service", IF(D627="Fri", "", "")))))</f>
        <v>Non-service</v>
      </c>
      <c r="R627" s="31"/>
      <c r="S627" s="175" t="str">
        <f t="shared" ref="S627:S690" si="6153">IF(D627="Mon", "Non-service", IF(D627="Tue", "", IF(D627="Wed", "Non-service", IF(D627="Thu", "", IF(D627="Fri", "", "")))))</f>
        <v/>
      </c>
      <c r="T627" s="31"/>
      <c r="U627" s="175"/>
      <c r="V627" s="34"/>
      <c r="W627" s="178"/>
      <c r="X627" s="23"/>
      <c r="Y627" s="175"/>
      <c r="Z627" s="23"/>
      <c r="AB627" s="26"/>
      <c r="AD627" s="25"/>
    </row>
    <row r="628" spans="2:30">
      <c r="B628" s="294"/>
      <c r="C628" s="285"/>
      <c r="D628" s="288"/>
      <c r="E628" s="211">
        <f t="shared" ca="1" si="5789"/>
        <v>0</v>
      </c>
      <c r="F628" s="208" t="s">
        <v>51</v>
      </c>
      <c r="G628" s="170" t="str">
        <f t="shared" ref="G628:G691" si="6154">IF(D627="Mon", "", IF(D627="Tue", "Non-service", IF(D627="Wed", "", IF(D627="Thu", "Non-service", IF(D627="Fri", "", "")))))</f>
        <v>Non-service</v>
      </c>
      <c r="H628" s="26"/>
      <c r="I628" s="174" t="str">
        <f t="shared" ref="I628:I691" si="6155">IF(D627="Mon", "", IF(D627="Tue", "", IF(D627="Wed", "", IF(D627="Thu", "", IF(D627="Fri", "Non-service", "")))))</f>
        <v/>
      </c>
      <c r="J628" s="35"/>
      <c r="K628" s="174" t="str">
        <f t="shared" ref="K628:K691" si="6156">IF(D627="Mon", "", IF(D627="Tue", "", IF(D627="Wed", "Non-service", IF(D627="Thu", "Non-Service", IF(D627="Fri", "", "")))))</f>
        <v>Non-Service</v>
      </c>
      <c r="L628" s="35"/>
      <c r="M628" s="174" t="str">
        <f t="shared" ref="M628:M691" si="6157">IF(D627="Mon", "", IF(D627="Tue", "Non-service", IF(D627="Wed", "", IF(D627="Thu", "", IF(D627="Fri", "Non-service", "")))))</f>
        <v/>
      </c>
      <c r="N628" s="35"/>
      <c r="O628" s="174" t="str">
        <f t="shared" ref="O628:O691" si="6158">IF(D627="Mon", "", IF(D627="Tue", "", IF(D627="Wed", "Non-service", IF(D627="Thu", "", IF(D627="Fri", "Non-service", "")))))</f>
        <v/>
      </c>
      <c r="P628" s="35"/>
      <c r="Q628" s="174" t="str">
        <f t="shared" ref="Q628:Q691" si="6159">IF(D627="Mon", "", IF(D627="Tue", "Non-service", IF(D627="Wed", "", IF(D627="Thu", "Non-service", IF(D627="Fri", "", "")))))</f>
        <v>Non-service</v>
      </c>
      <c r="R628" s="30"/>
      <c r="S628" s="174" t="str">
        <f t="shared" ref="S628:S691" si="6160">IF(D627="Mon", "Non-service", IF(D627="Tue", "", IF(D627="Wed", "Non-service", IF(D627="Thu", "", IF(D627="Fri", "", "")))))</f>
        <v/>
      </c>
      <c r="T628" s="35"/>
      <c r="V628" s="36"/>
      <c r="W628" s="178"/>
      <c r="X628" s="25"/>
      <c r="Z628" s="25"/>
      <c r="AB628" s="26"/>
      <c r="AD628" s="25"/>
    </row>
    <row r="629" spans="2:30">
      <c r="B629" s="294"/>
      <c r="C629" s="286"/>
      <c r="D629" s="289"/>
      <c r="E629" s="211">
        <f t="shared" ca="1" si="5789"/>
        <v>0</v>
      </c>
      <c r="F629" s="209" t="s">
        <v>53</v>
      </c>
      <c r="G629" s="171" t="str">
        <f t="shared" ref="G629" si="6161">IF(D627="Mon", "", IF(D627="Tue", "Non-service", IF(D627="Wed", "", IF(D627="Thu", "Non-service", IF(D627="Fri", "", "")))))</f>
        <v>Non-service</v>
      </c>
      <c r="H629" s="28"/>
      <c r="I629" s="174" t="str">
        <f t="shared" ref="I629" si="6162">IF(D627="Mon", "", IF(D627="Tue", "", IF(D627="Wed", "", IF(D627="Thu", "", IF(D627="Fri", "Non-service", "")))))</f>
        <v/>
      </c>
      <c r="J629" s="37"/>
      <c r="K629" s="174" t="str">
        <f t="shared" ref="K629" si="6163">IF(D627="Mon", "", IF(D627="Tue", "", IF(D627="Wed", "Non-service", IF(D627="Thu", "Non-Service", IF(D627="Fri", "", "")))))</f>
        <v>Non-Service</v>
      </c>
      <c r="L629" s="37"/>
      <c r="M629" s="174" t="str">
        <f t="shared" ref="M629" si="6164">IF(D627="Mon", "", IF(D627="Tue", "Non-service", IF(D627="Wed", "", IF(D627="Thu", "", IF(D627="Fri", "Non-service", "")))))</f>
        <v/>
      </c>
      <c r="N629" s="37"/>
      <c r="O629" s="174" t="str">
        <f t="shared" ref="O629" si="6165">IF(D627="Mon", "", IF(D627="Tue", "", IF(D627="Wed", "Non-service", IF(D627="Thu", "", IF(D627="Fri", "Non-service", "")))))</f>
        <v/>
      </c>
      <c r="P629" s="37"/>
      <c r="Q629" s="174" t="str">
        <f t="shared" ref="Q629" si="6166">IF(D627="Mon", "", IF(D627="Tue", "Non-service", IF(D627="Wed", "", IF(D627="Thu", "Non-service", IF(D627="Fri", "", "")))))</f>
        <v>Non-service</v>
      </c>
      <c r="R629" s="37"/>
      <c r="S629" s="174" t="str">
        <f t="shared" ref="S629" si="6167">IF(D627="Mon", "Non-service", IF(D627="Tue", "", IF(D627="Wed", "Non-service", IF(D627="Thu", "", IF(D627="Fri", "", "")))))</f>
        <v/>
      </c>
      <c r="T629" s="37"/>
      <c r="U629" s="176"/>
      <c r="V629" s="38"/>
      <c r="W629" s="178"/>
      <c r="X629" s="27"/>
      <c r="Y629" s="176"/>
      <c r="Z629" s="27"/>
      <c r="AB629" s="26"/>
      <c r="AD629" s="25"/>
    </row>
    <row r="630" spans="2:30">
      <c r="B630" s="294"/>
      <c r="C630" s="284">
        <f t="shared" si="6145"/>
        <v>46150</v>
      </c>
      <c r="D630" s="287" t="str">
        <f t="shared" ref="D630" si="6168">IF(WEEKDAY(C627, 2) &lt; 5, TEXT(C627 + 1, "ddd"), TEXT(C627 + 3, "ddd"))</f>
        <v>Fri</v>
      </c>
      <c r="E630" s="211">
        <f t="shared" ca="1" si="5789"/>
        <v>0</v>
      </c>
      <c r="F630" s="207" t="s">
        <v>47</v>
      </c>
      <c r="G630" s="170" t="str">
        <f t="shared" ref="G630:G693" si="6169">IF(D630="Mon", "", IF(D630="Tue", "Non-service", IF(D630="Wed", "", IF(D630="Thu", "Non-service", IF(D630="Fri", "", "")))))</f>
        <v/>
      </c>
      <c r="H630" s="21"/>
      <c r="I630" s="174" t="str">
        <f t="shared" ref="I630:I693" si="6170">IF(D630="Mon", "", IF(D630="Tue", "", IF(D630="Wed", "", IF(D630="Thu", "", IF(D630="Fri", "Non-service", "")))))</f>
        <v>Non-service</v>
      </c>
      <c r="J630" s="31"/>
      <c r="K630" s="174" t="str">
        <f t="shared" ref="K630:K693" si="6171">IF(D630="Mon", "", IF(D630="Tue", "", IF(D630="Wed", "Non-service", IF(D630="Thu", "Non-Service", IF(D630="Fri", "", "")))))</f>
        <v/>
      </c>
      <c r="L630" s="31"/>
      <c r="M630" s="174" t="str">
        <f t="shared" ref="M630:M693" si="6172">IF(D630="Mon", "", IF(D630="Tue", "Non-service", IF(D630="Wed", "", IF(D630="Thu", "", IF(D630="Fri", "Non-service", "")))))</f>
        <v>Non-service</v>
      </c>
      <c r="N630" s="31"/>
      <c r="O630" s="174" t="str">
        <f t="shared" ref="O630:O693" si="6173">IF(D630="Mon", "", IF(D630="Tue", "", IF(D630="Wed", "Non-service", IF(D630="Thu", "", IF(D630="Fri", "Non-service", "")))))</f>
        <v>Non-service</v>
      </c>
      <c r="P630" s="31"/>
      <c r="Q630" s="174" t="str">
        <f t="shared" ref="Q630:Q693" si="6174">IF(D630="Mon", "", IF(D630="Tue", "Non-service", IF(D630="Wed", "", IF(D630="Thu", "Non-service", IF(D630="Fri", "", "")))))</f>
        <v/>
      </c>
      <c r="R630" s="31"/>
      <c r="S630" s="175" t="str">
        <f t="shared" ref="S630:S693" si="6175">IF(D630="Mon", "Non-service", IF(D630="Tue", "", IF(D630="Wed", "Non-service", IF(D630="Thu", "", IF(D630="Fri", "", "")))))</f>
        <v/>
      </c>
      <c r="T630" s="31"/>
      <c r="U630" s="175"/>
      <c r="V630" s="34"/>
      <c r="W630" s="178"/>
      <c r="X630" s="23"/>
      <c r="Y630" s="175"/>
      <c r="Z630" s="23"/>
      <c r="AB630" s="26"/>
      <c r="AD630" s="25"/>
    </row>
    <row r="631" spans="2:30">
      <c r="B631" s="294"/>
      <c r="C631" s="285"/>
      <c r="D631" s="288"/>
      <c r="E631" s="211">
        <f t="shared" ca="1" si="5789"/>
        <v>0</v>
      </c>
      <c r="F631" s="208" t="s">
        <v>51</v>
      </c>
      <c r="G631" s="170" t="str">
        <f t="shared" ref="G631:G694" si="6176">IF(D630="Mon", "", IF(D630="Tue", "Non-service", IF(D630="Wed", "", IF(D630="Thu", "Non-service", IF(D630="Fri", "", "")))))</f>
        <v/>
      </c>
      <c r="H631" s="22"/>
      <c r="I631" s="174" t="str">
        <f t="shared" ref="I631:I694" si="6177">IF(D630="Mon", "", IF(D630="Tue", "", IF(D630="Wed", "", IF(D630="Thu", "", IF(D630="Fri", "Non-service", "")))))</f>
        <v>Non-service</v>
      </c>
      <c r="J631" s="30"/>
      <c r="K631" s="174" t="str">
        <f t="shared" ref="K631:K694" si="6178">IF(D630="Mon", "", IF(D630="Tue", "", IF(D630="Wed", "Non-service", IF(D630="Thu", "Non-Service", IF(D630="Fri", "", "")))))</f>
        <v/>
      </c>
      <c r="L631" s="30"/>
      <c r="M631" s="174" t="str">
        <f t="shared" ref="M631:M694" si="6179">IF(D630="Mon", "", IF(D630="Tue", "Non-service", IF(D630="Wed", "", IF(D630="Thu", "", IF(D630="Fri", "Non-service", "")))))</f>
        <v>Non-service</v>
      </c>
      <c r="N631" s="30"/>
      <c r="O631" s="174" t="str">
        <f t="shared" ref="O631:O694" si="6180">IF(D630="Mon", "", IF(D630="Tue", "", IF(D630="Wed", "Non-service", IF(D630="Thu", "", IF(D630="Fri", "Non-service", "")))))</f>
        <v>Non-service</v>
      </c>
      <c r="P631" s="30"/>
      <c r="Q631" s="174" t="str">
        <f t="shared" ref="Q631:Q694" si="6181">IF(D630="Mon", "", IF(D630="Tue", "Non-service", IF(D630="Wed", "", IF(D630="Thu", "Non-service", IF(D630="Fri", "", "")))))</f>
        <v/>
      </c>
      <c r="R631" s="30"/>
      <c r="S631" s="174" t="str">
        <f t="shared" ref="S631:S694" si="6182">IF(D630="Mon", "Non-service", IF(D630="Tue", "", IF(D630="Wed", "Non-service", IF(D630="Thu", "", IF(D630="Fri", "", "")))))</f>
        <v/>
      </c>
      <c r="T631" s="30"/>
      <c r="V631" s="36"/>
      <c r="W631" s="178"/>
      <c r="X631" s="25"/>
      <c r="Z631" s="25"/>
      <c r="AB631" s="26"/>
      <c r="AD631" s="25"/>
    </row>
    <row r="632" spans="2:30">
      <c r="B632" s="294"/>
      <c r="C632" s="286"/>
      <c r="D632" s="289"/>
      <c r="E632" s="211">
        <f t="shared" ca="1" si="5789"/>
        <v>0</v>
      </c>
      <c r="F632" s="209" t="s">
        <v>53</v>
      </c>
      <c r="G632" s="171" t="str">
        <f t="shared" ref="G632" si="6183">IF(D630="Mon", "", IF(D630="Tue", "Non-service", IF(D630="Wed", "", IF(D630="Thu", "Non-service", IF(D630="Fri", "", "")))))</f>
        <v/>
      </c>
      <c r="H632" s="22"/>
      <c r="I632" s="174" t="str">
        <f t="shared" ref="I632" si="6184">IF(D630="Mon", "", IF(D630="Tue", "", IF(D630="Wed", "", IF(D630="Thu", "", IF(D630="Fri", "Non-service", "")))))</f>
        <v>Non-service</v>
      </c>
      <c r="J632" s="30"/>
      <c r="K632" s="174" t="str">
        <f t="shared" ref="K632" si="6185">IF(D630="Mon", "", IF(D630="Tue", "", IF(D630="Wed", "Non-service", IF(D630="Thu", "Non-Service", IF(D630="Fri", "", "")))))</f>
        <v/>
      </c>
      <c r="L632" s="30"/>
      <c r="M632" s="174" t="str">
        <f t="shared" ref="M632" si="6186">IF(D630="Mon", "", IF(D630="Tue", "Non-service", IF(D630="Wed", "", IF(D630="Thu", "", IF(D630="Fri", "Non-service", "")))))</f>
        <v>Non-service</v>
      </c>
      <c r="N632" s="30"/>
      <c r="O632" s="174" t="str">
        <f t="shared" ref="O632" si="6187">IF(D630="Mon", "", IF(D630="Tue", "", IF(D630="Wed", "Non-service", IF(D630="Thu", "", IF(D630="Fri", "Non-service", "")))))</f>
        <v>Non-service</v>
      </c>
      <c r="P632" s="30"/>
      <c r="Q632" s="174" t="str">
        <f t="shared" ref="Q632" si="6188">IF(D630="Mon", "", IF(D630="Tue", "Non-service", IF(D630="Wed", "", IF(D630="Thu", "Non-service", IF(D630="Fri", "", "")))))</f>
        <v/>
      </c>
      <c r="R632" s="30"/>
      <c r="T632" s="30"/>
      <c r="U632" s="176"/>
      <c r="V632" s="38"/>
      <c r="W632" s="178"/>
      <c r="X632" s="27"/>
      <c r="Y632" s="176"/>
      <c r="Z632" s="27"/>
      <c r="AB632" s="26"/>
      <c r="AD632" s="25"/>
    </row>
    <row r="633" spans="2:30">
      <c r="B633" s="294"/>
      <c r="C633" s="284">
        <f t="shared" si="6145"/>
        <v>46153</v>
      </c>
      <c r="D633" s="287" t="str">
        <f t="shared" ref="D633" si="6189">IF(WEEKDAY(C630, 2) &lt; 5, TEXT(C630 + 1, "ddd"), TEXT(C630 + 3, "ddd"))</f>
        <v>Mon</v>
      </c>
      <c r="E633" s="211">
        <f t="shared" ca="1" si="5789"/>
        <v>0</v>
      </c>
      <c r="F633" s="207" t="s">
        <v>47</v>
      </c>
      <c r="G633" s="170" t="str">
        <f t="shared" ref="G633:G664" si="6190">IF(D633="Mon", "", IF(D633="Tue", "Non-service", IF(D633="Wed", "", IF(D633="Thu", "Non-service", IF(D633="Fri", "", "")))))</f>
        <v/>
      </c>
      <c r="H633" s="30"/>
      <c r="I633" s="174" t="str">
        <f t="shared" ref="I633:I664" si="6191">IF(D633="Mon", "", IF(D633="Tue", "", IF(D633="Wed", "", IF(D633="Thu", "", IF(D633="Fri", "Non-service", "")))))</f>
        <v/>
      </c>
      <c r="J633" s="30"/>
      <c r="K633" s="174" t="str">
        <f t="shared" ref="K633:K664" si="6192">IF(D633="Mon", "", IF(D633="Tue", "", IF(D633="Wed", "Non-service", IF(D633="Thu", "Non-Service", IF(D633="Fri", "", "")))))</f>
        <v/>
      </c>
      <c r="L633" s="30"/>
      <c r="M633" s="174" t="str">
        <f t="shared" ref="M633:M664" si="6193">IF(D633="Mon", "", IF(D633="Tue", "Non-service", IF(D633="Wed", "", IF(D633="Thu", "", IF(D633="Fri", "Non-service", "")))))</f>
        <v/>
      </c>
      <c r="N633" s="30"/>
      <c r="O633" s="174" t="str">
        <f t="shared" ref="O633:O664" si="6194">IF(D633="Mon", "", IF(D633="Tue", "", IF(D633="Wed", "Non-service", IF(D633="Thu", "", IF(D633="Fri", "Non-service", "")))))</f>
        <v/>
      </c>
      <c r="P633" s="30"/>
      <c r="Q633" s="174" t="str">
        <f t="shared" ref="Q633:Q664" si="6195">IF(D633="Mon", "", IF(D633="Tue", "Non-service", IF(D633="Wed", "", IF(D633="Thu", "Non-service", IF(D633="Fri", "", "")))))</f>
        <v/>
      </c>
      <c r="R633" s="30"/>
      <c r="S633" s="175" t="str">
        <f t="shared" ref="S633:S664" si="6196">IF(D633="Mon", "Non-service", IF(D633="Tue", "", IF(D633="Wed", "Non-service", IF(D633="Thu", "", IF(D633="Fri", "", "")))))</f>
        <v>Non-service</v>
      </c>
      <c r="T633" s="30"/>
      <c r="U633" s="175"/>
      <c r="V633" s="34"/>
      <c r="W633" s="178"/>
      <c r="X633" s="23"/>
      <c r="Y633" s="175"/>
      <c r="Z633" s="23"/>
      <c r="AB633" s="26"/>
      <c r="AD633" s="25"/>
    </row>
    <row r="634" spans="2:30">
      <c r="B634" s="294"/>
      <c r="C634" s="285"/>
      <c r="D634" s="288"/>
      <c r="E634" s="211">
        <f t="shared" ca="1" si="5789"/>
        <v>0</v>
      </c>
      <c r="F634" s="208" t="s">
        <v>51</v>
      </c>
      <c r="G634" s="170" t="str">
        <f t="shared" ref="G634:G665" si="6197">IF(D633="Mon", "", IF(D633="Tue", "Non-service", IF(D633="Wed", "", IF(D633="Thu", "Non-service", IF(D633="Fri", "", "")))))</f>
        <v/>
      </c>
      <c r="H634" s="30"/>
      <c r="I634" s="174" t="str">
        <f t="shared" ref="I634:I665" si="6198">IF(D633="Mon", "", IF(D633="Tue", "", IF(D633="Wed", "", IF(D633="Thu", "", IF(D633="Fri", "Non-service", "")))))</f>
        <v/>
      </c>
      <c r="J634" s="30"/>
      <c r="K634" s="174" t="str">
        <f t="shared" ref="K634:K665" si="6199">IF(D633="Mon", "", IF(D633="Tue", "", IF(D633="Wed", "Non-service", IF(D633="Thu", "Non-Service", IF(D633="Fri", "", "")))))</f>
        <v/>
      </c>
      <c r="L634" s="30"/>
      <c r="M634" s="174" t="str">
        <f t="shared" ref="M634:M665" si="6200">IF(D633="Mon", "", IF(D633="Tue", "Non-service", IF(D633="Wed", "", IF(D633="Thu", "", IF(D633="Fri", "Non-service", "")))))</f>
        <v/>
      </c>
      <c r="N634" s="30"/>
      <c r="O634" s="174" t="str">
        <f t="shared" ref="O634:O665" si="6201">IF(D633="Mon", "", IF(D633="Tue", "", IF(D633="Wed", "Non-service", IF(D633="Thu", "", IF(D633="Fri", "Non-service", "")))))</f>
        <v/>
      </c>
      <c r="P634" s="30"/>
      <c r="Q634" s="174" t="str">
        <f t="shared" ref="Q634:Q665" si="6202">IF(D633="Mon", "", IF(D633="Tue", "Non-service", IF(D633="Wed", "", IF(D633="Thu", "Non-service", IF(D633="Fri", "", "")))))</f>
        <v/>
      </c>
      <c r="R634" s="30"/>
      <c r="S634" s="174" t="str">
        <f t="shared" ref="S634:S665" si="6203">IF(D633="Mon", "Non-service", IF(D633="Tue", "", IF(D633="Wed", "Non-service", IF(D633="Thu", "", IF(D633="Fri", "", "")))))</f>
        <v>Non-service</v>
      </c>
      <c r="T634" s="30"/>
      <c r="V634" s="36"/>
      <c r="W634" s="178"/>
      <c r="X634" s="25"/>
      <c r="Z634" s="25"/>
      <c r="AB634" s="26"/>
      <c r="AD634" s="25"/>
    </row>
    <row r="635" spans="2:30">
      <c r="B635" s="294"/>
      <c r="C635" s="286"/>
      <c r="D635" s="289"/>
      <c r="E635" s="211">
        <f t="shared" ca="1" si="5789"/>
        <v>0</v>
      </c>
      <c r="F635" s="209" t="s">
        <v>53</v>
      </c>
      <c r="G635" s="171" t="str">
        <f t="shared" ref="G635" si="6204">IF(D633="Mon", "", IF(D633="Tue", "Non-service", IF(D633="Wed", "", IF(D633="Thu", "Non-service", IF(D633="Fri", "", "")))))</f>
        <v/>
      </c>
      <c r="H635" s="30"/>
      <c r="I635" s="174" t="str">
        <f t="shared" ref="I635" si="6205">IF(D633="Mon", "", IF(D633="Tue", "", IF(D633="Wed", "", IF(D633="Thu", "", IF(D633="Fri", "Non-service", "")))))</f>
        <v/>
      </c>
      <c r="J635" s="30"/>
      <c r="K635" s="174" t="str">
        <f t="shared" ref="K635" si="6206">IF(D633="Mon", "", IF(D633="Tue", "", IF(D633="Wed", "Non-service", IF(D633="Thu", "Non-Service", IF(D633="Fri", "", "")))))</f>
        <v/>
      </c>
      <c r="L635" s="30"/>
      <c r="M635" s="174" t="str">
        <f t="shared" ref="M635" si="6207">IF(D633="Mon", "", IF(D633="Tue", "Non-service", IF(D633="Wed", "", IF(D633="Thu", "", IF(D633="Fri", "Non-service", "")))))</f>
        <v/>
      </c>
      <c r="N635" s="30"/>
      <c r="O635" s="174" t="str">
        <f t="shared" ref="O635" si="6208">IF(D633="Mon", "", IF(D633="Tue", "", IF(D633="Wed", "Non-service", IF(D633="Thu", "", IF(D633="Fri", "Non-service", "")))))</f>
        <v/>
      </c>
      <c r="P635" s="30"/>
      <c r="Q635" s="174" t="str">
        <f t="shared" ref="Q635" si="6209">IF(D633="Mon", "", IF(D633="Tue", "Non-service", IF(D633="Wed", "", IF(D633="Thu", "Non-service", IF(D633="Fri", "", "")))))</f>
        <v/>
      </c>
      <c r="R635" s="30"/>
      <c r="S635" s="174" t="str">
        <f t="shared" ref="S635" si="6210">IF(D633="Mon", "Non-service", IF(D633="Tue", "", IF(D633="Wed", "Non-service", IF(D633="Thu", "", IF(D633="Fri", "", "")))))</f>
        <v>Non-service</v>
      </c>
      <c r="T635" s="30"/>
      <c r="U635" s="176"/>
      <c r="V635" s="38"/>
      <c r="W635" s="178"/>
      <c r="X635" s="27"/>
      <c r="Y635" s="176"/>
      <c r="Z635" s="27"/>
      <c r="AB635" s="26"/>
      <c r="AD635" s="25"/>
    </row>
    <row r="636" spans="2:30">
      <c r="B636" s="294"/>
      <c r="C636" s="284">
        <f t="shared" si="6145"/>
        <v>46154</v>
      </c>
      <c r="D636" s="287" t="str">
        <f t="shared" ref="D636" si="6211">IF(WEEKDAY(C633, 2) &lt; 5, TEXT(C633 + 1, "ddd"), TEXT(C633 + 3, "ddd"))</f>
        <v>Tue</v>
      </c>
      <c r="E636" s="211">
        <f t="shared" ca="1" si="5789"/>
        <v>0</v>
      </c>
      <c r="F636" s="207" t="s">
        <v>47</v>
      </c>
      <c r="G636" s="170" t="str">
        <f t="shared" ref="G636:G699" si="6212">IF(D636="Mon", "", IF(D636="Tue", "Non-service", IF(D636="Wed", "", IF(D636="Thu", "Non-service", IF(D636="Fri", "", "")))))</f>
        <v>Non-service</v>
      </c>
      <c r="H636" s="22"/>
      <c r="I636" s="174" t="str">
        <f t="shared" ref="I636:I699" si="6213">IF(D636="Mon", "", IF(D636="Tue", "", IF(D636="Wed", "", IF(D636="Thu", "", IF(D636="Fri", "Non-service", "")))))</f>
        <v/>
      </c>
      <c r="J636" s="30"/>
      <c r="K636" s="174" t="str">
        <f t="shared" ref="K636:K699" si="6214">IF(D636="Mon", "", IF(D636="Tue", "", IF(D636="Wed", "Non-service", IF(D636="Thu", "Non-Service", IF(D636="Fri", "", "")))))</f>
        <v/>
      </c>
      <c r="L636" s="33"/>
      <c r="M636" s="174" t="str">
        <f t="shared" ref="M636:M699" si="6215">IF(D636="Mon", "", IF(D636="Tue", "Non-service", IF(D636="Wed", "", IF(D636="Thu", "", IF(D636="Fri", "Non-service", "")))))</f>
        <v>Non-service</v>
      </c>
      <c r="N636" s="30"/>
      <c r="O636" s="174" t="str">
        <f t="shared" ref="O636:O699" si="6216">IF(D636="Mon", "", IF(D636="Tue", "", IF(D636="Wed", "Non-service", IF(D636="Thu", "", IF(D636="Fri", "Non-service", "")))))</f>
        <v/>
      </c>
      <c r="P636" s="33"/>
      <c r="Q636" s="174" t="str">
        <f t="shared" ref="Q636:Q699" si="6217">IF(D636="Mon", "", IF(D636="Tue", "Non-service", IF(D636="Wed", "", IF(D636="Thu", "Non-service", IF(D636="Fri", "", "")))))</f>
        <v>Non-service</v>
      </c>
      <c r="R636" s="33"/>
      <c r="S636" s="175" t="str">
        <f t="shared" ref="S636:S699" si="6218">IF(D636="Mon", "Non-service", IF(D636="Tue", "", IF(D636="Wed", "Non-service", IF(D636="Thu", "", IF(D636="Fri", "", "")))))</f>
        <v/>
      </c>
      <c r="T636" s="33"/>
      <c r="U636" s="175"/>
      <c r="V636" s="34"/>
      <c r="W636" s="178"/>
      <c r="X636" s="23"/>
      <c r="Y636" s="175"/>
      <c r="Z636" s="23"/>
      <c r="AB636" s="26"/>
      <c r="AD636" s="25"/>
    </row>
    <row r="637" spans="2:30">
      <c r="B637" s="294"/>
      <c r="C637" s="285"/>
      <c r="D637" s="288"/>
      <c r="E637" s="211">
        <f t="shared" ca="1" si="5789"/>
        <v>0</v>
      </c>
      <c r="F637" s="208" t="s">
        <v>51</v>
      </c>
      <c r="G637" s="170" t="str">
        <f t="shared" ref="G637:G700" si="6219">IF(D636="Mon", "", IF(D636="Tue", "Non-service", IF(D636="Wed", "", IF(D636="Thu", "Non-service", IF(D636="Fri", "", "")))))</f>
        <v>Non-service</v>
      </c>
      <c r="H637" s="22"/>
      <c r="I637" s="174" t="str">
        <f t="shared" ref="I637:I700" si="6220">IF(D636="Mon", "", IF(D636="Tue", "", IF(D636="Wed", "", IF(D636="Thu", "", IF(D636="Fri", "Non-service", "")))))</f>
        <v/>
      </c>
      <c r="J637" s="30"/>
      <c r="K637" s="174" t="str">
        <f t="shared" ref="K637:K700" si="6221">IF(D636="Mon", "", IF(D636="Tue", "", IF(D636="Wed", "Non-service", IF(D636="Thu", "Non-Service", IF(D636="Fri", "", "")))))</f>
        <v/>
      </c>
      <c r="L637" s="35"/>
      <c r="M637" s="174" t="str">
        <f t="shared" ref="M637:M700" si="6222">IF(D636="Mon", "", IF(D636="Tue", "Non-service", IF(D636="Wed", "", IF(D636="Thu", "", IF(D636="Fri", "Non-service", "")))))</f>
        <v>Non-service</v>
      </c>
      <c r="N637" s="30"/>
      <c r="O637" s="174" t="str">
        <f t="shared" ref="O637:O700" si="6223">IF(D636="Mon", "", IF(D636="Tue", "", IF(D636="Wed", "Non-service", IF(D636="Thu", "", IF(D636="Fri", "Non-service", "")))))</f>
        <v/>
      </c>
      <c r="P637" s="35"/>
      <c r="Q637" s="174" t="str">
        <f t="shared" ref="Q637:Q700" si="6224">IF(D636="Mon", "", IF(D636="Tue", "Non-service", IF(D636="Wed", "", IF(D636="Thu", "Non-service", IF(D636="Fri", "", "")))))</f>
        <v>Non-service</v>
      </c>
      <c r="R637" s="35"/>
      <c r="S637" s="174" t="str">
        <f t="shared" ref="S637:S700" si="6225">IF(D636="Mon", "Non-service", IF(D636="Tue", "", IF(D636="Wed", "Non-service", IF(D636="Thu", "", IF(D636="Fri", "", "")))))</f>
        <v/>
      </c>
      <c r="T637" s="35"/>
      <c r="V637" s="36"/>
      <c r="W637" s="178"/>
      <c r="X637" s="25"/>
      <c r="Z637" s="25"/>
      <c r="AB637" s="26"/>
      <c r="AD637" s="25"/>
    </row>
    <row r="638" spans="2:30">
      <c r="B638" s="294"/>
      <c r="C638" s="286"/>
      <c r="D638" s="289"/>
      <c r="E638" s="211">
        <f t="shared" ca="1" si="5789"/>
        <v>0</v>
      </c>
      <c r="F638" s="209" t="s">
        <v>53</v>
      </c>
      <c r="G638" s="171" t="str">
        <f t="shared" ref="G638" si="6226">IF(D636="Mon", "", IF(D636="Tue", "Non-service", IF(D636="Wed", "", IF(D636="Thu", "Non-service", IF(D636="Fri", "", "")))))</f>
        <v>Non-service</v>
      </c>
      <c r="H638" s="22"/>
      <c r="I638" s="174" t="str">
        <f t="shared" ref="I638" si="6227">IF(D636="Mon", "", IF(D636="Tue", "", IF(D636="Wed", "", IF(D636="Thu", "", IF(D636="Fri", "Non-service", "")))))</f>
        <v/>
      </c>
      <c r="J638" s="30"/>
      <c r="K638" s="174" t="str">
        <f t="shared" ref="K638" si="6228">IF(D636="Mon", "", IF(D636="Tue", "", IF(D636="Wed", "Non-service", IF(D636="Thu", "Non-Service", IF(D636="Fri", "", "")))))</f>
        <v/>
      </c>
      <c r="L638" s="37"/>
      <c r="M638" s="174" t="str">
        <f t="shared" ref="M638" si="6229">IF(D636="Mon", "", IF(D636="Tue", "Non-service", IF(D636="Wed", "", IF(D636="Thu", "", IF(D636="Fri", "Non-service", "")))))</f>
        <v>Non-service</v>
      </c>
      <c r="N638" s="30"/>
      <c r="O638" s="174" t="str">
        <f t="shared" ref="O638" si="6230">IF(D636="Mon", "", IF(D636="Tue", "", IF(D636="Wed", "Non-service", IF(D636="Thu", "", IF(D636="Fri", "Non-service", "")))))</f>
        <v/>
      </c>
      <c r="P638" s="37"/>
      <c r="Q638" s="174" t="str">
        <f t="shared" ref="Q638" si="6231">IF(D636="Mon", "", IF(D636="Tue", "Non-service", IF(D636="Wed", "", IF(D636="Thu", "Non-service", IF(D636="Fri", "", "")))))</f>
        <v>Non-service</v>
      </c>
      <c r="R638" s="37"/>
      <c r="S638" s="174" t="str">
        <f t="shared" ref="S638" si="6232">IF(D636="Mon", "Non-service", IF(D636="Tue", "", IF(D636="Wed", "Non-service", IF(D636="Thu", "", IF(D636="Fri", "", "")))))</f>
        <v/>
      </c>
      <c r="T638" s="37"/>
      <c r="U638" s="176"/>
      <c r="V638" s="38"/>
      <c r="W638" s="178"/>
      <c r="X638" s="27"/>
      <c r="Y638" s="176"/>
      <c r="Z638" s="27"/>
      <c r="AB638" s="26"/>
      <c r="AD638" s="25"/>
    </row>
    <row r="639" spans="2:30">
      <c r="C639" s="284">
        <f t="shared" si="6145"/>
        <v>46155</v>
      </c>
      <c r="D639" s="287" t="str">
        <f t="shared" ref="D639" si="6233">IF(WEEKDAY(C636, 2) &lt; 5, TEXT(C636 + 1, "ddd"), TEXT(C636 + 3, "ddd"))</f>
        <v>Wed</v>
      </c>
      <c r="E639" s="211">
        <f t="shared" ca="1" si="5789"/>
        <v>0</v>
      </c>
      <c r="F639" s="207" t="s">
        <v>47</v>
      </c>
      <c r="G639" s="170" t="str">
        <f t="shared" ref="G639:G702" si="6234">IF(D639="Mon", "", IF(D639="Tue", "Non-service", IF(D639="Wed", "", IF(D639="Thu", "Non-service", IF(D639="Fri", "", "")))))</f>
        <v/>
      </c>
      <c r="H639" s="21"/>
      <c r="I639" s="174" t="str">
        <f t="shared" ref="I639:I702" si="6235">IF(D639="Mon", "", IF(D639="Tue", "", IF(D639="Wed", "", IF(D639="Thu", "", IF(D639="Fri", "Non-service", "")))))</f>
        <v/>
      </c>
      <c r="J639" s="31"/>
      <c r="K639" s="174" t="str">
        <f t="shared" ref="K639:K702" si="6236">IF(D639="Mon", "", IF(D639="Tue", "", IF(D639="Wed", "Non-service", IF(D639="Thu", "Non-Service", IF(D639="Fri", "", "")))))</f>
        <v>Non-service</v>
      </c>
      <c r="L639" s="31"/>
      <c r="M639" s="174" t="str">
        <f t="shared" ref="M639:M702" si="6237">IF(D639="Mon", "", IF(D639="Tue", "Non-service", IF(D639="Wed", "", IF(D639="Thu", "", IF(D639="Fri", "Non-service", "")))))</f>
        <v/>
      </c>
      <c r="N639" s="31"/>
      <c r="O639" s="174" t="str">
        <f t="shared" ref="O639:O702" si="6238">IF(D639="Mon", "", IF(D639="Tue", "", IF(D639="Wed", "Non-service", IF(D639="Thu", "", IF(D639="Fri", "Non-service", "")))))</f>
        <v>Non-service</v>
      </c>
      <c r="P639" s="31"/>
      <c r="Q639" s="174" t="str">
        <f t="shared" ref="Q639:Q702" si="6239">IF(D639="Mon", "", IF(D639="Tue", "Non-service", IF(D639="Wed", "", IF(D639="Thu", "Non-service", IF(D639="Fri", "", "")))))</f>
        <v/>
      </c>
      <c r="R639" s="31"/>
      <c r="S639" s="175" t="str">
        <f t="shared" ref="S639:S702" si="6240">IF(D639="Mon", "Non-service", IF(D639="Tue", "", IF(D639="Wed", "Non-service", IF(D639="Thu", "", IF(D639="Fri", "", "")))))</f>
        <v>Non-service</v>
      </c>
      <c r="T639" s="31"/>
      <c r="U639" s="175"/>
      <c r="V639" s="34"/>
      <c r="W639" s="178"/>
      <c r="X639" s="23"/>
      <c r="Y639" s="175"/>
      <c r="Z639" s="23"/>
      <c r="AB639" s="26"/>
      <c r="AD639" s="25"/>
    </row>
    <row r="640" spans="2:30">
      <c r="C640" s="285"/>
      <c r="D640" s="288"/>
      <c r="E640" s="211">
        <f t="shared" ca="1" si="5789"/>
        <v>0</v>
      </c>
      <c r="F640" s="208" t="s">
        <v>51</v>
      </c>
      <c r="G640" s="170" t="str">
        <f t="shared" ref="G640:G703" si="6241">IF(D639="Mon", "", IF(D639="Tue", "Non-service", IF(D639="Wed", "", IF(D639="Thu", "Non-service", IF(D639="Fri", "", "")))))</f>
        <v/>
      </c>
      <c r="H640" s="22"/>
      <c r="I640" s="174" t="str">
        <f t="shared" ref="I640:I703" si="6242">IF(D639="Mon", "", IF(D639="Tue", "", IF(D639="Wed", "", IF(D639="Thu", "", IF(D639="Fri", "Non-service", "")))))</f>
        <v/>
      </c>
      <c r="J640" s="30"/>
      <c r="K640" s="174" t="str">
        <f t="shared" ref="K640:K703" si="6243">IF(D639="Mon", "", IF(D639="Tue", "", IF(D639="Wed", "Non-service", IF(D639="Thu", "Non-Service", IF(D639="Fri", "", "")))))</f>
        <v>Non-service</v>
      </c>
      <c r="L640" s="30"/>
      <c r="M640" s="174" t="str">
        <f t="shared" ref="M640:M703" si="6244">IF(D639="Mon", "", IF(D639="Tue", "Non-service", IF(D639="Wed", "", IF(D639="Thu", "", IF(D639="Fri", "Non-service", "")))))</f>
        <v/>
      </c>
      <c r="N640" s="30"/>
      <c r="O640" s="174" t="str">
        <f t="shared" ref="O640:O703" si="6245">IF(D639="Mon", "", IF(D639="Tue", "", IF(D639="Wed", "Non-service", IF(D639="Thu", "", IF(D639="Fri", "Non-service", "")))))</f>
        <v>Non-service</v>
      </c>
      <c r="P640" s="30"/>
      <c r="Q640" s="174" t="str">
        <f t="shared" ref="Q640:Q703" si="6246">IF(D639="Mon", "", IF(D639="Tue", "Non-service", IF(D639="Wed", "", IF(D639="Thu", "Non-service", IF(D639="Fri", "", "")))))</f>
        <v/>
      </c>
      <c r="R640" s="30"/>
      <c r="S640" s="174" t="str">
        <f t="shared" ref="S640:S703" si="6247">IF(D639="Mon", "Non-service", IF(D639="Tue", "", IF(D639="Wed", "Non-service", IF(D639="Thu", "", IF(D639="Fri", "", "")))))</f>
        <v>Non-service</v>
      </c>
      <c r="T640" s="30"/>
      <c r="V640" s="36"/>
      <c r="W640" s="178"/>
      <c r="X640" s="25"/>
      <c r="Z640" s="25"/>
      <c r="AB640" s="26"/>
      <c r="AD640" s="25"/>
    </row>
    <row r="641" spans="3:30">
      <c r="C641" s="286"/>
      <c r="D641" s="289"/>
      <c r="E641" s="211">
        <f t="shared" ca="1" si="5789"/>
        <v>0</v>
      </c>
      <c r="F641" s="209" t="s">
        <v>53</v>
      </c>
      <c r="G641" s="171" t="str">
        <f t="shared" ref="G641" si="6248">IF(D639="Mon", "", IF(D639="Tue", "Non-service", IF(D639="Wed", "", IF(D639="Thu", "Non-service", IF(D639="Fri", "", "")))))</f>
        <v/>
      </c>
      <c r="H641" s="22"/>
      <c r="I641" s="174" t="str">
        <f t="shared" ref="I641" si="6249">IF(D639="Mon", "", IF(D639="Tue", "", IF(D639="Wed", "", IF(D639="Thu", "", IF(D639="Fri", "Non-service", "")))))</f>
        <v/>
      </c>
      <c r="J641" s="30"/>
      <c r="K641" s="174" t="str">
        <f t="shared" ref="K641" si="6250">IF(D639="Mon", "", IF(D639="Tue", "", IF(D639="Wed", "Non-service", IF(D639="Thu", "Non-Service", IF(D639="Fri", "", "")))))</f>
        <v>Non-service</v>
      </c>
      <c r="L641" s="30"/>
      <c r="M641" s="174" t="str">
        <f t="shared" ref="M641" si="6251">IF(D639="Mon", "", IF(D639="Tue", "Non-service", IF(D639="Wed", "", IF(D639="Thu", "", IF(D639="Fri", "Non-service", "")))))</f>
        <v/>
      </c>
      <c r="N641" s="30"/>
      <c r="O641" s="174" t="str">
        <f t="shared" ref="O641" si="6252">IF(D639="Mon", "", IF(D639="Tue", "", IF(D639="Wed", "Non-service", IF(D639="Thu", "", IF(D639="Fri", "Non-service", "")))))</f>
        <v>Non-service</v>
      </c>
      <c r="P641" s="30"/>
      <c r="Q641" s="174" t="str">
        <f t="shared" ref="Q641" si="6253">IF(D639="Mon", "", IF(D639="Tue", "Non-service", IF(D639="Wed", "", IF(D639="Thu", "Non-service", IF(D639="Fri", "", "")))))</f>
        <v/>
      </c>
      <c r="R641" s="30"/>
      <c r="S641" s="174" t="str">
        <f t="shared" ref="S641" si="6254">IF(D639="Mon", "Non-service", IF(D639="Tue", "", IF(D639="Wed", "Non-service", IF(D639="Thu", "", IF(D639="Fri", "", "")))))</f>
        <v>Non-service</v>
      </c>
      <c r="T641" s="30"/>
      <c r="U641" s="176"/>
      <c r="V641" s="38"/>
      <c r="W641" s="178"/>
      <c r="X641" s="27"/>
      <c r="Y641" s="176"/>
      <c r="Z641" s="27"/>
      <c r="AB641" s="26"/>
      <c r="AD641" s="25"/>
    </row>
    <row r="642" spans="3:30">
      <c r="C642" s="284">
        <f t="shared" si="6145"/>
        <v>46156</v>
      </c>
      <c r="D642" s="287" t="str">
        <f t="shared" ref="D642" si="6255">IF(WEEKDAY(C639, 2) &lt; 5, TEXT(C639 + 1, "ddd"), TEXT(C639 + 3, "ddd"))</f>
        <v>Thu</v>
      </c>
      <c r="E642" s="211">
        <f t="shared" ca="1" si="5789"/>
        <v>0</v>
      </c>
      <c r="F642" s="207" t="s">
        <v>47</v>
      </c>
      <c r="G642" s="170" t="str">
        <f t="shared" ref="G642:G705" si="6256">IF(D642="Mon", "", IF(D642="Tue", "Non-service", IF(D642="Wed", "", IF(D642="Thu", "Non-service", IF(D642="Fri", "", "")))))</f>
        <v>Non-service</v>
      </c>
      <c r="H642" s="24"/>
      <c r="I642" s="174" t="str">
        <f t="shared" ref="I642:I705" si="6257">IF(D642="Mon", "", IF(D642="Tue", "", IF(D642="Wed", "", IF(D642="Thu", "", IF(D642="Fri", "Non-service", "")))))</f>
        <v/>
      </c>
      <c r="J642" s="33"/>
      <c r="K642" s="174" t="str">
        <f t="shared" ref="K642:K705" si="6258">IF(D642="Mon", "", IF(D642="Tue", "", IF(D642="Wed", "Non-service", IF(D642="Thu", "Non-Service", IF(D642="Fri", "", "")))))</f>
        <v>Non-Service</v>
      </c>
      <c r="L642" s="33"/>
      <c r="M642" s="174" t="str">
        <f t="shared" ref="M642:M705" si="6259">IF(D642="Mon", "", IF(D642="Tue", "Non-service", IF(D642="Wed", "", IF(D642="Thu", "", IF(D642="Fri", "Non-service", "")))))</f>
        <v/>
      </c>
      <c r="N642" s="33"/>
      <c r="O642" s="174" t="str">
        <f t="shared" ref="O642:O705" si="6260">IF(D642="Mon", "", IF(D642="Tue", "", IF(D642="Wed", "Non-service", IF(D642="Thu", "", IF(D642="Fri", "Non-service", "")))))</f>
        <v/>
      </c>
      <c r="P642" s="31"/>
      <c r="Q642" s="174" t="str">
        <f t="shared" ref="Q642:Q705" si="6261">IF(D642="Mon", "", IF(D642="Tue", "Non-service", IF(D642="Wed", "", IF(D642="Thu", "Non-service", IF(D642="Fri", "", "")))))</f>
        <v>Non-service</v>
      </c>
      <c r="R642" s="31"/>
      <c r="S642" s="175" t="str">
        <f t="shared" ref="S642:S705" si="6262">IF(D642="Mon", "Non-service", IF(D642="Tue", "", IF(D642="Wed", "Non-service", IF(D642="Thu", "", IF(D642="Fri", "", "")))))</f>
        <v/>
      </c>
      <c r="T642" s="31"/>
      <c r="U642" s="175"/>
      <c r="V642" s="34"/>
      <c r="W642" s="178"/>
      <c r="X642" s="23"/>
      <c r="Y642" s="175"/>
      <c r="Z642" s="23"/>
      <c r="AB642" s="26"/>
      <c r="AD642" s="25"/>
    </row>
    <row r="643" spans="3:30">
      <c r="C643" s="285"/>
      <c r="D643" s="288"/>
      <c r="E643" s="211">
        <f t="shared" ca="1" si="5789"/>
        <v>0</v>
      </c>
      <c r="F643" s="208" t="s">
        <v>51</v>
      </c>
      <c r="G643" s="170" t="str">
        <f t="shared" ref="G643:G706" si="6263">IF(D642="Mon", "", IF(D642="Tue", "Non-service", IF(D642="Wed", "", IF(D642="Thu", "Non-service", IF(D642="Fri", "", "")))))</f>
        <v>Non-service</v>
      </c>
      <c r="H643" s="26"/>
      <c r="I643" s="174" t="str">
        <f t="shared" ref="I643:I706" si="6264">IF(D642="Mon", "", IF(D642="Tue", "", IF(D642="Wed", "", IF(D642="Thu", "", IF(D642="Fri", "Non-service", "")))))</f>
        <v/>
      </c>
      <c r="J643" s="35"/>
      <c r="K643" s="174" t="str">
        <f t="shared" ref="K643:K706" si="6265">IF(D642="Mon", "", IF(D642="Tue", "", IF(D642="Wed", "Non-service", IF(D642="Thu", "Non-Service", IF(D642="Fri", "", "")))))</f>
        <v>Non-Service</v>
      </c>
      <c r="L643" s="35"/>
      <c r="M643" s="174" t="str">
        <f t="shared" ref="M643:M706" si="6266">IF(D642="Mon", "", IF(D642="Tue", "Non-service", IF(D642="Wed", "", IF(D642="Thu", "", IF(D642="Fri", "Non-service", "")))))</f>
        <v/>
      </c>
      <c r="N643" s="35"/>
      <c r="O643" s="174" t="str">
        <f t="shared" ref="O643:O706" si="6267">IF(D642="Mon", "", IF(D642="Tue", "", IF(D642="Wed", "Non-service", IF(D642="Thu", "", IF(D642="Fri", "Non-service", "")))))</f>
        <v/>
      </c>
      <c r="P643" s="35"/>
      <c r="Q643" s="174" t="str">
        <f t="shared" ref="Q643:Q706" si="6268">IF(D642="Mon", "", IF(D642="Tue", "Non-service", IF(D642="Wed", "", IF(D642="Thu", "Non-service", IF(D642="Fri", "", "")))))</f>
        <v>Non-service</v>
      </c>
      <c r="R643" s="30"/>
      <c r="S643" s="174" t="str">
        <f t="shared" ref="S643:S706" si="6269">IF(D642="Mon", "Non-service", IF(D642="Tue", "", IF(D642="Wed", "Non-service", IF(D642="Thu", "", IF(D642="Fri", "", "")))))</f>
        <v/>
      </c>
      <c r="T643" s="35"/>
      <c r="V643" s="36"/>
      <c r="W643" s="178"/>
      <c r="X643" s="25"/>
      <c r="Z643" s="25"/>
      <c r="AB643" s="26"/>
      <c r="AD643" s="25"/>
    </row>
    <row r="644" spans="3:30">
      <c r="C644" s="286"/>
      <c r="D644" s="289"/>
      <c r="E644" s="211">
        <f t="shared" ref="E644:E707" ca="1" si="6270">IF(AND(WEEKDAY(B647, 2) &lt;= 5, B647 &lt;= TODAY(), COUNTIF(AF$37:AF$49, B644) = 0), 1, IF(AND(WEEKDAY(TODAY(), 2) &gt; 5, B647 = TODAY() - WEEKDAY(TODAY(), 2) + 5, COUNTIF(AF$37:AF$49, B644) = 0), 1, 0))</f>
        <v>0</v>
      </c>
      <c r="F644" s="209" t="s">
        <v>53</v>
      </c>
      <c r="G644" s="171" t="str">
        <f t="shared" ref="G644" si="6271">IF(D642="Mon", "", IF(D642="Tue", "Non-service", IF(D642="Wed", "", IF(D642="Thu", "Non-service", IF(D642="Fri", "", "")))))</f>
        <v>Non-service</v>
      </c>
      <c r="H644" s="28"/>
      <c r="I644" s="174" t="str">
        <f t="shared" ref="I644" si="6272">IF(D642="Mon", "", IF(D642="Tue", "", IF(D642="Wed", "", IF(D642="Thu", "", IF(D642="Fri", "Non-service", "")))))</f>
        <v/>
      </c>
      <c r="J644" s="37"/>
      <c r="K644" s="174" t="str">
        <f t="shared" ref="K644" si="6273">IF(D642="Mon", "", IF(D642="Tue", "", IF(D642="Wed", "Non-service", IF(D642="Thu", "Non-Service", IF(D642="Fri", "", "")))))</f>
        <v>Non-Service</v>
      </c>
      <c r="L644" s="37"/>
      <c r="M644" s="174" t="str">
        <f t="shared" ref="M644" si="6274">IF(D642="Mon", "", IF(D642="Tue", "Non-service", IF(D642="Wed", "", IF(D642="Thu", "", IF(D642="Fri", "Non-service", "")))))</f>
        <v/>
      </c>
      <c r="N644" s="37"/>
      <c r="O644" s="174" t="str">
        <f t="shared" ref="O644" si="6275">IF(D642="Mon", "", IF(D642="Tue", "", IF(D642="Wed", "Non-service", IF(D642="Thu", "", IF(D642="Fri", "Non-service", "")))))</f>
        <v/>
      </c>
      <c r="P644" s="37"/>
      <c r="Q644" s="174" t="str">
        <f t="shared" ref="Q644" si="6276">IF(D642="Mon", "", IF(D642="Tue", "Non-service", IF(D642="Wed", "", IF(D642="Thu", "Non-service", IF(D642="Fri", "", "")))))</f>
        <v>Non-service</v>
      </c>
      <c r="R644" s="37"/>
      <c r="S644" s="174" t="str">
        <f t="shared" ref="S644" si="6277">IF(D642="Mon", "Non-service", IF(D642="Tue", "", IF(D642="Wed", "Non-service", IF(D642="Thu", "", IF(D642="Fri", "", "")))))</f>
        <v/>
      </c>
      <c r="T644" s="37"/>
      <c r="U644" s="176"/>
      <c r="V644" s="38"/>
      <c r="W644" s="178"/>
      <c r="X644" s="27"/>
      <c r="Y644" s="176"/>
      <c r="Z644" s="27"/>
      <c r="AB644" s="26"/>
      <c r="AD644" s="25"/>
    </row>
    <row r="645" spans="3:30">
      <c r="C645" s="284">
        <f t="shared" si="6145"/>
        <v>46157</v>
      </c>
      <c r="D645" s="287" t="str">
        <f t="shared" ref="D645" si="6278">IF(WEEKDAY(C642, 2) &lt; 5, TEXT(C642 + 1, "ddd"), TEXT(C642 + 3, "ddd"))</f>
        <v>Fri</v>
      </c>
      <c r="E645" s="211">
        <f t="shared" ca="1" si="6270"/>
        <v>0</v>
      </c>
      <c r="F645" s="207" t="s">
        <v>47</v>
      </c>
      <c r="G645" s="170" t="str">
        <f t="shared" ref="G645:G708" si="6279">IF(D645="Mon", "", IF(D645="Tue", "Non-service", IF(D645="Wed", "", IF(D645="Thu", "Non-service", IF(D645="Fri", "", "")))))</f>
        <v/>
      </c>
      <c r="H645" s="21"/>
      <c r="I645" s="174" t="str">
        <f t="shared" ref="I645:I708" si="6280">IF(D645="Mon", "", IF(D645="Tue", "", IF(D645="Wed", "", IF(D645="Thu", "", IF(D645="Fri", "Non-service", "")))))</f>
        <v>Non-service</v>
      </c>
      <c r="J645" s="31"/>
      <c r="K645" s="174" t="str">
        <f t="shared" ref="K645:K708" si="6281">IF(D645="Mon", "", IF(D645="Tue", "", IF(D645="Wed", "Non-service", IF(D645="Thu", "Non-Service", IF(D645="Fri", "", "")))))</f>
        <v/>
      </c>
      <c r="L645" s="31"/>
      <c r="M645" s="174" t="str">
        <f t="shared" ref="M645:M708" si="6282">IF(D645="Mon", "", IF(D645="Tue", "Non-service", IF(D645="Wed", "", IF(D645="Thu", "", IF(D645="Fri", "Non-service", "")))))</f>
        <v>Non-service</v>
      </c>
      <c r="N645" s="31"/>
      <c r="O645" s="174" t="str">
        <f t="shared" ref="O645:O708" si="6283">IF(D645="Mon", "", IF(D645="Tue", "", IF(D645="Wed", "Non-service", IF(D645="Thu", "", IF(D645="Fri", "Non-service", "")))))</f>
        <v>Non-service</v>
      </c>
      <c r="P645" s="31"/>
      <c r="Q645" s="174" t="str">
        <f t="shared" ref="Q645:Q708" si="6284">IF(D645="Mon", "", IF(D645="Tue", "Non-service", IF(D645="Wed", "", IF(D645="Thu", "Non-service", IF(D645="Fri", "", "")))))</f>
        <v/>
      </c>
      <c r="R645" s="31"/>
      <c r="S645" s="175" t="str">
        <f t="shared" ref="S645:S708" si="6285">IF(D645="Mon", "Non-service", IF(D645="Tue", "", IF(D645="Wed", "Non-service", IF(D645="Thu", "", IF(D645="Fri", "", "")))))</f>
        <v/>
      </c>
      <c r="T645" s="31"/>
      <c r="U645" s="175"/>
      <c r="V645" s="34"/>
      <c r="W645" s="178"/>
      <c r="X645" s="23"/>
      <c r="Y645" s="175"/>
      <c r="Z645" s="23"/>
      <c r="AB645" s="26"/>
      <c r="AD645" s="25"/>
    </row>
    <row r="646" spans="3:30">
      <c r="C646" s="285"/>
      <c r="D646" s="288"/>
      <c r="E646" s="211">
        <f t="shared" ca="1" si="6270"/>
        <v>0</v>
      </c>
      <c r="F646" s="208" t="s">
        <v>51</v>
      </c>
      <c r="G646" s="170" t="str">
        <f t="shared" ref="G646:G709" si="6286">IF(D645="Mon", "", IF(D645="Tue", "Non-service", IF(D645="Wed", "", IF(D645="Thu", "Non-service", IF(D645="Fri", "", "")))))</f>
        <v/>
      </c>
      <c r="H646" s="22"/>
      <c r="I646" s="174" t="str">
        <f t="shared" ref="I646:I709" si="6287">IF(D645="Mon", "", IF(D645="Tue", "", IF(D645="Wed", "", IF(D645="Thu", "", IF(D645="Fri", "Non-service", "")))))</f>
        <v>Non-service</v>
      </c>
      <c r="J646" s="30"/>
      <c r="K646" s="174" t="str">
        <f t="shared" ref="K646:K709" si="6288">IF(D645="Mon", "", IF(D645="Tue", "", IF(D645="Wed", "Non-service", IF(D645="Thu", "Non-Service", IF(D645="Fri", "", "")))))</f>
        <v/>
      </c>
      <c r="L646" s="30"/>
      <c r="M646" s="174" t="str">
        <f t="shared" ref="M646:M709" si="6289">IF(D645="Mon", "", IF(D645="Tue", "Non-service", IF(D645="Wed", "", IF(D645="Thu", "", IF(D645="Fri", "Non-service", "")))))</f>
        <v>Non-service</v>
      </c>
      <c r="N646" s="30"/>
      <c r="O646" s="174" t="str">
        <f t="shared" ref="O646:O709" si="6290">IF(D645="Mon", "", IF(D645="Tue", "", IF(D645="Wed", "Non-service", IF(D645="Thu", "", IF(D645="Fri", "Non-service", "")))))</f>
        <v>Non-service</v>
      </c>
      <c r="P646" s="30"/>
      <c r="Q646" s="174" t="str">
        <f t="shared" ref="Q646:Q709" si="6291">IF(D645="Mon", "", IF(D645="Tue", "Non-service", IF(D645="Wed", "", IF(D645="Thu", "Non-service", IF(D645="Fri", "", "")))))</f>
        <v/>
      </c>
      <c r="R646" s="30"/>
      <c r="S646" s="174" t="str">
        <f t="shared" ref="S646:S709" si="6292">IF(D645="Mon", "Non-service", IF(D645="Tue", "", IF(D645="Wed", "Non-service", IF(D645="Thu", "", IF(D645="Fri", "", "")))))</f>
        <v/>
      </c>
      <c r="T646" s="30"/>
      <c r="V646" s="36"/>
      <c r="W646" s="178"/>
      <c r="X646" s="25"/>
      <c r="Z646" s="25"/>
      <c r="AB646" s="26"/>
      <c r="AD646" s="25"/>
    </row>
    <row r="647" spans="3:30">
      <c r="C647" s="286"/>
      <c r="D647" s="289"/>
      <c r="E647" s="211">
        <f t="shared" ca="1" si="6270"/>
        <v>0</v>
      </c>
      <c r="F647" s="209" t="s">
        <v>53</v>
      </c>
      <c r="G647" s="171" t="str">
        <f t="shared" ref="G647" si="6293">IF(D645="Mon", "", IF(D645="Tue", "Non-service", IF(D645="Wed", "", IF(D645="Thu", "Non-service", IF(D645="Fri", "", "")))))</f>
        <v/>
      </c>
      <c r="H647" s="22"/>
      <c r="I647" s="174" t="str">
        <f t="shared" ref="I647" si="6294">IF(D645="Mon", "", IF(D645="Tue", "", IF(D645="Wed", "", IF(D645="Thu", "", IF(D645="Fri", "Non-service", "")))))</f>
        <v>Non-service</v>
      </c>
      <c r="J647" s="30"/>
      <c r="K647" s="174" t="str">
        <f t="shared" ref="K647" si="6295">IF(D645="Mon", "", IF(D645="Tue", "", IF(D645="Wed", "Non-service", IF(D645="Thu", "Non-Service", IF(D645="Fri", "", "")))))</f>
        <v/>
      </c>
      <c r="L647" s="30"/>
      <c r="M647" s="174" t="str">
        <f t="shared" ref="M647" si="6296">IF(D645="Mon", "", IF(D645="Tue", "Non-service", IF(D645="Wed", "", IF(D645="Thu", "", IF(D645="Fri", "Non-service", "")))))</f>
        <v>Non-service</v>
      </c>
      <c r="N647" s="30"/>
      <c r="O647" s="174" t="str">
        <f t="shared" ref="O647" si="6297">IF(D645="Mon", "", IF(D645="Tue", "", IF(D645="Wed", "Non-service", IF(D645="Thu", "", IF(D645="Fri", "Non-service", "")))))</f>
        <v>Non-service</v>
      </c>
      <c r="P647" s="30"/>
      <c r="Q647" s="174" t="str">
        <f t="shared" ref="Q647" si="6298">IF(D645="Mon", "", IF(D645="Tue", "Non-service", IF(D645="Wed", "", IF(D645="Thu", "Non-service", IF(D645="Fri", "", "")))))</f>
        <v/>
      </c>
      <c r="R647" s="30"/>
      <c r="T647" s="30"/>
      <c r="U647" s="176"/>
      <c r="V647" s="38"/>
      <c r="W647" s="178"/>
      <c r="X647" s="27"/>
      <c r="Y647" s="176"/>
      <c r="Z647" s="27"/>
      <c r="AB647" s="26"/>
      <c r="AD647" s="25"/>
    </row>
    <row r="648" spans="3:30">
      <c r="C648" s="284">
        <f t="shared" si="6145"/>
        <v>46160</v>
      </c>
      <c r="D648" s="287" t="str">
        <f t="shared" ref="D648" si="6299">IF(WEEKDAY(C645, 2) &lt; 5, TEXT(C645 + 1, "ddd"), TEXT(C645 + 3, "ddd"))</f>
        <v>Mon</v>
      </c>
      <c r="E648" s="211">
        <f t="shared" ca="1" si="6270"/>
        <v>0</v>
      </c>
      <c r="F648" s="207" t="s">
        <v>47</v>
      </c>
      <c r="G648" s="170" t="str">
        <f t="shared" ref="G648:G679" si="6300">IF(D648="Mon", "", IF(D648="Tue", "Non-service", IF(D648="Wed", "", IF(D648="Thu", "Non-service", IF(D648="Fri", "", "")))))</f>
        <v/>
      </c>
      <c r="H648" s="30"/>
      <c r="I648" s="174" t="str">
        <f t="shared" ref="I648:I679" si="6301">IF(D648="Mon", "", IF(D648="Tue", "", IF(D648="Wed", "", IF(D648="Thu", "", IF(D648="Fri", "Non-service", "")))))</f>
        <v/>
      </c>
      <c r="J648" s="30"/>
      <c r="K648" s="174" t="str">
        <f t="shared" ref="K648:K679" si="6302">IF(D648="Mon", "", IF(D648="Tue", "", IF(D648="Wed", "Non-service", IF(D648="Thu", "Non-Service", IF(D648="Fri", "", "")))))</f>
        <v/>
      </c>
      <c r="L648" s="30"/>
      <c r="M648" s="174" t="str">
        <f t="shared" ref="M648:M679" si="6303">IF(D648="Mon", "", IF(D648="Tue", "Non-service", IF(D648="Wed", "", IF(D648="Thu", "", IF(D648="Fri", "Non-service", "")))))</f>
        <v/>
      </c>
      <c r="N648" s="30"/>
      <c r="O648" s="174" t="str">
        <f t="shared" ref="O648:O679" si="6304">IF(D648="Mon", "", IF(D648="Tue", "", IF(D648="Wed", "Non-service", IF(D648="Thu", "", IF(D648="Fri", "Non-service", "")))))</f>
        <v/>
      </c>
      <c r="P648" s="30"/>
      <c r="Q648" s="174" t="str">
        <f t="shared" ref="Q648:Q679" si="6305">IF(D648="Mon", "", IF(D648="Tue", "Non-service", IF(D648="Wed", "", IF(D648="Thu", "Non-service", IF(D648="Fri", "", "")))))</f>
        <v/>
      </c>
      <c r="R648" s="30"/>
      <c r="S648" s="175" t="str">
        <f t="shared" ref="S648:S679" si="6306">IF(D648="Mon", "Non-service", IF(D648="Tue", "", IF(D648="Wed", "Non-service", IF(D648="Thu", "", IF(D648="Fri", "", "")))))</f>
        <v>Non-service</v>
      </c>
      <c r="T648" s="30"/>
      <c r="U648" s="175"/>
      <c r="V648" s="34"/>
      <c r="W648" s="178"/>
      <c r="X648" s="23"/>
      <c r="Y648" s="175"/>
      <c r="Z648" s="23"/>
      <c r="AB648" s="26"/>
      <c r="AD648" s="25"/>
    </row>
    <row r="649" spans="3:30">
      <c r="C649" s="285"/>
      <c r="D649" s="288"/>
      <c r="E649" s="211">
        <f t="shared" ca="1" si="6270"/>
        <v>0</v>
      </c>
      <c r="F649" s="208" t="s">
        <v>51</v>
      </c>
      <c r="G649" s="170" t="str">
        <f t="shared" ref="G649:G680" si="6307">IF(D648="Mon", "", IF(D648="Tue", "Non-service", IF(D648="Wed", "", IF(D648="Thu", "Non-service", IF(D648="Fri", "", "")))))</f>
        <v/>
      </c>
      <c r="H649" s="30"/>
      <c r="I649" s="174" t="str">
        <f t="shared" ref="I649:I680" si="6308">IF(D648="Mon", "", IF(D648="Tue", "", IF(D648="Wed", "", IF(D648="Thu", "", IF(D648="Fri", "Non-service", "")))))</f>
        <v/>
      </c>
      <c r="J649" s="30"/>
      <c r="K649" s="174" t="str">
        <f t="shared" ref="K649:K680" si="6309">IF(D648="Mon", "", IF(D648="Tue", "", IF(D648="Wed", "Non-service", IF(D648="Thu", "Non-Service", IF(D648="Fri", "", "")))))</f>
        <v/>
      </c>
      <c r="L649" s="30"/>
      <c r="M649" s="174" t="str">
        <f t="shared" ref="M649:M680" si="6310">IF(D648="Mon", "", IF(D648="Tue", "Non-service", IF(D648="Wed", "", IF(D648="Thu", "", IF(D648="Fri", "Non-service", "")))))</f>
        <v/>
      </c>
      <c r="N649" s="30"/>
      <c r="O649" s="174" t="str">
        <f t="shared" ref="O649:O680" si="6311">IF(D648="Mon", "", IF(D648="Tue", "", IF(D648="Wed", "Non-service", IF(D648="Thu", "", IF(D648="Fri", "Non-service", "")))))</f>
        <v/>
      </c>
      <c r="P649" s="30"/>
      <c r="Q649" s="174" t="str">
        <f t="shared" ref="Q649:Q680" si="6312">IF(D648="Mon", "", IF(D648="Tue", "Non-service", IF(D648="Wed", "", IF(D648="Thu", "Non-service", IF(D648="Fri", "", "")))))</f>
        <v/>
      </c>
      <c r="R649" s="30"/>
      <c r="S649" s="174" t="str">
        <f t="shared" ref="S649:S680" si="6313">IF(D648="Mon", "Non-service", IF(D648="Tue", "", IF(D648="Wed", "Non-service", IF(D648="Thu", "", IF(D648="Fri", "", "")))))</f>
        <v>Non-service</v>
      </c>
      <c r="T649" s="30"/>
      <c r="V649" s="36"/>
      <c r="W649" s="178"/>
      <c r="X649" s="25"/>
      <c r="Z649" s="25"/>
      <c r="AB649" s="26"/>
      <c r="AD649" s="25"/>
    </row>
    <row r="650" spans="3:30">
      <c r="C650" s="286"/>
      <c r="D650" s="289"/>
      <c r="E650" s="211">
        <f t="shared" ca="1" si="6270"/>
        <v>0</v>
      </c>
      <c r="F650" s="209" t="s">
        <v>53</v>
      </c>
      <c r="G650" s="171" t="str">
        <f t="shared" ref="G650" si="6314">IF(D648="Mon", "", IF(D648="Tue", "Non-service", IF(D648="Wed", "", IF(D648="Thu", "Non-service", IF(D648="Fri", "", "")))))</f>
        <v/>
      </c>
      <c r="H650" s="30"/>
      <c r="I650" s="174" t="str">
        <f t="shared" ref="I650" si="6315">IF(D648="Mon", "", IF(D648="Tue", "", IF(D648="Wed", "", IF(D648="Thu", "", IF(D648="Fri", "Non-service", "")))))</f>
        <v/>
      </c>
      <c r="J650" s="30"/>
      <c r="K650" s="174" t="str">
        <f t="shared" ref="K650" si="6316">IF(D648="Mon", "", IF(D648="Tue", "", IF(D648="Wed", "Non-service", IF(D648="Thu", "Non-Service", IF(D648="Fri", "", "")))))</f>
        <v/>
      </c>
      <c r="L650" s="30"/>
      <c r="M650" s="174" t="str">
        <f t="shared" ref="M650" si="6317">IF(D648="Mon", "", IF(D648="Tue", "Non-service", IF(D648="Wed", "", IF(D648="Thu", "", IF(D648="Fri", "Non-service", "")))))</f>
        <v/>
      </c>
      <c r="N650" s="30"/>
      <c r="O650" s="174" t="str">
        <f t="shared" ref="O650" si="6318">IF(D648="Mon", "", IF(D648="Tue", "", IF(D648="Wed", "Non-service", IF(D648="Thu", "", IF(D648="Fri", "Non-service", "")))))</f>
        <v/>
      </c>
      <c r="P650" s="30"/>
      <c r="Q650" s="174" t="str">
        <f t="shared" ref="Q650" si="6319">IF(D648="Mon", "", IF(D648="Tue", "Non-service", IF(D648="Wed", "", IF(D648="Thu", "Non-service", IF(D648="Fri", "", "")))))</f>
        <v/>
      </c>
      <c r="R650" s="30"/>
      <c r="S650" s="174" t="str">
        <f t="shared" ref="S650" si="6320">IF(D648="Mon", "Non-service", IF(D648="Tue", "", IF(D648="Wed", "Non-service", IF(D648="Thu", "", IF(D648="Fri", "", "")))))</f>
        <v>Non-service</v>
      </c>
      <c r="T650" s="30"/>
      <c r="U650" s="176"/>
      <c r="V650" s="38"/>
      <c r="W650" s="178"/>
      <c r="X650" s="27"/>
      <c r="Y650" s="176"/>
      <c r="Z650" s="27"/>
      <c r="AB650" s="26"/>
      <c r="AD650" s="25"/>
    </row>
    <row r="651" spans="3:30">
      <c r="C651" s="284">
        <f t="shared" si="6145"/>
        <v>46161</v>
      </c>
      <c r="D651" s="287" t="str">
        <f t="shared" ref="D651" si="6321">IF(WEEKDAY(C648, 2) &lt; 5, TEXT(C648 + 1, "ddd"), TEXT(C648 + 3, "ddd"))</f>
        <v>Tue</v>
      </c>
      <c r="E651" s="211">
        <f t="shared" ca="1" si="6270"/>
        <v>0</v>
      </c>
      <c r="F651" s="207" t="s">
        <v>47</v>
      </c>
      <c r="G651" s="170" t="str">
        <f t="shared" ref="G651:G714" si="6322">IF(D651="Mon", "", IF(D651="Tue", "Non-service", IF(D651="Wed", "", IF(D651="Thu", "Non-service", IF(D651="Fri", "", "")))))</f>
        <v>Non-service</v>
      </c>
      <c r="H651" s="22"/>
      <c r="I651" s="174" t="str">
        <f t="shared" ref="I651:I714" si="6323">IF(D651="Mon", "", IF(D651="Tue", "", IF(D651="Wed", "", IF(D651="Thu", "", IF(D651="Fri", "Non-service", "")))))</f>
        <v/>
      </c>
      <c r="J651" s="30"/>
      <c r="K651" s="174" t="str">
        <f t="shared" ref="K651:K714" si="6324">IF(D651="Mon", "", IF(D651="Tue", "", IF(D651="Wed", "Non-service", IF(D651="Thu", "Non-Service", IF(D651="Fri", "", "")))))</f>
        <v/>
      </c>
      <c r="L651" s="33"/>
      <c r="M651" s="174" t="str">
        <f t="shared" ref="M651:M714" si="6325">IF(D651="Mon", "", IF(D651="Tue", "Non-service", IF(D651="Wed", "", IF(D651="Thu", "", IF(D651="Fri", "Non-service", "")))))</f>
        <v>Non-service</v>
      </c>
      <c r="N651" s="30"/>
      <c r="O651" s="174" t="str">
        <f t="shared" ref="O651:O714" si="6326">IF(D651="Mon", "", IF(D651="Tue", "", IF(D651="Wed", "Non-service", IF(D651="Thu", "", IF(D651="Fri", "Non-service", "")))))</f>
        <v/>
      </c>
      <c r="P651" s="33"/>
      <c r="Q651" s="174" t="str">
        <f t="shared" ref="Q651:Q714" si="6327">IF(D651="Mon", "", IF(D651="Tue", "Non-service", IF(D651="Wed", "", IF(D651="Thu", "Non-service", IF(D651="Fri", "", "")))))</f>
        <v>Non-service</v>
      </c>
      <c r="R651" s="33"/>
      <c r="S651" s="175" t="str">
        <f t="shared" ref="S651:S714" si="6328">IF(D651="Mon", "Non-service", IF(D651="Tue", "", IF(D651="Wed", "Non-service", IF(D651="Thu", "", IF(D651="Fri", "", "")))))</f>
        <v/>
      </c>
      <c r="T651" s="33"/>
      <c r="U651" s="175"/>
      <c r="V651" s="34"/>
      <c r="W651" s="178"/>
      <c r="X651" s="23"/>
      <c r="Y651" s="175"/>
      <c r="Z651" s="23"/>
      <c r="AB651" s="26"/>
      <c r="AD651" s="25"/>
    </row>
    <row r="652" spans="3:30">
      <c r="C652" s="285"/>
      <c r="D652" s="288"/>
      <c r="E652" s="211">
        <f t="shared" ca="1" si="6270"/>
        <v>0</v>
      </c>
      <c r="F652" s="208" t="s">
        <v>51</v>
      </c>
      <c r="G652" s="170" t="str">
        <f t="shared" ref="G652:G715" si="6329">IF(D651="Mon", "", IF(D651="Tue", "Non-service", IF(D651="Wed", "", IF(D651="Thu", "Non-service", IF(D651="Fri", "", "")))))</f>
        <v>Non-service</v>
      </c>
      <c r="H652" s="22"/>
      <c r="I652" s="174" t="str">
        <f t="shared" ref="I652:I715" si="6330">IF(D651="Mon", "", IF(D651="Tue", "", IF(D651="Wed", "", IF(D651="Thu", "", IF(D651="Fri", "Non-service", "")))))</f>
        <v/>
      </c>
      <c r="J652" s="30"/>
      <c r="K652" s="174" t="str">
        <f t="shared" ref="K652:K715" si="6331">IF(D651="Mon", "", IF(D651="Tue", "", IF(D651="Wed", "Non-service", IF(D651="Thu", "Non-Service", IF(D651="Fri", "", "")))))</f>
        <v/>
      </c>
      <c r="L652" s="35"/>
      <c r="M652" s="174" t="str">
        <f t="shared" ref="M652:M715" si="6332">IF(D651="Mon", "", IF(D651="Tue", "Non-service", IF(D651="Wed", "", IF(D651="Thu", "", IF(D651="Fri", "Non-service", "")))))</f>
        <v>Non-service</v>
      </c>
      <c r="N652" s="30"/>
      <c r="O652" s="174" t="str">
        <f t="shared" ref="O652:O715" si="6333">IF(D651="Mon", "", IF(D651="Tue", "", IF(D651="Wed", "Non-service", IF(D651="Thu", "", IF(D651="Fri", "Non-service", "")))))</f>
        <v/>
      </c>
      <c r="P652" s="35"/>
      <c r="Q652" s="174" t="str">
        <f t="shared" ref="Q652:Q715" si="6334">IF(D651="Mon", "", IF(D651="Tue", "Non-service", IF(D651="Wed", "", IF(D651="Thu", "Non-service", IF(D651="Fri", "", "")))))</f>
        <v>Non-service</v>
      </c>
      <c r="R652" s="35"/>
      <c r="S652" s="174" t="str">
        <f t="shared" ref="S652:S715" si="6335">IF(D651="Mon", "Non-service", IF(D651="Tue", "", IF(D651="Wed", "Non-service", IF(D651="Thu", "", IF(D651="Fri", "", "")))))</f>
        <v/>
      </c>
      <c r="T652" s="35"/>
      <c r="V652" s="36"/>
      <c r="W652" s="178"/>
      <c r="X652" s="25"/>
      <c r="Z652" s="25"/>
      <c r="AB652" s="26"/>
      <c r="AD652" s="25"/>
    </row>
    <row r="653" spans="3:30">
      <c r="C653" s="286"/>
      <c r="D653" s="289"/>
      <c r="E653" s="211">
        <f t="shared" ca="1" si="6270"/>
        <v>0</v>
      </c>
      <c r="F653" s="209" t="s">
        <v>53</v>
      </c>
      <c r="G653" s="171" t="str">
        <f t="shared" ref="G653" si="6336">IF(D651="Mon", "", IF(D651="Tue", "Non-service", IF(D651="Wed", "", IF(D651="Thu", "Non-service", IF(D651="Fri", "", "")))))</f>
        <v>Non-service</v>
      </c>
      <c r="H653" s="22"/>
      <c r="I653" s="174" t="str">
        <f t="shared" ref="I653" si="6337">IF(D651="Mon", "", IF(D651="Tue", "", IF(D651="Wed", "", IF(D651="Thu", "", IF(D651="Fri", "Non-service", "")))))</f>
        <v/>
      </c>
      <c r="J653" s="30"/>
      <c r="K653" s="174" t="str">
        <f t="shared" ref="K653" si="6338">IF(D651="Mon", "", IF(D651="Tue", "", IF(D651="Wed", "Non-service", IF(D651="Thu", "Non-Service", IF(D651="Fri", "", "")))))</f>
        <v/>
      </c>
      <c r="L653" s="37"/>
      <c r="M653" s="174" t="str">
        <f t="shared" ref="M653" si="6339">IF(D651="Mon", "", IF(D651="Tue", "Non-service", IF(D651="Wed", "", IF(D651="Thu", "", IF(D651="Fri", "Non-service", "")))))</f>
        <v>Non-service</v>
      </c>
      <c r="N653" s="30"/>
      <c r="O653" s="174" t="str">
        <f t="shared" ref="O653" si="6340">IF(D651="Mon", "", IF(D651="Tue", "", IF(D651="Wed", "Non-service", IF(D651="Thu", "", IF(D651="Fri", "Non-service", "")))))</f>
        <v/>
      </c>
      <c r="P653" s="37"/>
      <c r="Q653" s="174" t="str">
        <f t="shared" ref="Q653" si="6341">IF(D651="Mon", "", IF(D651="Tue", "Non-service", IF(D651="Wed", "", IF(D651="Thu", "Non-service", IF(D651="Fri", "", "")))))</f>
        <v>Non-service</v>
      </c>
      <c r="R653" s="37"/>
      <c r="S653" s="174" t="str">
        <f t="shared" ref="S653" si="6342">IF(D651="Mon", "Non-service", IF(D651="Tue", "", IF(D651="Wed", "Non-service", IF(D651="Thu", "", IF(D651="Fri", "", "")))))</f>
        <v/>
      </c>
      <c r="T653" s="37"/>
      <c r="U653" s="176"/>
      <c r="V653" s="38"/>
      <c r="W653" s="178"/>
      <c r="X653" s="27"/>
      <c r="Y653" s="176"/>
      <c r="Z653" s="27"/>
      <c r="AB653" s="26"/>
      <c r="AD653" s="25"/>
    </row>
    <row r="654" spans="3:30">
      <c r="C654" s="284">
        <f t="shared" si="6145"/>
        <v>46162</v>
      </c>
      <c r="D654" s="287" t="str">
        <f t="shared" ref="D654" si="6343">IF(WEEKDAY(C651, 2) &lt; 5, TEXT(C651 + 1, "ddd"), TEXT(C651 + 3, "ddd"))</f>
        <v>Wed</v>
      </c>
      <c r="E654" s="211">
        <f t="shared" ca="1" si="6270"/>
        <v>0</v>
      </c>
      <c r="F654" s="207" t="s">
        <v>47</v>
      </c>
      <c r="G654" s="170" t="str">
        <f t="shared" ref="G654:G717" si="6344">IF(D654="Mon", "", IF(D654="Tue", "Non-service", IF(D654="Wed", "", IF(D654="Thu", "Non-service", IF(D654="Fri", "", "")))))</f>
        <v/>
      </c>
      <c r="H654" s="21"/>
      <c r="I654" s="174" t="str">
        <f t="shared" ref="I654:I717" si="6345">IF(D654="Mon", "", IF(D654="Tue", "", IF(D654="Wed", "", IF(D654="Thu", "", IF(D654="Fri", "Non-service", "")))))</f>
        <v/>
      </c>
      <c r="J654" s="31"/>
      <c r="K654" s="174" t="str">
        <f t="shared" ref="K654:K717" si="6346">IF(D654="Mon", "", IF(D654="Tue", "", IF(D654="Wed", "Non-service", IF(D654="Thu", "Non-Service", IF(D654="Fri", "", "")))))</f>
        <v>Non-service</v>
      </c>
      <c r="L654" s="31"/>
      <c r="M654" s="174" t="str">
        <f t="shared" ref="M654:M717" si="6347">IF(D654="Mon", "", IF(D654="Tue", "Non-service", IF(D654="Wed", "", IF(D654="Thu", "", IF(D654="Fri", "Non-service", "")))))</f>
        <v/>
      </c>
      <c r="N654" s="31"/>
      <c r="O654" s="174" t="str">
        <f t="shared" ref="O654:O717" si="6348">IF(D654="Mon", "", IF(D654="Tue", "", IF(D654="Wed", "Non-service", IF(D654="Thu", "", IF(D654="Fri", "Non-service", "")))))</f>
        <v>Non-service</v>
      </c>
      <c r="P654" s="31"/>
      <c r="Q654" s="174" t="str">
        <f t="shared" ref="Q654:Q717" si="6349">IF(D654="Mon", "", IF(D654="Tue", "Non-service", IF(D654="Wed", "", IF(D654="Thu", "Non-service", IF(D654="Fri", "", "")))))</f>
        <v/>
      </c>
      <c r="R654" s="31"/>
      <c r="S654" s="175" t="str">
        <f t="shared" ref="S654:S717" si="6350">IF(D654="Mon", "Non-service", IF(D654="Tue", "", IF(D654="Wed", "Non-service", IF(D654="Thu", "", IF(D654="Fri", "", "")))))</f>
        <v>Non-service</v>
      </c>
      <c r="T654" s="31"/>
      <c r="U654" s="175"/>
      <c r="V654" s="34"/>
      <c r="W654" s="178"/>
      <c r="X654" s="23"/>
      <c r="Y654" s="175"/>
      <c r="Z654" s="23"/>
      <c r="AB654" s="26"/>
      <c r="AD654" s="25"/>
    </row>
    <row r="655" spans="3:30">
      <c r="C655" s="285"/>
      <c r="D655" s="288"/>
      <c r="E655" s="211">
        <f t="shared" ca="1" si="6270"/>
        <v>0</v>
      </c>
      <c r="F655" s="208" t="s">
        <v>51</v>
      </c>
      <c r="G655" s="170" t="str">
        <f t="shared" ref="G655:G718" si="6351">IF(D654="Mon", "", IF(D654="Tue", "Non-service", IF(D654="Wed", "", IF(D654="Thu", "Non-service", IF(D654="Fri", "", "")))))</f>
        <v/>
      </c>
      <c r="H655" s="22"/>
      <c r="I655" s="174" t="str">
        <f t="shared" ref="I655:I718" si="6352">IF(D654="Mon", "", IF(D654="Tue", "", IF(D654="Wed", "", IF(D654="Thu", "", IF(D654="Fri", "Non-service", "")))))</f>
        <v/>
      </c>
      <c r="J655" s="30"/>
      <c r="K655" s="174" t="str">
        <f t="shared" ref="K655:K718" si="6353">IF(D654="Mon", "", IF(D654="Tue", "", IF(D654="Wed", "Non-service", IF(D654="Thu", "Non-Service", IF(D654="Fri", "", "")))))</f>
        <v>Non-service</v>
      </c>
      <c r="L655" s="30"/>
      <c r="M655" s="174" t="str">
        <f t="shared" ref="M655:M718" si="6354">IF(D654="Mon", "", IF(D654="Tue", "Non-service", IF(D654="Wed", "", IF(D654="Thu", "", IF(D654="Fri", "Non-service", "")))))</f>
        <v/>
      </c>
      <c r="N655" s="30"/>
      <c r="O655" s="174" t="str">
        <f t="shared" ref="O655:O718" si="6355">IF(D654="Mon", "", IF(D654="Tue", "", IF(D654="Wed", "Non-service", IF(D654="Thu", "", IF(D654="Fri", "Non-service", "")))))</f>
        <v>Non-service</v>
      </c>
      <c r="P655" s="30"/>
      <c r="Q655" s="174" t="str">
        <f t="shared" ref="Q655:Q718" si="6356">IF(D654="Mon", "", IF(D654="Tue", "Non-service", IF(D654="Wed", "", IF(D654="Thu", "Non-service", IF(D654="Fri", "", "")))))</f>
        <v/>
      </c>
      <c r="R655" s="30"/>
      <c r="S655" s="174" t="str">
        <f t="shared" ref="S655:S718" si="6357">IF(D654="Mon", "Non-service", IF(D654="Tue", "", IF(D654="Wed", "Non-service", IF(D654="Thu", "", IF(D654="Fri", "", "")))))</f>
        <v>Non-service</v>
      </c>
      <c r="T655" s="30"/>
      <c r="V655" s="36"/>
      <c r="W655" s="178"/>
      <c r="X655" s="25"/>
      <c r="Z655" s="25"/>
      <c r="AB655" s="26"/>
      <c r="AD655" s="25"/>
    </row>
    <row r="656" spans="3:30">
      <c r="C656" s="286"/>
      <c r="D656" s="289"/>
      <c r="E656" s="211">
        <f t="shared" ca="1" si="6270"/>
        <v>0</v>
      </c>
      <c r="F656" s="209" t="s">
        <v>53</v>
      </c>
      <c r="G656" s="171" t="str">
        <f t="shared" ref="G656" si="6358">IF(D654="Mon", "", IF(D654="Tue", "Non-service", IF(D654="Wed", "", IF(D654="Thu", "Non-service", IF(D654="Fri", "", "")))))</f>
        <v/>
      </c>
      <c r="H656" s="22"/>
      <c r="I656" s="174" t="str">
        <f t="shared" ref="I656" si="6359">IF(D654="Mon", "", IF(D654="Tue", "", IF(D654="Wed", "", IF(D654="Thu", "", IF(D654="Fri", "Non-service", "")))))</f>
        <v/>
      </c>
      <c r="J656" s="30"/>
      <c r="K656" s="174" t="str">
        <f t="shared" ref="K656" si="6360">IF(D654="Mon", "", IF(D654="Tue", "", IF(D654="Wed", "Non-service", IF(D654="Thu", "Non-Service", IF(D654="Fri", "", "")))))</f>
        <v>Non-service</v>
      </c>
      <c r="L656" s="30"/>
      <c r="M656" s="174" t="str">
        <f t="shared" ref="M656" si="6361">IF(D654="Mon", "", IF(D654="Tue", "Non-service", IF(D654="Wed", "", IF(D654="Thu", "", IF(D654="Fri", "Non-service", "")))))</f>
        <v/>
      </c>
      <c r="N656" s="30"/>
      <c r="O656" s="174" t="str">
        <f t="shared" ref="O656" si="6362">IF(D654="Mon", "", IF(D654="Tue", "", IF(D654="Wed", "Non-service", IF(D654="Thu", "", IF(D654="Fri", "Non-service", "")))))</f>
        <v>Non-service</v>
      </c>
      <c r="P656" s="30"/>
      <c r="Q656" s="174" t="str">
        <f t="shared" ref="Q656" si="6363">IF(D654="Mon", "", IF(D654="Tue", "Non-service", IF(D654="Wed", "", IF(D654="Thu", "Non-service", IF(D654="Fri", "", "")))))</f>
        <v/>
      </c>
      <c r="R656" s="30"/>
      <c r="S656" s="174" t="str">
        <f t="shared" ref="S656" si="6364">IF(D654="Mon", "Non-service", IF(D654="Tue", "", IF(D654="Wed", "Non-service", IF(D654="Thu", "", IF(D654="Fri", "", "")))))</f>
        <v>Non-service</v>
      </c>
      <c r="T656" s="30"/>
      <c r="U656" s="176"/>
      <c r="V656" s="38"/>
      <c r="W656" s="178"/>
      <c r="X656" s="27"/>
      <c r="Y656" s="176"/>
      <c r="Z656" s="27"/>
      <c r="AB656" s="26"/>
      <c r="AD656" s="25"/>
    </row>
    <row r="657" spans="3:30">
      <c r="C657" s="284">
        <f t="shared" si="6145"/>
        <v>46163</v>
      </c>
      <c r="D657" s="287" t="str">
        <f t="shared" ref="D657" si="6365">IF(WEEKDAY(C654, 2) &lt; 5, TEXT(C654 + 1, "ddd"), TEXT(C654 + 3, "ddd"))</f>
        <v>Thu</v>
      </c>
      <c r="E657" s="211">
        <f t="shared" ca="1" si="6270"/>
        <v>0</v>
      </c>
      <c r="F657" s="207" t="s">
        <v>47</v>
      </c>
      <c r="G657" s="170" t="str">
        <f t="shared" ref="G657:G720" si="6366">IF(D657="Mon", "", IF(D657="Tue", "Non-service", IF(D657="Wed", "", IF(D657="Thu", "Non-service", IF(D657="Fri", "", "")))))</f>
        <v>Non-service</v>
      </c>
      <c r="H657" s="24"/>
      <c r="I657" s="174" t="str">
        <f t="shared" ref="I657:I720" si="6367">IF(D657="Mon", "", IF(D657="Tue", "", IF(D657="Wed", "", IF(D657="Thu", "", IF(D657="Fri", "Non-service", "")))))</f>
        <v/>
      </c>
      <c r="J657" s="33"/>
      <c r="K657" s="174" t="str">
        <f t="shared" ref="K657:K720" si="6368">IF(D657="Mon", "", IF(D657="Tue", "", IF(D657="Wed", "Non-service", IF(D657="Thu", "Non-Service", IF(D657="Fri", "", "")))))</f>
        <v>Non-Service</v>
      </c>
      <c r="L657" s="33"/>
      <c r="M657" s="174" t="str">
        <f t="shared" ref="M657:M720" si="6369">IF(D657="Mon", "", IF(D657="Tue", "Non-service", IF(D657="Wed", "", IF(D657="Thu", "", IF(D657="Fri", "Non-service", "")))))</f>
        <v/>
      </c>
      <c r="N657" s="33"/>
      <c r="O657" s="174" t="str">
        <f t="shared" ref="O657:O720" si="6370">IF(D657="Mon", "", IF(D657="Tue", "", IF(D657="Wed", "Non-service", IF(D657="Thu", "", IF(D657="Fri", "Non-service", "")))))</f>
        <v/>
      </c>
      <c r="P657" s="31"/>
      <c r="Q657" s="174" t="str">
        <f t="shared" ref="Q657:Q720" si="6371">IF(D657="Mon", "", IF(D657="Tue", "Non-service", IF(D657="Wed", "", IF(D657="Thu", "Non-service", IF(D657="Fri", "", "")))))</f>
        <v>Non-service</v>
      </c>
      <c r="R657" s="31"/>
      <c r="S657" s="175" t="str">
        <f t="shared" ref="S657:S720" si="6372">IF(D657="Mon", "Non-service", IF(D657="Tue", "", IF(D657="Wed", "Non-service", IF(D657="Thu", "", IF(D657="Fri", "", "")))))</f>
        <v/>
      </c>
      <c r="T657" s="31"/>
      <c r="U657" s="175"/>
      <c r="V657" s="34"/>
      <c r="W657" s="178"/>
      <c r="X657" s="23"/>
      <c r="Y657" s="175"/>
      <c r="Z657" s="23"/>
      <c r="AB657" s="26"/>
      <c r="AD657" s="25"/>
    </row>
    <row r="658" spans="3:30">
      <c r="C658" s="285"/>
      <c r="D658" s="288"/>
      <c r="E658" s="211">
        <f t="shared" ca="1" si="6270"/>
        <v>0</v>
      </c>
      <c r="F658" s="208" t="s">
        <v>51</v>
      </c>
      <c r="G658" s="170" t="str">
        <f t="shared" ref="G658:G721" si="6373">IF(D657="Mon", "", IF(D657="Tue", "Non-service", IF(D657="Wed", "", IF(D657="Thu", "Non-service", IF(D657="Fri", "", "")))))</f>
        <v>Non-service</v>
      </c>
      <c r="H658" s="26"/>
      <c r="I658" s="174" t="str">
        <f t="shared" ref="I658:I721" si="6374">IF(D657="Mon", "", IF(D657="Tue", "", IF(D657="Wed", "", IF(D657="Thu", "", IF(D657="Fri", "Non-service", "")))))</f>
        <v/>
      </c>
      <c r="J658" s="35"/>
      <c r="K658" s="174" t="str">
        <f t="shared" ref="K658:K721" si="6375">IF(D657="Mon", "", IF(D657="Tue", "", IF(D657="Wed", "Non-service", IF(D657="Thu", "Non-Service", IF(D657="Fri", "", "")))))</f>
        <v>Non-Service</v>
      </c>
      <c r="L658" s="35"/>
      <c r="M658" s="174" t="str">
        <f t="shared" ref="M658:M721" si="6376">IF(D657="Mon", "", IF(D657="Tue", "Non-service", IF(D657="Wed", "", IF(D657="Thu", "", IF(D657="Fri", "Non-service", "")))))</f>
        <v/>
      </c>
      <c r="N658" s="35"/>
      <c r="O658" s="174" t="str">
        <f t="shared" ref="O658:O721" si="6377">IF(D657="Mon", "", IF(D657="Tue", "", IF(D657="Wed", "Non-service", IF(D657="Thu", "", IF(D657="Fri", "Non-service", "")))))</f>
        <v/>
      </c>
      <c r="P658" s="35"/>
      <c r="Q658" s="174" t="str">
        <f t="shared" ref="Q658:Q721" si="6378">IF(D657="Mon", "", IF(D657="Tue", "Non-service", IF(D657="Wed", "", IF(D657="Thu", "Non-service", IF(D657="Fri", "", "")))))</f>
        <v>Non-service</v>
      </c>
      <c r="R658" s="30"/>
      <c r="S658" s="174" t="str">
        <f t="shared" ref="S658:S721" si="6379">IF(D657="Mon", "Non-service", IF(D657="Tue", "", IF(D657="Wed", "Non-service", IF(D657="Thu", "", IF(D657="Fri", "", "")))))</f>
        <v/>
      </c>
      <c r="T658" s="35"/>
      <c r="V658" s="36"/>
      <c r="W658" s="178"/>
      <c r="X658" s="25"/>
      <c r="Z658" s="25"/>
      <c r="AB658" s="26"/>
      <c r="AD658" s="25"/>
    </row>
    <row r="659" spans="3:30">
      <c r="C659" s="286"/>
      <c r="D659" s="289"/>
      <c r="E659" s="211">
        <f t="shared" ca="1" si="6270"/>
        <v>0</v>
      </c>
      <c r="F659" s="209" t="s">
        <v>53</v>
      </c>
      <c r="G659" s="171" t="str">
        <f t="shared" ref="G659" si="6380">IF(D657="Mon", "", IF(D657="Tue", "Non-service", IF(D657="Wed", "", IF(D657="Thu", "Non-service", IF(D657="Fri", "", "")))))</f>
        <v>Non-service</v>
      </c>
      <c r="H659" s="28"/>
      <c r="I659" s="174" t="str">
        <f t="shared" ref="I659" si="6381">IF(D657="Mon", "", IF(D657="Tue", "", IF(D657="Wed", "", IF(D657="Thu", "", IF(D657="Fri", "Non-service", "")))))</f>
        <v/>
      </c>
      <c r="J659" s="37"/>
      <c r="K659" s="174" t="str">
        <f t="shared" ref="K659" si="6382">IF(D657="Mon", "", IF(D657="Tue", "", IF(D657="Wed", "Non-service", IF(D657="Thu", "Non-Service", IF(D657="Fri", "", "")))))</f>
        <v>Non-Service</v>
      </c>
      <c r="L659" s="37"/>
      <c r="M659" s="174" t="str">
        <f t="shared" ref="M659" si="6383">IF(D657="Mon", "", IF(D657="Tue", "Non-service", IF(D657="Wed", "", IF(D657="Thu", "", IF(D657="Fri", "Non-service", "")))))</f>
        <v/>
      </c>
      <c r="N659" s="37"/>
      <c r="O659" s="174" t="str">
        <f t="shared" ref="O659" si="6384">IF(D657="Mon", "", IF(D657="Tue", "", IF(D657="Wed", "Non-service", IF(D657="Thu", "", IF(D657="Fri", "Non-service", "")))))</f>
        <v/>
      </c>
      <c r="P659" s="37"/>
      <c r="Q659" s="174" t="str">
        <f t="shared" ref="Q659" si="6385">IF(D657="Mon", "", IF(D657="Tue", "Non-service", IF(D657="Wed", "", IF(D657="Thu", "Non-service", IF(D657="Fri", "", "")))))</f>
        <v>Non-service</v>
      </c>
      <c r="R659" s="37"/>
      <c r="S659" s="174" t="str">
        <f t="shared" ref="S659" si="6386">IF(D657="Mon", "Non-service", IF(D657="Tue", "", IF(D657="Wed", "Non-service", IF(D657="Thu", "", IF(D657="Fri", "", "")))))</f>
        <v/>
      </c>
      <c r="T659" s="37"/>
      <c r="U659" s="176"/>
      <c r="V659" s="38"/>
      <c r="W659" s="178"/>
      <c r="X659" s="27"/>
      <c r="Y659" s="176"/>
      <c r="Z659" s="27"/>
      <c r="AB659" s="26"/>
      <c r="AD659" s="25"/>
    </row>
    <row r="660" spans="3:30">
      <c r="C660" s="284">
        <f t="shared" si="6145"/>
        <v>46164</v>
      </c>
      <c r="D660" s="287" t="str">
        <f t="shared" ref="D660" si="6387">IF(WEEKDAY(C657, 2) &lt; 5, TEXT(C657 + 1, "ddd"), TEXT(C657 + 3, "ddd"))</f>
        <v>Fri</v>
      </c>
      <c r="E660" s="211">
        <f t="shared" ca="1" si="6270"/>
        <v>0</v>
      </c>
      <c r="F660" s="207" t="s">
        <v>47</v>
      </c>
      <c r="G660" s="170" t="str">
        <f t="shared" ref="G660:G723" si="6388">IF(D660="Mon", "", IF(D660="Tue", "Non-service", IF(D660="Wed", "", IF(D660="Thu", "Non-service", IF(D660="Fri", "", "")))))</f>
        <v/>
      </c>
      <c r="H660" s="21"/>
      <c r="I660" s="174" t="str">
        <f t="shared" ref="I660:I723" si="6389">IF(D660="Mon", "", IF(D660="Tue", "", IF(D660="Wed", "", IF(D660="Thu", "", IF(D660="Fri", "Non-service", "")))))</f>
        <v>Non-service</v>
      </c>
      <c r="J660" s="31"/>
      <c r="K660" s="174" t="str">
        <f t="shared" ref="K660:K723" si="6390">IF(D660="Mon", "", IF(D660="Tue", "", IF(D660="Wed", "Non-service", IF(D660="Thu", "Non-Service", IF(D660="Fri", "", "")))))</f>
        <v/>
      </c>
      <c r="L660" s="31"/>
      <c r="M660" s="174" t="str">
        <f t="shared" ref="M660:M723" si="6391">IF(D660="Mon", "", IF(D660="Tue", "Non-service", IF(D660="Wed", "", IF(D660="Thu", "", IF(D660="Fri", "Non-service", "")))))</f>
        <v>Non-service</v>
      </c>
      <c r="N660" s="31"/>
      <c r="O660" s="174" t="str">
        <f t="shared" ref="O660:O723" si="6392">IF(D660="Mon", "", IF(D660="Tue", "", IF(D660="Wed", "Non-service", IF(D660="Thu", "", IF(D660="Fri", "Non-service", "")))))</f>
        <v>Non-service</v>
      </c>
      <c r="P660" s="31"/>
      <c r="Q660" s="174" t="str">
        <f t="shared" ref="Q660:Q723" si="6393">IF(D660="Mon", "", IF(D660="Tue", "Non-service", IF(D660="Wed", "", IF(D660="Thu", "Non-service", IF(D660="Fri", "", "")))))</f>
        <v/>
      </c>
      <c r="R660" s="31"/>
      <c r="S660" s="175" t="str">
        <f t="shared" ref="S660:S723" si="6394">IF(D660="Mon", "Non-service", IF(D660="Tue", "", IF(D660="Wed", "Non-service", IF(D660="Thu", "", IF(D660="Fri", "", "")))))</f>
        <v/>
      </c>
      <c r="T660" s="31"/>
      <c r="U660" s="175"/>
      <c r="V660" s="34"/>
      <c r="W660" s="178"/>
      <c r="X660" s="23"/>
      <c r="Y660" s="175"/>
      <c r="Z660" s="23"/>
      <c r="AB660" s="26"/>
      <c r="AD660" s="25"/>
    </row>
    <row r="661" spans="3:30">
      <c r="C661" s="285"/>
      <c r="D661" s="288"/>
      <c r="E661" s="211">
        <f t="shared" ca="1" si="6270"/>
        <v>0</v>
      </c>
      <c r="F661" s="208" t="s">
        <v>51</v>
      </c>
      <c r="G661" s="170" t="str">
        <f t="shared" ref="G661:G724" si="6395">IF(D660="Mon", "", IF(D660="Tue", "Non-service", IF(D660="Wed", "", IF(D660="Thu", "Non-service", IF(D660="Fri", "", "")))))</f>
        <v/>
      </c>
      <c r="H661" s="22"/>
      <c r="I661" s="174" t="str">
        <f t="shared" ref="I661:I724" si="6396">IF(D660="Mon", "", IF(D660="Tue", "", IF(D660="Wed", "", IF(D660="Thu", "", IF(D660="Fri", "Non-service", "")))))</f>
        <v>Non-service</v>
      </c>
      <c r="J661" s="30"/>
      <c r="K661" s="174" t="str">
        <f t="shared" ref="K661:K724" si="6397">IF(D660="Mon", "", IF(D660="Tue", "", IF(D660="Wed", "Non-service", IF(D660="Thu", "Non-Service", IF(D660="Fri", "", "")))))</f>
        <v/>
      </c>
      <c r="L661" s="30"/>
      <c r="M661" s="174" t="str">
        <f t="shared" ref="M661:M724" si="6398">IF(D660="Mon", "", IF(D660="Tue", "Non-service", IF(D660="Wed", "", IF(D660="Thu", "", IF(D660="Fri", "Non-service", "")))))</f>
        <v>Non-service</v>
      </c>
      <c r="N661" s="30"/>
      <c r="O661" s="174" t="str">
        <f t="shared" ref="O661:O724" si="6399">IF(D660="Mon", "", IF(D660="Tue", "", IF(D660="Wed", "Non-service", IF(D660="Thu", "", IF(D660="Fri", "Non-service", "")))))</f>
        <v>Non-service</v>
      </c>
      <c r="P661" s="30"/>
      <c r="Q661" s="174" t="str">
        <f t="shared" ref="Q661:Q724" si="6400">IF(D660="Mon", "", IF(D660="Tue", "Non-service", IF(D660="Wed", "", IF(D660="Thu", "Non-service", IF(D660="Fri", "", "")))))</f>
        <v/>
      </c>
      <c r="R661" s="30"/>
      <c r="S661" s="174" t="str">
        <f t="shared" ref="S661:S724" si="6401">IF(D660="Mon", "Non-service", IF(D660="Tue", "", IF(D660="Wed", "Non-service", IF(D660="Thu", "", IF(D660="Fri", "", "")))))</f>
        <v/>
      </c>
      <c r="T661" s="30"/>
      <c r="V661" s="36"/>
      <c r="W661" s="178"/>
      <c r="X661" s="25"/>
      <c r="Z661" s="25"/>
      <c r="AB661" s="26"/>
      <c r="AD661" s="25"/>
    </row>
    <row r="662" spans="3:30">
      <c r="C662" s="286"/>
      <c r="D662" s="289"/>
      <c r="E662" s="211">
        <f t="shared" ca="1" si="6270"/>
        <v>0</v>
      </c>
      <c r="F662" s="209" t="s">
        <v>53</v>
      </c>
      <c r="G662" s="171" t="str">
        <f t="shared" ref="G662" si="6402">IF(D660="Mon", "", IF(D660="Tue", "Non-service", IF(D660="Wed", "", IF(D660="Thu", "Non-service", IF(D660="Fri", "", "")))))</f>
        <v/>
      </c>
      <c r="H662" s="22"/>
      <c r="I662" s="174" t="str">
        <f t="shared" ref="I662" si="6403">IF(D660="Mon", "", IF(D660="Tue", "", IF(D660="Wed", "", IF(D660="Thu", "", IF(D660="Fri", "Non-service", "")))))</f>
        <v>Non-service</v>
      </c>
      <c r="J662" s="30"/>
      <c r="K662" s="174" t="str">
        <f t="shared" ref="K662" si="6404">IF(D660="Mon", "", IF(D660="Tue", "", IF(D660="Wed", "Non-service", IF(D660="Thu", "Non-Service", IF(D660="Fri", "", "")))))</f>
        <v/>
      </c>
      <c r="L662" s="30"/>
      <c r="M662" s="174" t="str">
        <f t="shared" ref="M662" si="6405">IF(D660="Mon", "", IF(D660="Tue", "Non-service", IF(D660="Wed", "", IF(D660="Thu", "", IF(D660="Fri", "Non-service", "")))))</f>
        <v>Non-service</v>
      </c>
      <c r="N662" s="30"/>
      <c r="O662" s="174" t="str">
        <f t="shared" ref="O662" si="6406">IF(D660="Mon", "", IF(D660="Tue", "", IF(D660="Wed", "Non-service", IF(D660="Thu", "", IF(D660="Fri", "Non-service", "")))))</f>
        <v>Non-service</v>
      </c>
      <c r="P662" s="30"/>
      <c r="Q662" s="174" t="str">
        <f t="shared" ref="Q662" si="6407">IF(D660="Mon", "", IF(D660="Tue", "Non-service", IF(D660="Wed", "", IF(D660="Thu", "Non-service", IF(D660="Fri", "", "")))))</f>
        <v/>
      </c>
      <c r="R662" s="30"/>
      <c r="T662" s="30"/>
      <c r="U662" s="176"/>
      <c r="V662" s="38"/>
      <c r="W662" s="178"/>
      <c r="X662" s="27"/>
      <c r="Y662" s="176"/>
      <c r="Z662" s="27"/>
      <c r="AB662" s="26"/>
      <c r="AD662" s="25"/>
    </row>
    <row r="663" spans="3:30">
      <c r="C663" s="284">
        <f t="shared" si="6145"/>
        <v>46167</v>
      </c>
      <c r="D663" s="287" t="str">
        <f t="shared" ref="D663" si="6408">IF(WEEKDAY(C660, 2) &lt; 5, TEXT(C660 + 1, "ddd"), TEXT(C660 + 3, "ddd"))</f>
        <v>Mon</v>
      </c>
      <c r="E663" s="211">
        <f t="shared" ca="1" si="6270"/>
        <v>0</v>
      </c>
      <c r="F663" s="207" t="s">
        <v>47</v>
      </c>
      <c r="G663" s="170" t="str">
        <f t="shared" ref="G663:G694" si="6409">IF(D663="Mon", "", IF(D663="Tue", "Non-service", IF(D663="Wed", "", IF(D663="Thu", "Non-service", IF(D663="Fri", "", "")))))</f>
        <v/>
      </c>
      <c r="H663" s="30"/>
      <c r="I663" s="174" t="str">
        <f t="shared" ref="I663:I694" si="6410">IF(D663="Mon", "", IF(D663="Tue", "", IF(D663="Wed", "", IF(D663="Thu", "", IF(D663="Fri", "Non-service", "")))))</f>
        <v/>
      </c>
      <c r="J663" s="30"/>
      <c r="K663" s="174" t="str">
        <f t="shared" ref="K663:K694" si="6411">IF(D663="Mon", "", IF(D663="Tue", "", IF(D663="Wed", "Non-service", IF(D663="Thu", "Non-Service", IF(D663="Fri", "", "")))))</f>
        <v/>
      </c>
      <c r="L663" s="30"/>
      <c r="M663" s="174" t="str">
        <f t="shared" ref="M663:M694" si="6412">IF(D663="Mon", "", IF(D663="Tue", "Non-service", IF(D663="Wed", "", IF(D663="Thu", "", IF(D663="Fri", "Non-service", "")))))</f>
        <v/>
      </c>
      <c r="N663" s="30"/>
      <c r="O663" s="174" t="str">
        <f t="shared" ref="O663:O694" si="6413">IF(D663="Mon", "", IF(D663="Tue", "", IF(D663="Wed", "Non-service", IF(D663="Thu", "", IF(D663="Fri", "Non-service", "")))))</f>
        <v/>
      </c>
      <c r="P663" s="30"/>
      <c r="Q663" s="174" t="str">
        <f t="shared" ref="Q663:Q694" si="6414">IF(D663="Mon", "", IF(D663="Tue", "Non-service", IF(D663="Wed", "", IF(D663="Thu", "Non-service", IF(D663="Fri", "", "")))))</f>
        <v/>
      </c>
      <c r="R663" s="30"/>
      <c r="S663" s="175" t="str">
        <f t="shared" ref="S663:S694" si="6415">IF(D663="Mon", "Non-service", IF(D663="Tue", "", IF(D663="Wed", "Non-service", IF(D663="Thu", "", IF(D663="Fri", "", "")))))</f>
        <v>Non-service</v>
      </c>
      <c r="T663" s="30"/>
      <c r="U663" s="175"/>
      <c r="V663" s="34"/>
      <c r="W663" s="178"/>
      <c r="X663" s="23"/>
      <c r="Y663" s="175"/>
      <c r="Z663" s="23"/>
      <c r="AB663" s="26"/>
      <c r="AD663" s="25"/>
    </row>
    <row r="664" spans="3:30">
      <c r="C664" s="285"/>
      <c r="D664" s="288"/>
      <c r="E664" s="211">
        <f t="shared" ca="1" si="6270"/>
        <v>0</v>
      </c>
      <c r="F664" s="208" t="s">
        <v>51</v>
      </c>
      <c r="G664" s="170" t="str">
        <f t="shared" ref="G664:G695" si="6416">IF(D663="Mon", "", IF(D663="Tue", "Non-service", IF(D663="Wed", "", IF(D663="Thu", "Non-service", IF(D663="Fri", "", "")))))</f>
        <v/>
      </c>
      <c r="H664" s="30"/>
      <c r="I664" s="174" t="str">
        <f t="shared" ref="I664:I695" si="6417">IF(D663="Mon", "", IF(D663="Tue", "", IF(D663="Wed", "", IF(D663="Thu", "", IF(D663="Fri", "Non-service", "")))))</f>
        <v/>
      </c>
      <c r="J664" s="30"/>
      <c r="K664" s="174" t="str">
        <f t="shared" ref="K664:K695" si="6418">IF(D663="Mon", "", IF(D663="Tue", "", IF(D663="Wed", "Non-service", IF(D663="Thu", "Non-Service", IF(D663="Fri", "", "")))))</f>
        <v/>
      </c>
      <c r="L664" s="30"/>
      <c r="M664" s="174" t="str">
        <f t="shared" ref="M664:M695" si="6419">IF(D663="Mon", "", IF(D663="Tue", "Non-service", IF(D663="Wed", "", IF(D663="Thu", "", IF(D663="Fri", "Non-service", "")))))</f>
        <v/>
      </c>
      <c r="N664" s="30"/>
      <c r="O664" s="174" t="str">
        <f t="shared" ref="O664:O695" si="6420">IF(D663="Mon", "", IF(D663="Tue", "", IF(D663="Wed", "Non-service", IF(D663="Thu", "", IF(D663="Fri", "Non-service", "")))))</f>
        <v/>
      </c>
      <c r="P664" s="30"/>
      <c r="Q664" s="174" t="str">
        <f t="shared" ref="Q664:Q695" si="6421">IF(D663="Mon", "", IF(D663="Tue", "Non-service", IF(D663="Wed", "", IF(D663="Thu", "Non-service", IF(D663="Fri", "", "")))))</f>
        <v/>
      </c>
      <c r="R664" s="30"/>
      <c r="S664" s="174" t="str">
        <f t="shared" ref="S664:S695" si="6422">IF(D663="Mon", "Non-service", IF(D663="Tue", "", IF(D663="Wed", "Non-service", IF(D663="Thu", "", IF(D663="Fri", "", "")))))</f>
        <v>Non-service</v>
      </c>
      <c r="T664" s="30"/>
      <c r="V664" s="36"/>
      <c r="W664" s="178"/>
      <c r="X664" s="25"/>
      <c r="Z664" s="25"/>
      <c r="AB664" s="26"/>
      <c r="AD664" s="25"/>
    </row>
    <row r="665" spans="3:30">
      <c r="C665" s="286"/>
      <c r="D665" s="289"/>
      <c r="E665" s="211">
        <f t="shared" ca="1" si="6270"/>
        <v>0</v>
      </c>
      <c r="F665" s="209" t="s">
        <v>53</v>
      </c>
      <c r="G665" s="171" t="str">
        <f t="shared" ref="G665" si="6423">IF(D663="Mon", "", IF(D663="Tue", "Non-service", IF(D663="Wed", "", IF(D663="Thu", "Non-service", IF(D663="Fri", "", "")))))</f>
        <v/>
      </c>
      <c r="H665" s="30"/>
      <c r="I665" s="174" t="str">
        <f t="shared" ref="I665" si="6424">IF(D663="Mon", "", IF(D663="Tue", "", IF(D663="Wed", "", IF(D663="Thu", "", IF(D663="Fri", "Non-service", "")))))</f>
        <v/>
      </c>
      <c r="J665" s="30"/>
      <c r="K665" s="174" t="str">
        <f t="shared" ref="K665" si="6425">IF(D663="Mon", "", IF(D663="Tue", "", IF(D663="Wed", "Non-service", IF(D663="Thu", "Non-Service", IF(D663="Fri", "", "")))))</f>
        <v/>
      </c>
      <c r="L665" s="30"/>
      <c r="M665" s="174" t="str">
        <f t="shared" ref="M665" si="6426">IF(D663="Mon", "", IF(D663="Tue", "Non-service", IF(D663="Wed", "", IF(D663="Thu", "", IF(D663="Fri", "Non-service", "")))))</f>
        <v/>
      </c>
      <c r="N665" s="30"/>
      <c r="O665" s="174" t="str">
        <f t="shared" ref="O665" si="6427">IF(D663="Mon", "", IF(D663="Tue", "", IF(D663="Wed", "Non-service", IF(D663="Thu", "", IF(D663="Fri", "Non-service", "")))))</f>
        <v/>
      </c>
      <c r="P665" s="30"/>
      <c r="Q665" s="174" t="str">
        <f t="shared" ref="Q665" si="6428">IF(D663="Mon", "", IF(D663="Tue", "Non-service", IF(D663="Wed", "", IF(D663="Thu", "Non-service", IF(D663="Fri", "", "")))))</f>
        <v/>
      </c>
      <c r="R665" s="30"/>
      <c r="S665" s="174" t="str">
        <f t="shared" ref="S665" si="6429">IF(D663="Mon", "Non-service", IF(D663="Tue", "", IF(D663="Wed", "Non-service", IF(D663="Thu", "", IF(D663="Fri", "", "")))))</f>
        <v>Non-service</v>
      </c>
      <c r="T665" s="30"/>
      <c r="U665" s="176"/>
      <c r="V665" s="38"/>
      <c r="W665" s="178"/>
      <c r="X665" s="27"/>
      <c r="Y665" s="176"/>
      <c r="Z665" s="27"/>
      <c r="AB665" s="26"/>
      <c r="AD665" s="25"/>
    </row>
    <row r="666" spans="3:30">
      <c r="C666" s="284">
        <f t="shared" si="6145"/>
        <v>46168</v>
      </c>
      <c r="D666" s="287" t="str">
        <f t="shared" ref="D666" si="6430">IF(WEEKDAY(C663, 2) &lt; 5, TEXT(C663 + 1, "ddd"), TEXT(C663 + 3, "ddd"))</f>
        <v>Tue</v>
      </c>
      <c r="E666" s="211">
        <f t="shared" ca="1" si="6270"/>
        <v>0</v>
      </c>
      <c r="F666" s="207" t="s">
        <v>47</v>
      </c>
      <c r="G666" s="170" t="str">
        <f t="shared" ref="G666:G729" si="6431">IF(D666="Mon", "", IF(D666="Tue", "Non-service", IF(D666="Wed", "", IF(D666="Thu", "Non-service", IF(D666="Fri", "", "")))))</f>
        <v>Non-service</v>
      </c>
      <c r="H666" s="22"/>
      <c r="I666" s="174" t="str">
        <f t="shared" ref="I666:I729" si="6432">IF(D666="Mon", "", IF(D666="Tue", "", IF(D666="Wed", "", IF(D666="Thu", "", IF(D666="Fri", "Non-service", "")))))</f>
        <v/>
      </c>
      <c r="J666" s="30"/>
      <c r="K666" s="174" t="str">
        <f t="shared" ref="K666:K729" si="6433">IF(D666="Mon", "", IF(D666="Tue", "", IF(D666="Wed", "Non-service", IF(D666="Thu", "Non-Service", IF(D666="Fri", "", "")))))</f>
        <v/>
      </c>
      <c r="L666" s="33"/>
      <c r="M666" s="174" t="str">
        <f t="shared" ref="M666:M729" si="6434">IF(D666="Mon", "", IF(D666="Tue", "Non-service", IF(D666="Wed", "", IF(D666="Thu", "", IF(D666="Fri", "Non-service", "")))))</f>
        <v>Non-service</v>
      </c>
      <c r="N666" s="30"/>
      <c r="O666" s="174" t="str">
        <f t="shared" ref="O666:O729" si="6435">IF(D666="Mon", "", IF(D666="Tue", "", IF(D666="Wed", "Non-service", IF(D666="Thu", "", IF(D666="Fri", "Non-service", "")))))</f>
        <v/>
      </c>
      <c r="P666" s="33"/>
      <c r="Q666" s="174" t="str">
        <f t="shared" ref="Q666:Q729" si="6436">IF(D666="Mon", "", IF(D666="Tue", "Non-service", IF(D666="Wed", "", IF(D666="Thu", "Non-service", IF(D666="Fri", "", "")))))</f>
        <v>Non-service</v>
      </c>
      <c r="R666" s="33"/>
      <c r="S666" s="175" t="str">
        <f t="shared" ref="S666:S729" si="6437">IF(D666="Mon", "Non-service", IF(D666="Tue", "", IF(D666="Wed", "Non-service", IF(D666="Thu", "", IF(D666="Fri", "", "")))))</f>
        <v/>
      </c>
      <c r="T666" s="33"/>
      <c r="U666" s="175"/>
      <c r="V666" s="34"/>
      <c r="W666" s="178"/>
      <c r="X666" s="23"/>
      <c r="Y666" s="175"/>
      <c r="Z666" s="23"/>
      <c r="AB666" s="26"/>
      <c r="AD666" s="25"/>
    </row>
    <row r="667" spans="3:30">
      <c r="C667" s="285"/>
      <c r="D667" s="288"/>
      <c r="E667" s="211">
        <f t="shared" ca="1" si="6270"/>
        <v>0</v>
      </c>
      <c r="F667" s="208" t="s">
        <v>51</v>
      </c>
      <c r="G667" s="170" t="str">
        <f t="shared" ref="G667:G730" si="6438">IF(D666="Mon", "", IF(D666="Tue", "Non-service", IF(D666="Wed", "", IF(D666="Thu", "Non-service", IF(D666="Fri", "", "")))))</f>
        <v>Non-service</v>
      </c>
      <c r="H667" s="22"/>
      <c r="I667" s="174" t="str">
        <f t="shared" ref="I667:I730" si="6439">IF(D666="Mon", "", IF(D666="Tue", "", IF(D666="Wed", "", IF(D666="Thu", "", IF(D666="Fri", "Non-service", "")))))</f>
        <v/>
      </c>
      <c r="J667" s="30"/>
      <c r="K667" s="174" t="str">
        <f t="shared" ref="K667:K730" si="6440">IF(D666="Mon", "", IF(D666="Tue", "", IF(D666="Wed", "Non-service", IF(D666="Thu", "Non-Service", IF(D666="Fri", "", "")))))</f>
        <v/>
      </c>
      <c r="L667" s="35"/>
      <c r="M667" s="174" t="str">
        <f t="shared" ref="M667:M730" si="6441">IF(D666="Mon", "", IF(D666="Tue", "Non-service", IF(D666="Wed", "", IF(D666="Thu", "", IF(D666="Fri", "Non-service", "")))))</f>
        <v>Non-service</v>
      </c>
      <c r="N667" s="30"/>
      <c r="O667" s="174" t="str">
        <f t="shared" ref="O667:O730" si="6442">IF(D666="Mon", "", IF(D666="Tue", "", IF(D666="Wed", "Non-service", IF(D666="Thu", "", IF(D666="Fri", "Non-service", "")))))</f>
        <v/>
      </c>
      <c r="P667" s="35"/>
      <c r="Q667" s="174" t="str">
        <f t="shared" ref="Q667:Q730" si="6443">IF(D666="Mon", "", IF(D666="Tue", "Non-service", IF(D666="Wed", "", IF(D666="Thu", "Non-service", IF(D666="Fri", "", "")))))</f>
        <v>Non-service</v>
      </c>
      <c r="R667" s="35"/>
      <c r="S667" s="174" t="str">
        <f t="shared" ref="S667:S730" si="6444">IF(D666="Mon", "Non-service", IF(D666="Tue", "", IF(D666="Wed", "Non-service", IF(D666="Thu", "", IF(D666="Fri", "", "")))))</f>
        <v/>
      </c>
      <c r="T667" s="35"/>
      <c r="V667" s="36"/>
      <c r="W667" s="178"/>
      <c r="X667" s="25"/>
      <c r="Z667" s="25"/>
      <c r="AB667" s="26"/>
      <c r="AD667" s="25"/>
    </row>
    <row r="668" spans="3:30">
      <c r="C668" s="286"/>
      <c r="D668" s="289"/>
      <c r="E668" s="211">
        <f t="shared" ca="1" si="6270"/>
        <v>0</v>
      </c>
      <c r="F668" s="209" t="s">
        <v>53</v>
      </c>
      <c r="G668" s="171" t="str">
        <f t="shared" ref="G668" si="6445">IF(D666="Mon", "", IF(D666="Tue", "Non-service", IF(D666="Wed", "", IF(D666="Thu", "Non-service", IF(D666="Fri", "", "")))))</f>
        <v>Non-service</v>
      </c>
      <c r="H668" s="22"/>
      <c r="I668" s="174" t="str">
        <f t="shared" ref="I668" si="6446">IF(D666="Mon", "", IF(D666="Tue", "", IF(D666="Wed", "", IF(D666="Thu", "", IF(D666="Fri", "Non-service", "")))))</f>
        <v/>
      </c>
      <c r="J668" s="30"/>
      <c r="K668" s="174" t="str">
        <f t="shared" ref="K668" si="6447">IF(D666="Mon", "", IF(D666="Tue", "", IF(D666="Wed", "Non-service", IF(D666="Thu", "Non-Service", IF(D666="Fri", "", "")))))</f>
        <v/>
      </c>
      <c r="L668" s="37"/>
      <c r="M668" s="174" t="str">
        <f t="shared" ref="M668" si="6448">IF(D666="Mon", "", IF(D666="Tue", "Non-service", IF(D666="Wed", "", IF(D666="Thu", "", IF(D666="Fri", "Non-service", "")))))</f>
        <v>Non-service</v>
      </c>
      <c r="N668" s="30"/>
      <c r="O668" s="174" t="str">
        <f t="shared" ref="O668" si="6449">IF(D666="Mon", "", IF(D666="Tue", "", IF(D666="Wed", "Non-service", IF(D666="Thu", "", IF(D666="Fri", "Non-service", "")))))</f>
        <v/>
      </c>
      <c r="P668" s="37"/>
      <c r="Q668" s="174" t="str">
        <f t="shared" ref="Q668" si="6450">IF(D666="Mon", "", IF(D666="Tue", "Non-service", IF(D666="Wed", "", IF(D666="Thu", "Non-service", IF(D666="Fri", "", "")))))</f>
        <v>Non-service</v>
      </c>
      <c r="R668" s="37"/>
      <c r="S668" s="174" t="str">
        <f t="shared" ref="S668" si="6451">IF(D666="Mon", "Non-service", IF(D666="Tue", "", IF(D666="Wed", "Non-service", IF(D666="Thu", "", IF(D666="Fri", "", "")))))</f>
        <v/>
      </c>
      <c r="T668" s="37"/>
      <c r="U668" s="176"/>
      <c r="V668" s="38"/>
      <c r="W668" s="178"/>
      <c r="X668" s="27"/>
      <c r="Y668" s="176"/>
      <c r="Z668" s="27"/>
      <c r="AB668" s="26"/>
      <c r="AD668" s="25"/>
    </row>
    <row r="669" spans="3:30">
      <c r="C669" s="284">
        <f t="shared" si="6145"/>
        <v>46169</v>
      </c>
      <c r="D669" s="287" t="str">
        <f t="shared" ref="D669" si="6452">IF(WEEKDAY(C666, 2) &lt; 5, TEXT(C666 + 1, "ddd"), TEXT(C666 + 3, "ddd"))</f>
        <v>Wed</v>
      </c>
      <c r="E669" s="211">
        <f t="shared" ca="1" si="6270"/>
        <v>0</v>
      </c>
      <c r="F669" s="207" t="s">
        <v>47</v>
      </c>
      <c r="G669" s="170" t="str">
        <f t="shared" ref="G669:G732" si="6453">IF(D669="Mon", "", IF(D669="Tue", "Non-service", IF(D669="Wed", "", IF(D669="Thu", "Non-service", IF(D669="Fri", "", "")))))</f>
        <v/>
      </c>
      <c r="H669" s="21"/>
      <c r="I669" s="174" t="str">
        <f t="shared" ref="I669:I732" si="6454">IF(D669="Mon", "", IF(D669="Tue", "", IF(D669="Wed", "", IF(D669="Thu", "", IF(D669="Fri", "Non-service", "")))))</f>
        <v/>
      </c>
      <c r="J669" s="31"/>
      <c r="K669" s="174" t="str">
        <f t="shared" ref="K669:K732" si="6455">IF(D669="Mon", "", IF(D669="Tue", "", IF(D669="Wed", "Non-service", IF(D669="Thu", "Non-Service", IF(D669="Fri", "", "")))))</f>
        <v>Non-service</v>
      </c>
      <c r="L669" s="31"/>
      <c r="M669" s="174" t="str">
        <f t="shared" ref="M669:M732" si="6456">IF(D669="Mon", "", IF(D669="Tue", "Non-service", IF(D669="Wed", "", IF(D669="Thu", "", IF(D669="Fri", "Non-service", "")))))</f>
        <v/>
      </c>
      <c r="N669" s="31"/>
      <c r="O669" s="174" t="str">
        <f t="shared" ref="O669:O732" si="6457">IF(D669="Mon", "", IF(D669="Tue", "", IF(D669="Wed", "Non-service", IF(D669="Thu", "", IF(D669="Fri", "Non-service", "")))))</f>
        <v>Non-service</v>
      </c>
      <c r="P669" s="31"/>
      <c r="Q669" s="174" t="str">
        <f t="shared" ref="Q669:Q732" si="6458">IF(D669="Mon", "", IF(D669="Tue", "Non-service", IF(D669="Wed", "", IF(D669="Thu", "Non-service", IF(D669="Fri", "", "")))))</f>
        <v/>
      </c>
      <c r="R669" s="31"/>
      <c r="S669" s="175" t="str">
        <f t="shared" ref="S669:S732" si="6459">IF(D669="Mon", "Non-service", IF(D669="Tue", "", IF(D669="Wed", "Non-service", IF(D669="Thu", "", IF(D669="Fri", "", "")))))</f>
        <v>Non-service</v>
      </c>
      <c r="T669" s="31"/>
      <c r="U669" s="175"/>
      <c r="V669" s="34"/>
      <c r="W669" s="178"/>
      <c r="X669" s="23"/>
      <c r="Y669" s="175"/>
      <c r="Z669" s="23"/>
      <c r="AB669" s="26"/>
      <c r="AD669" s="25"/>
    </row>
    <row r="670" spans="3:30">
      <c r="C670" s="285"/>
      <c r="D670" s="288"/>
      <c r="E670" s="211">
        <f t="shared" ca="1" si="6270"/>
        <v>0</v>
      </c>
      <c r="F670" s="208" t="s">
        <v>51</v>
      </c>
      <c r="G670" s="170" t="str">
        <f t="shared" ref="G670:G733" si="6460">IF(D669="Mon", "", IF(D669="Tue", "Non-service", IF(D669="Wed", "", IF(D669="Thu", "Non-service", IF(D669="Fri", "", "")))))</f>
        <v/>
      </c>
      <c r="H670" s="22"/>
      <c r="I670" s="174" t="str">
        <f t="shared" ref="I670:I733" si="6461">IF(D669="Mon", "", IF(D669="Tue", "", IF(D669="Wed", "", IF(D669="Thu", "", IF(D669="Fri", "Non-service", "")))))</f>
        <v/>
      </c>
      <c r="J670" s="30"/>
      <c r="K670" s="174" t="str">
        <f t="shared" ref="K670:K733" si="6462">IF(D669="Mon", "", IF(D669="Tue", "", IF(D669="Wed", "Non-service", IF(D669="Thu", "Non-Service", IF(D669="Fri", "", "")))))</f>
        <v>Non-service</v>
      </c>
      <c r="L670" s="30"/>
      <c r="M670" s="174" t="str">
        <f t="shared" ref="M670:M733" si="6463">IF(D669="Mon", "", IF(D669="Tue", "Non-service", IF(D669="Wed", "", IF(D669="Thu", "", IF(D669="Fri", "Non-service", "")))))</f>
        <v/>
      </c>
      <c r="N670" s="30"/>
      <c r="O670" s="174" t="str">
        <f t="shared" ref="O670:O733" si="6464">IF(D669="Mon", "", IF(D669="Tue", "", IF(D669="Wed", "Non-service", IF(D669="Thu", "", IF(D669="Fri", "Non-service", "")))))</f>
        <v>Non-service</v>
      </c>
      <c r="P670" s="30"/>
      <c r="Q670" s="174" t="str">
        <f t="shared" ref="Q670:Q733" si="6465">IF(D669="Mon", "", IF(D669="Tue", "Non-service", IF(D669="Wed", "", IF(D669="Thu", "Non-service", IF(D669="Fri", "", "")))))</f>
        <v/>
      </c>
      <c r="R670" s="30"/>
      <c r="S670" s="174" t="str">
        <f t="shared" ref="S670:S733" si="6466">IF(D669="Mon", "Non-service", IF(D669="Tue", "", IF(D669="Wed", "Non-service", IF(D669="Thu", "", IF(D669="Fri", "", "")))))</f>
        <v>Non-service</v>
      </c>
      <c r="T670" s="30"/>
      <c r="V670" s="36"/>
      <c r="W670" s="178"/>
      <c r="X670" s="25"/>
      <c r="Z670" s="25"/>
      <c r="AB670" s="26"/>
      <c r="AD670" s="25"/>
    </row>
    <row r="671" spans="3:30">
      <c r="C671" s="286"/>
      <c r="D671" s="289"/>
      <c r="E671" s="211">
        <f t="shared" ca="1" si="6270"/>
        <v>0</v>
      </c>
      <c r="F671" s="209" t="s">
        <v>53</v>
      </c>
      <c r="G671" s="171" t="str">
        <f t="shared" ref="G671" si="6467">IF(D669="Mon", "", IF(D669="Tue", "Non-service", IF(D669="Wed", "", IF(D669="Thu", "Non-service", IF(D669="Fri", "", "")))))</f>
        <v/>
      </c>
      <c r="H671" s="22"/>
      <c r="I671" s="174" t="str">
        <f t="shared" ref="I671" si="6468">IF(D669="Mon", "", IF(D669="Tue", "", IF(D669="Wed", "", IF(D669="Thu", "", IF(D669="Fri", "Non-service", "")))))</f>
        <v/>
      </c>
      <c r="J671" s="30"/>
      <c r="K671" s="174" t="str">
        <f t="shared" ref="K671" si="6469">IF(D669="Mon", "", IF(D669="Tue", "", IF(D669="Wed", "Non-service", IF(D669="Thu", "Non-Service", IF(D669="Fri", "", "")))))</f>
        <v>Non-service</v>
      </c>
      <c r="L671" s="30"/>
      <c r="M671" s="174" t="str">
        <f t="shared" ref="M671" si="6470">IF(D669="Mon", "", IF(D669="Tue", "Non-service", IF(D669="Wed", "", IF(D669="Thu", "", IF(D669="Fri", "Non-service", "")))))</f>
        <v/>
      </c>
      <c r="N671" s="30"/>
      <c r="O671" s="174" t="str">
        <f t="shared" ref="O671" si="6471">IF(D669="Mon", "", IF(D669="Tue", "", IF(D669="Wed", "Non-service", IF(D669="Thu", "", IF(D669="Fri", "Non-service", "")))))</f>
        <v>Non-service</v>
      </c>
      <c r="P671" s="30"/>
      <c r="Q671" s="174" t="str">
        <f t="shared" ref="Q671" si="6472">IF(D669="Mon", "", IF(D669="Tue", "Non-service", IF(D669="Wed", "", IF(D669="Thu", "Non-service", IF(D669="Fri", "", "")))))</f>
        <v/>
      </c>
      <c r="R671" s="30"/>
      <c r="S671" s="174" t="str">
        <f t="shared" ref="S671" si="6473">IF(D669="Mon", "Non-service", IF(D669="Tue", "", IF(D669="Wed", "Non-service", IF(D669="Thu", "", IF(D669="Fri", "", "")))))</f>
        <v>Non-service</v>
      </c>
      <c r="T671" s="30"/>
      <c r="U671" s="176"/>
      <c r="V671" s="38"/>
      <c r="W671" s="178"/>
      <c r="X671" s="27"/>
      <c r="Y671" s="176"/>
      <c r="Z671" s="27"/>
      <c r="AB671" s="26"/>
      <c r="AD671" s="25"/>
    </row>
    <row r="672" spans="3:30">
      <c r="C672" s="284">
        <f t="shared" si="6145"/>
        <v>46170</v>
      </c>
      <c r="D672" s="287" t="str">
        <f t="shared" ref="D672" si="6474">IF(WEEKDAY(C669, 2) &lt; 5, TEXT(C669 + 1, "ddd"), TEXT(C669 + 3, "ddd"))</f>
        <v>Thu</v>
      </c>
      <c r="E672" s="211">
        <f t="shared" ca="1" si="6270"/>
        <v>0</v>
      </c>
      <c r="F672" s="207" t="s">
        <v>47</v>
      </c>
      <c r="G672" s="170" t="str">
        <f t="shared" ref="G672:G735" si="6475">IF(D672="Mon", "", IF(D672="Tue", "Non-service", IF(D672="Wed", "", IF(D672="Thu", "Non-service", IF(D672="Fri", "", "")))))</f>
        <v>Non-service</v>
      </c>
      <c r="H672" s="24"/>
      <c r="I672" s="174" t="str">
        <f t="shared" ref="I672:I735" si="6476">IF(D672="Mon", "", IF(D672="Tue", "", IF(D672="Wed", "", IF(D672="Thu", "", IF(D672="Fri", "Non-service", "")))))</f>
        <v/>
      </c>
      <c r="J672" s="33"/>
      <c r="K672" s="174" t="str">
        <f t="shared" ref="K672:K735" si="6477">IF(D672="Mon", "", IF(D672="Tue", "", IF(D672="Wed", "Non-service", IF(D672="Thu", "Non-Service", IF(D672="Fri", "", "")))))</f>
        <v>Non-Service</v>
      </c>
      <c r="L672" s="33"/>
      <c r="M672" s="174" t="str">
        <f t="shared" ref="M672:M735" si="6478">IF(D672="Mon", "", IF(D672="Tue", "Non-service", IF(D672="Wed", "", IF(D672="Thu", "", IF(D672="Fri", "Non-service", "")))))</f>
        <v/>
      </c>
      <c r="N672" s="33"/>
      <c r="O672" s="174" t="str">
        <f t="shared" ref="O672:O735" si="6479">IF(D672="Mon", "", IF(D672="Tue", "", IF(D672="Wed", "Non-service", IF(D672="Thu", "", IF(D672="Fri", "Non-service", "")))))</f>
        <v/>
      </c>
      <c r="P672" s="31"/>
      <c r="Q672" s="174" t="str">
        <f t="shared" ref="Q672:Q735" si="6480">IF(D672="Mon", "", IF(D672="Tue", "Non-service", IF(D672="Wed", "", IF(D672="Thu", "Non-service", IF(D672="Fri", "", "")))))</f>
        <v>Non-service</v>
      </c>
      <c r="R672" s="31"/>
      <c r="S672" s="175" t="str">
        <f t="shared" ref="S672:S735" si="6481">IF(D672="Mon", "Non-service", IF(D672="Tue", "", IF(D672="Wed", "Non-service", IF(D672="Thu", "", IF(D672="Fri", "", "")))))</f>
        <v/>
      </c>
      <c r="T672" s="31"/>
      <c r="U672" s="175"/>
      <c r="V672" s="34"/>
      <c r="W672" s="178"/>
      <c r="X672" s="23"/>
      <c r="Y672" s="175"/>
      <c r="Z672" s="23"/>
      <c r="AB672" s="26"/>
      <c r="AD672" s="25"/>
    </row>
    <row r="673" spans="3:30">
      <c r="C673" s="285"/>
      <c r="D673" s="288"/>
      <c r="E673" s="211">
        <f t="shared" ca="1" si="6270"/>
        <v>0</v>
      </c>
      <c r="F673" s="208" t="s">
        <v>51</v>
      </c>
      <c r="G673" s="170" t="str">
        <f t="shared" ref="G673:G736" si="6482">IF(D672="Mon", "", IF(D672="Tue", "Non-service", IF(D672="Wed", "", IF(D672="Thu", "Non-service", IF(D672="Fri", "", "")))))</f>
        <v>Non-service</v>
      </c>
      <c r="H673" s="26"/>
      <c r="I673" s="174" t="str">
        <f t="shared" ref="I673:I736" si="6483">IF(D672="Mon", "", IF(D672="Tue", "", IF(D672="Wed", "", IF(D672="Thu", "", IF(D672="Fri", "Non-service", "")))))</f>
        <v/>
      </c>
      <c r="J673" s="35"/>
      <c r="K673" s="174" t="str">
        <f t="shared" ref="K673:K736" si="6484">IF(D672="Mon", "", IF(D672="Tue", "", IF(D672="Wed", "Non-service", IF(D672="Thu", "Non-Service", IF(D672="Fri", "", "")))))</f>
        <v>Non-Service</v>
      </c>
      <c r="L673" s="35"/>
      <c r="M673" s="174" t="str">
        <f t="shared" ref="M673:M736" si="6485">IF(D672="Mon", "", IF(D672="Tue", "Non-service", IF(D672="Wed", "", IF(D672="Thu", "", IF(D672="Fri", "Non-service", "")))))</f>
        <v/>
      </c>
      <c r="N673" s="35"/>
      <c r="O673" s="174" t="str">
        <f t="shared" ref="O673:O736" si="6486">IF(D672="Mon", "", IF(D672="Tue", "", IF(D672="Wed", "Non-service", IF(D672="Thu", "", IF(D672="Fri", "Non-service", "")))))</f>
        <v/>
      </c>
      <c r="P673" s="35"/>
      <c r="Q673" s="174" t="str">
        <f t="shared" ref="Q673:Q736" si="6487">IF(D672="Mon", "", IF(D672="Tue", "Non-service", IF(D672="Wed", "", IF(D672="Thu", "Non-service", IF(D672="Fri", "", "")))))</f>
        <v>Non-service</v>
      </c>
      <c r="R673" s="30"/>
      <c r="S673" s="174" t="str">
        <f t="shared" ref="S673:S736" si="6488">IF(D672="Mon", "Non-service", IF(D672="Tue", "", IF(D672="Wed", "Non-service", IF(D672="Thu", "", IF(D672="Fri", "", "")))))</f>
        <v/>
      </c>
      <c r="T673" s="35"/>
      <c r="V673" s="36"/>
      <c r="W673" s="178"/>
      <c r="X673" s="25"/>
      <c r="Z673" s="25"/>
      <c r="AB673" s="26"/>
      <c r="AD673" s="25"/>
    </row>
    <row r="674" spans="3:30">
      <c r="C674" s="286"/>
      <c r="D674" s="289"/>
      <c r="E674" s="211">
        <f t="shared" ca="1" si="6270"/>
        <v>0</v>
      </c>
      <c r="F674" s="209" t="s">
        <v>53</v>
      </c>
      <c r="G674" s="171" t="str">
        <f t="shared" ref="G674" si="6489">IF(D672="Mon", "", IF(D672="Tue", "Non-service", IF(D672="Wed", "", IF(D672="Thu", "Non-service", IF(D672="Fri", "", "")))))</f>
        <v>Non-service</v>
      </c>
      <c r="H674" s="28"/>
      <c r="I674" s="174" t="str">
        <f t="shared" ref="I674" si="6490">IF(D672="Mon", "", IF(D672="Tue", "", IF(D672="Wed", "", IF(D672="Thu", "", IF(D672="Fri", "Non-service", "")))))</f>
        <v/>
      </c>
      <c r="J674" s="37"/>
      <c r="K674" s="174" t="str">
        <f t="shared" ref="K674" si="6491">IF(D672="Mon", "", IF(D672="Tue", "", IF(D672="Wed", "Non-service", IF(D672="Thu", "Non-Service", IF(D672="Fri", "", "")))))</f>
        <v>Non-Service</v>
      </c>
      <c r="L674" s="37"/>
      <c r="M674" s="174" t="str">
        <f t="shared" ref="M674" si="6492">IF(D672="Mon", "", IF(D672="Tue", "Non-service", IF(D672="Wed", "", IF(D672="Thu", "", IF(D672="Fri", "Non-service", "")))))</f>
        <v/>
      </c>
      <c r="N674" s="37"/>
      <c r="O674" s="174" t="str">
        <f t="shared" ref="O674" si="6493">IF(D672="Mon", "", IF(D672="Tue", "", IF(D672="Wed", "Non-service", IF(D672="Thu", "", IF(D672="Fri", "Non-service", "")))))</f>
        <v/>
      </c>
      <c r="P674" s="37"/>
      <c r="Q674" s="174" t="str">
        <f t="shared" ref="Q674" si="6494">IF(D672="Mon", "", IF(D672="Tue", "Non-service", IF(D672="Wed", "", IF(D672="Thu", "Non-service", IF(D672="Fri", "", "")))))</f>
        <v>Non-service</v>
      </c>
      <c r="R674" s="37"/>
      <c r="S674" s="174" t="str">
        <f t="shared" ref="S674" si="6495">IF(D672="Mon", "Non-service", IF(D672="Tue", "", IF(D672="Wed", "Non-service", IF(D672="Thu", "", IF(D672="Fri", "", "")))))</f>
        <v/>
      </c>
      <c r="T674" s="37"/>
      <c r="U674" s="176"/>
      <c r="V674" s="38"/>
      <c r="W674" s="178"/>
      <c r="X674" s="27"/>
      <c r="Y674" s="176"/>
      <c r="Z674" s="27"/>
      <c r="AB674" s="26"/>
      <c r="AD674" s="25"/>
    </row>
    <row r="675" spans="3:30">
      <c r="C675" s="284">
        <f t="shared" si="6145"/>
        <v>46171</v>
      </c>
      <c r="D675" s="287" t="str">
        <f t="shared" ref="D675" si="6496">IF(WEEKDAY(C672, 2) &lt; 5, TEXT(C672 + 1, "ddd"), TEXT(C672 + 3, "ddd"))</f>
        <v>Fri</v>
      </c>
      <c r="E675" s="211">
        <f t="shared" ca="1" si="6270"/>
        <v>0</v>
      </c>
      <c r="F675" s="207" t="s">
        <v>47</v>
      </c>
      <c r="G675" s="170" t="str">
        <f t="shared" ref="G675:G738" si="6497">IF(D675="Mon", "", IF(D675="Tue", "Non-service", IF(D675="Wed", "", IF(D675="Thu", "Non-service", IF(D675="Fri", "", "")))))</f>
        <v/>
      </c>
      <c r="H675" s="21"/>
      <c r="I675" s="174" t="str">
        <f t="shared" ref="I675:I738" si="6498">IF(D675="Mon", "", IF(D675="Tue", "", IF(D675="Wed", "", IF(D675="Thu", "", IF(D675="Fri", "Non-service", "")))))</f>
        <v>Non-service</v>
      </c>
      <c r="J675" s="31"/>
      <c r="K675" s="174" t="str">
        <f t="shared" ref="K675:K738" si="6499">IF(D675="Mon", "", IF(D675="Tue", "", IF(D675="Wed", "Non-service", IF(D675="Thu", "Non-Service", IF(D675="Fri", "", "")))))</f>
        <v/>
      </c>
      <c r="L675" s="31"/>
      <c r="M675" s="174" t="str">
        <f t="shared" ref="M675:M738" si="6500">IF(D675="Mon", "", IF(D675="Tue", "Non-service", IF(D675="Wed", "", IF(D675="Thu", "", IF(D675="Fri", "Non-service", "")))))</f>
        <v>Non-service</v>
      </c>
      <c r="N675" s="31"/>
      <c r="O675" s="174" t="str">
        <f t="shared" ref="O675:O738" si="6501">IF(D675="Mon", "", IF(D675="Tue", "", IF(D675="Wed", "Non-service", IF(D675="Thu", "", IF(D675="Fri", "Non-service", "")))))</f>
        <v>Non-service</v>
      </c>
      <c r="P675" s="31"/>
      <c r="Q675" s="174" t="str">
        <f t="shared" ref="Q675:Q738" si="6502">IF(D675="Mon", "", IF(D675="Tue", "Non-service", IF(D675="Wed", "", IF(D675="Thu", "Non-service", IF(D675="Fri", "", "")))))</f>
        <v/>
      </c>
      <c r="R675" s="31"/>
      <c r="S675" s="175" t="str">
        <f t="shared" ref="S675:S738" si="6503">IF(D675="Mon", "Non-service", IF(D675="Tue", "", IF(D675="Wed", "Non-service", IF(D675="Thu", "", IF(D675="Fri", "", "")))))</f>
        <v/>
      </c>
      <c r="T675" s="31"/>
      <c r="U675" s="175"/>
      <c r="V675" s="34"/>
      <c r="W675" s="178"/>
      <c r="X675" s="23"/>
      <c r="Y675" s="175"/>
      <c r="Z675" s="23"/>
      <c r="AB675" s="26"/>
      <c r="AD675" s="25"/>
    </row>
    <row r="676" spans="3:30">
      <c r="C676" s="285"/>
      <c r="D676" s="288"/>
      <c r="E676" s="211">
        <f t="shared" ca="1" si="6270"/>
        <v>0</v>
      </c>
      <c r="F676" s="208" t="s">
        <v>51</v>
      </c>
      <c r="G676" s="170" t="str">
        <f t="shared" ref="G676:G739" si="6504">IF(D675="Mon", "", IF(D675="Tue", "Non-service", IF(D675="Wed", "", IF(D675="Thu", "Non-service", IF(D675="Fri", "", "")))))</f>
        <v/>
      </c>
      <c r="H676" s="22"/>
      <c r="I676" s="174" t="str">
        <f t="shared" ref="I676:I739" si="6505">IF(D675="Mon", "", IF(D675="Tue", "", IF(D675="Wed", "", IF(D675="Thu", "", IF(D675="Fri", "Non-service", "")))))</f>
        <v>Non-service</v>
      </c>
      <c r="J676" s="30"/>
      <c r="K676" s="174" t="str">
        <f t="shared" ref="K676:K739" si="6506">IF(D675="Mon", "", IF(D675="Tue", "", IF(D675="Wed", "Non-service", IF(D675="Thu", "Non-Service", IF(D675="Fri", "", "")))))</f>
        <v/>
      </c>
      <c r="L676" s="30"/>
      <c r="M676" s="174" t="str">
        <f t="shared" ref="M676:M739" si="6507">IF(D675="Mon", "", IF(D675="Tue", "Non-service", IF(D675="Wed", "", IF(D675="Thu", "", IF(D675="Fri", "Non-service", "")))))</f>
        <v>Non-service</v>
      </c>
      <c r="N676" s="30"/>
      <c r="O676" s="174" t="str">
        <f t="shared" ref="O676:O739" si="6508">IF(D675="Mon", "", IF(D675="Tue", "", IF(D675="Wed", "Non-service", IF(D675="Thu", "", IF(D675="Fri", "Non-service", "")))))</f>
        <v>Non-service</v>
      </c>
      <c r="P676" s="30"/>
      <c r="Q676" s="174" t="str">
        <f t="shared" ref="Q676:Q739" si="6509">IF(D675="Mon", "", IF(D675="Tue", "Non-service", IF(D675="Wed", "", IF(D675="Thu", "Non-service", IF(D675="Fri", "", "")))))</f>
        <v/>
      </c>
      <c r="R676" s="30"/>
      <c r="S676" s="174" t="str">
        <f t="shared" ref="S676:S739" si="6510">IF(D675="Mon", "Non-service", IF(D675="Tue", "", IF(D675="Wed", "Non-service", IF(D675="Thu", "", IF(D675="Fri", "", "")))))</f>
        <v/>
      </c>
      <c r="T676" s="30"/>
      <c r="V676" s="36"/>
      <c r="W676" s="178"/>
      <c r="X676" s="25"/>
      <c r="Z676" s="25"/>
      <c r="AB676" s="26"/>
      <c r="AD676" s="25"/>
    </row>
    <row r="677" spans="3:30">
      <c r="C677" s="286"/>
      <c r="D677" s="289"/>
      <c r="E677" s="211">
        <f t="shared" ca="1" si="6270"/>
        <v>0</v>
      </c>
      <c r="F677" s="209" t="s">
        <v>53</v>
      </c>
      <c r="G677" s="171" t="str">
        <f t="shared" ref="G677" si="6511">IF(D675="Mon", "", IF(D675="Tue", "Non-service", IF(D675="Wed", "", IF(D675="Thu", "Non-service", IF(D675="Fri", "", "")))))</f>
        <v/>
      </c>
      <c r="H677" s="22"/>
      <c r="I677" s="174" t="str">
        <f t="shared" ref="I677" si="6512">IF(D675="Mon", "", IF(D675="Tue", "", IF(D675="Wed", "", IF(D675="Thu", "", IF(D675="Fri", "Non-service", "")))))</f>
        <v>Non-service</v>
      </c>
      <c r="J677" s="30"/>
      <c r="K677" s="174" t="str">
        <f t="shared" ref="K677" si="6513">IF(D675="Mon", "", IF(D675="Tue", "", IF(D675="Wed", "Non-service", IF(D675="Thu", "Non-Service", IF(D675="Fri", "", "")))))</f>
        <v/>
      </c>
      <c r="L677" s="30"/>
      <c r="M677" s="174" t="str">
        <f t="shared" ref="M677" si="6514">IF(D675="Mon", "", IF(D675="Tue", "Non-service", IF(D675="Wed", "", IF(D675="Thu", "", IF(D675="Fri", "Non-service", "")))))</f>
        <v>Non-service</v>
      </c>
      <c r="N677" s="30"/>
      <c r="O677" s="174" t="str">
        <f t="shared" ref="O677" si="6515">IF(D675="Mon", "", IF(D675="Tue", "", IF(D675="Wed", "Non-service", IF(D675="Thu", "", IF(D675="Fri", "Non-service", "")))))</f>
        <v>Non-service</v>
      </c>
      <c r="P677" s="30"/>
      <c r="Q677" s="174" t="str">
        <f t="shared" ref="Q677" si="6516">IF(D675="Mon", "", IF(D675="Tue", "Non-service", IF(D675="Wed", "", IF(D675="Thu", "Non-service", IF(D675="Fri", "", "")))))</f>
        <v/>
      </c>
      <c r="R677" s="30"/>
      <c r="T677" s="30"/>
      <c r="U677" s="176"/>
      <c r="V677" s="38"/>
      <c r="W677" s="178"/>
      <c r="X677" s="27"/>
      <c r="Y677" s="176"/>
      <c r="Z677" s="27"/>
      <c r="AB677" s="26"/>
      <c r="AD677" s="25"/>
    </row>
    <row r="678" spans="3:30">
      <c r="C678" s="284">
        <f t="shared" si="6145"/>
        <v>46174</v>
      </c>
      <c r="D678" s="287" t="str">
        <f t="shared" ref="D678" si="6517">IF(WEEKDAY(C675, 2) &lt; 5, TEXT(C675 + 1, "ddd"), TEXT(C675 + 3, "ddd"))</f>
        <v>Mon</v>
      </c>
      <c r="E678" s="211">
        <f t="shared" ca="1" si="6270"/>
        <v>0</v>
      </c>
      <c r="F678" s="207" t="s">
        <v>47</v>
      </c>
      <c r="G678" s="170" t="str">
        <f t="shared" ref="G678:G709" si="6518">IF(D678="Mon", "", IF(D678="Tue", "Non-service", IF(D678="Wed", "", IF(D678="Thu", "Non-service", IF(D678="Fri", "", "")))))</f>
        <v/>
      </c>
      <c r="H678" s="30"/>
      <c r="I678" s="174" t="str">
        <f t="shared" ref="I678:I709" si="6519">IF(D678="Mon", "", IF(D678="Tue", "", IF(D678="Wed", "", IF(D678="Thu", "", IF(D678="Fri", "Non-service", "")))))</f>
        <v/>
      </c>
      <c r="J678" s="30"/>
      <c r="K678" s="174" t="str">
        <f t="shared" ref="K678:K709" si="6520">IF(D678="Mon", "", IF(D678="Tue", "", IF(D678="Wed", "Non-service", IF(D678="Thu", "Non-Service", IF(D678="Fri", "", "")))))</f>
        <v/>
      </c>
      <c r="L678" s="30"/>
      <c r="M678" s="174" t="str">
        <f t="shared" ref="M678:M709" si="6521">IF(D678="Mon", "", IF(D678="Tue", "Non-service", IF(D678="Wed", "", IF(D678="Thu", "", IF(D678="Fri", "Non-service", "")))))</f>
        <v/>
      </c>
      <c r="N678" s="30"/>
      <c r="O678" s="174" t="str">
        <f t="shared" ref="O678:O709" si="6522">IF(D678="Mon", "", IF(D678="Tue", "", IF(D678="Wed", "Non-service", IF(D678="Thu", "", IF(D678="Fri", "Non-service", "")))))</f>
        <v/>
      </c>
      <c r="P678" s="30"/>
      <c r="Q678" s="174" t="str">
        <f t="shared" ref="Q678:Q709" si="6523">IF(D678="Mon", "", IF(D678="Tue", "Non-service", IF(D678="Wed", "", IF(D678="Thu", "Non-service", IF(D678="Fri", "", "")))))</f>
        <v/>
      </c>
      <c r="R678" s="30"/>
      <c r="S678" s="175" t="str">
        <f t="shared" ref="S678:S709" si="6524">IF(D678="Mon", "Non-service", IF(D678="Tue", "", IF(D678="Wed", "Non-service", IF(D678="Thu", "", IF(D678="Fri", "", "")))))</f>
        <v>Non-service</v>
      </c>
      <c r="T678" s="30"/>
      <c r="U678" s="175"/>
      <c r="V678" s="34"/>
      <c r="W678" s="178"/>
      <c r="X678" s="23"/>
      <c r="Y678" s="175"/>
      <c r="Z678" s="23"/>
      <c r="AB678" s="26"/>
      <c r="AD678" s="25"/>
    </row>
    <row r="679" spans="3:30">
      <c r="C679" s="285"/>
      <c r="D679" s="288"/>
      <c r="E679" s="211">
        <f t="shared" ca="1" si="6270"/>
        <v>0</v>
      </c>
      <c r="F679" s="208" t="s">
        <v>51</v>
      </c>
      <c r="G679" s="170" t="str">
        <f t="shared" ref="G679:G710" si="6525">IF(D678="Mon", "", IF(D678="Tue", "Non-service", IF(D678="Wed", "", IF(D678="Thu", "Non-service", IF(D678="Fri", "", "")))))</f>
        <v/>
      </c>
      <c r="H679" s="30"/>
      <c r="I679" s="174" t="str">
        <f t="shared" ref="I679:I710" si="6526">IF(D678="Mon", "", IF(D678="Tue", "", IF(D678="Wed", "", IF(D678="Thu", "", IF(D678="Fri", "Non-service", "")))))</f>
        <v/>
      </c>
      <c r="J679" s="30"/>
      <c r="K679" s="174" t="str">
        <f t="shared" ref="K679:K710" si="6527">IF(D678="Mon", "", IF(D678="Tue", "", IF(D678="Wed", "Non-service", IF(D678="Thu", "Non-Service", IF(D678="Fri", "", "")))))</f>
        <v/>
      </c>
      <c r="L679" s="30"/>
      <c r="M679" s="174" t="str">
        <f t="shared" ref="M679:M710" si="6528">IF(D678="Mon", "", IF(D678="Tue", "Non-service", IF(D678="Wed", "", IF(D678="Thu", "", IF(D678="Fri", "Non-service", "")))))</f>
        <v/>
      </c>
      <c r="N679" s="30"/>
      <c r="O679" s="174" t="str">
        <f t="shared" ref="O679:O710" si="6529">IF(D678="Mon", "", IF(D678="Tue", "", IF(D678="Wed", "Non-service", IF(D678="Thu", "", IF(D678="Fri", "Non-service", "")))))</f>
        <v/>
      </c>
      <c r="P679" s="30"/>
      <c r="Q679" s="174" t="str">
        <f t="shared" ref="Q679:Q710" si="6530">IF(D678="Mon", "", IF(D678="Tue", "Non-service", IF(D678="Wed", "", IF(D678="Thu", "Non-service", IF(D678="Fri", "", "")))))</f>
        <v/>
      </c>
      <c r="R679" s="30"/>
      <c r="S679" s="174" t="str">
        <f t="shared" ref="S679:S710" si="6531">IF(D678="Mon", "Non-service", IF(D678="Tue", "", IF(D678="Wed", "Non-service", IF(D678="Thu", "", IF(D678="Fri", "", "")))))</f>
        <v>Non-service</v>
      </c>
      <c r="T679" s="30"/>
      <c r="V679" s="36"/>
      <c r="W679" s="178"/>
      <c r="X679" s="25"/>
      <c r="Z679" s="25"/>
      <c r="AB679" s="26"/>
      <c r="AD679" s="25"/>
    </row>
    <row r="680" spans="3:30">
      <c r="C680" s="286"/>
      <c r="D680" s="289"/>
      <c r="E680" s="211">
        <f t="shared" ca="1" si="6270"/>
        <v>0</v>
      </c>
      <c r="F680" s="209" t="s">
        <v>53</v>
      </c>
      <c r="G680" s="171" t="str">
        <f t="shared" ref="G680" si="6532">IF(D678="Mon", "", IF(D678="Tue", "Non-service", IF(D678="Wed", "", IF(D678="Thu", "Non-service", IF(D678="Fri", "", "")))))</f>
        <v/>
      </c>
      <c r="H680" s="30"/>
      <c r="I680" s="174" t="str">
        <f t="shared" ref="I680" si="6533">IF(D678="Mon", "", IF(D678="Tue", "", IF(D678="Wed", "", IF(D678="Thu", "", IF(D678="Fri", "Non-service", "")))))</f>
        <v/>
      </c>
      <c r="J680" s="30"/>
      <c r="K680" s="174" t="str">
        <f t="shared" ref="K680" si="6534">IF(D678="Mon", "", IF(D678="Tue", "", IF(D678="Wed", "Non-service", IF(D678="Thu", "Non-Service", IF(D678="Fri", "", "")))))</f>
        <v/>
      </c>
      <c r="L680" s="30"/>
      <c r="M680" s="174" t="str">
        <f t="shared" ref="M680" si="6535">IF(D678="Mon", "", IF(D678="Tue", "Non-service", IF(D678="Wed", "", IF(D678="Thu", "", IF(D678="Fri", "Non-service", "")))))</f>
        <v/>
      </c>
      <c r="N680" s="30"/>
      <c r="O680" s="174" t="str">
        <f t="shared" ref="O680" si="6536">IF(D678="Mon", "", IF(D678="Tue", "", IF(D678="Wed", "Non-service", IF(D678="Thu", "", IF(D678="Fri", "Non-service", "")))))</f>
        <v/>
      </c>
      <c r="P680" s="30"/>
      <c r="Q680" s="174" t="str">
        <f t="shared" ref="Q680" si="6537">IF(D678="Mon", "", IF(D678="Tue", "Non-service", IF(D678="Wed", "", IF(D678="Thu", "Non-service", IF(D678="Fri", "", "")))))</f>
        <v/>
      </c>
      <c r="R680" s="30"/>
      <c r="S680" s="174" t="str">
        <f t="shared" ref="S680" si="6538">IF(D678="Mon", "Non-service", IF(D678="Tue", "", IF(D678="Wed", "Non-service", IF(D678="Thu", "", IF(D678="Fri", "", "")))))</f>
        <v>Non-service</v>
      </c>
      <c r="T680" s="30"/>
      <c r="U680" s="176"/>
      <c r="V680" s="38"/>
      <c r="W680" s="178"/>
      <c r="X680" s="27"/>
      <c r="Y680" s="176"/>
      <c r="Z680" s="27"/>
      <c r="AB680" s="26"/>
      <c r="AD680" s="25"/>
    </row>
    <row r="681" spans="3:30">
      <c r="C681" s="284">
        <f t="shared" si="6145"/>
        <v>46175</v>
      </c>
      <c r="D681" s="287" t="str">
        <f t="shared" ref="D681" si="6539">IF(WEEKDAY(C678, 2) &lt; 5, TEXT(C678 + 1, "ddd"), TEXT(C678 + 3, "ddd"))</f>
        <v>Tue</v>
      </c>
      <c r="E681" s="211">
        <f t="shared" ca="1" si="6270"/>
        <v>0</v>
      </c>
      <c r="F681" s="207" t="s">
        <v>47</v>
      </c>
      <c r="G681" s="170" t="str">
        <f t="shared" ref="G681:G744" si="6540">IF(D681="Mon", "", IF(D681="Tue", "Non-service", IF(D681="Wed", "", IF(D681="Thu", "Non-service", IF(D681="Fri", "", "")))))</f>
        <v>Non-service</v>
      </c>
      <c r="H681" s="22"/>
      <c r="I681" s="174" t="str">
        <f t="shared" ref="I681:I744" si="6541">IF(D681="Mon", "", IF(D681="Tue", "", IF(D681="Wed", "", IF(D681="Thu", "", IF(D681="Fri", "Non-service", "")))))</f>
        <v/>
      </c>
      <c r="J681" s="30"/>
      <c r="K681" s="174" t="str">
        <f t="shared" ref="K681:K744" si="6542">IF(D681="Mon", "", IF(D681="Tue", "", IF(D681="Wed", "Non-service", IF(D681="Thu", "Non-Service", IF(D681="Fri", "", "")))))</f>
        <v/>
      </c>
      <c r="L681" s="33"/>
      <c r="M681" s="174" t="str">
        <f t="shared" ref="M681:M744" si="6543">IF(D681="Mon", "", IF(D681="Tue", "Non-service", IF(D681="Wed", "", IF(D681="Thu", "", IF(D681="Fri", "Non-service", "")))))</f>
        <v>Non-service</v>
      </c>
      <c r="N681" s="30"/>
      <c r="O681" s="174" t="str">
        <f t="shared" ref="O681:O744" si="6544">IF(D681="Mon", "", IF(D681="Tue", "", IF(D681="Wed", "Non-service", IF(D681="Thu", "", IF(D681="Fri", "Non-service", "")))))</f>
        <v/>
      </c>
      <c r="P681" s="33"/>
      <c r="Q681" s="174" t="str">
        <f t="shared" ref="Q681:Q744" si="6545">IF(D681="Mon", "", IF(D681="Tue", "Non-service", IF(D681="Wed", "", IF(D681="Thu", "Non-service", IF(D681="Fri", "", "")))))</f>
        <v>Non-service</v>
      </c>
      <c r="R681" s="33"/>
      <c r="S681" s="175" t="str">
        <f t="shared" ref="S681:S744" si="6546">IF(D681="Mon", "Non-service", IF(D681="Tue", "", IF(D681="Wed", "Non-service", IF(D681="Thu", "", IF(D681="Fri", "", "")))))</f>
        <v/>
      </c>
      <c r="T681" s="33"/>
      <c r="U681" s="175"/>
      <c r="V681" s="34"/>
      <c r="W681" s="178"/>
      <c r="X681" s="23"/>
      <c r="Y681" s="175"/>
      <c r="Z681" s="23"/>
      <c r="AB681" s="26"/>
      <c r="AD681" s="25"/>
    </row>
    <row r="682" spans="3:30">
      <c r="C682" s="285"/>
      <c r="D682" s="288"/>
      <c r="E682" s="211">
        <f t="shared" ca="1" si="6270"/>
        <v>0</v>
      </c>
      <c r="F682" s="208" t="s">
        <v>51</v>
      </c>
      <c r="G682" s="170" t="str">
        <f t="shared" ref="G682:G745" si="6547">IF(D681="Mon", "", IF(D681="Tue", "Non-service", IF(D681="Wed", "", IF(D681="Thu", "Non-service", IF(D681="Fri", "", "")))))</f>
        <v>Non-service</v>
      </c>
      <c r="H682" s="22"/>
      <c r="I682" s="174" t="str">
        <f t="shared" ref="I682:I745" si="6548">IF(D681="Mon", "", IF(D681="Tue", "", IF(D681="Wed", "", IF(D681="Thu", "", IF(D681="Fri", "Non-service", "")))))</f>
        <v/>
      </c>
      <c r="J682" s="30"/>
      <c r="K682" s="174" t="str">
        <f t="shared" ref="K682:K745" si="6549">IF(D681="Mon", "", IF(D681="Tue", "", IF(D681="Wed", "Non-service", IF(D681="Thu", "Non-Service", IF(D681="Fri", "", "")))))</f>
        <v/>
      </c>
      <c r="L682" s="35"/>
      <c r="M682" s="174" t="str">
        <f t="shared" ref="M682:M745" si="6550">IF(D681="Mon", "", IF(D681="Tue", "Non-service", IF(D681="Wed", "", IF(D681="Thu", "", IF(D681="Fri", "Non-service", "")))))</f>
        <v>Non-service</v>
      </c>
      <c r="N682" s="30"/>
      <c r="O682" s="174" t="str">
        <f t="shared" ref="O682:O745" si="6551">IF(D681="Mon", "", IF(D681="Tue", "", IF(D681="Wed", "Non-service", IF(D681="Thu", "", IF(D681="Fri", "Non-service", "")))))</f>
        <v/>
      </c>
      <c r="P682" s="35"/>
      <c r="Q682" s="174" t="str">
        <f t="shared" ref="Q682:Q745" si="6552">IF(D681="Mon", "", IF(D681="Tue", "Non-service", IF(D681="Wed", "", IF(D681="Thu", "Non-service", IF(D681="Fri", "", "")))))</f>
        <v>Non-service</v>
      </c>
      <c r="R682" s="35"/>
      <c r="S682" s="174" t="str">
        <f t="shared" ref="S682:S745" si="6553">IF(D681="Mon", "Non-service", IF(D681="Tue", "", IF(D681="Wed", "Non-service", IF(D681="Thu", "", IF(D681="Fri", "", "")))))</f>
        <v/>
      </c>
      <c r="T682" s="35"/>
      <c r="V682" s="36"/>
      <c r="W682" s="178"/>
      <c r="X682" s="25"/>
      <c r="Z682" s="25"/>
      <c r="AB682" s="26"/>
      <c r="AD682" s="25"/>
    </row>
    <row r="683" spans="3:30">
      <c r="C683" s="286"/>
      <c r="D683" s="289"/>
      <c r="E683" s="211">
        <f t="shared" ca="1" si="6270"/>
        <v>0</v>
      </c>
      <c r="F683" s="209" t="s">
        <v>53</v>
      </c>
      <c r="G683" s="171" t="str">
        <f t="shared" ref="G683" si="6554">IF(D681="Mon", "", IF(D681="Tue", "Non-service", IF(D681="Wed", "", IF(D681="Thu", "Non-service", IF(D681="Fri", "", "")))))</f>
        <v>Non-service</v>
      </c>
      <c r="H683" s="22"/>
      <c r="I683" s="174" t="str">
        <f t="shared" ref="I683" si="6555">IF(D681="Mon", "", IF(D681="Tue", "", IF(D681="Wed", "", IF(D681="Thu", "", IF(D681="Fri", "Non-service", "")))))</f>
        <v/>
      </c>
      <c r="J683" s="30"/>
      <c r="K683" s="174" t="str">
        <f t="shared" ref="K683" si="6556">IF(D681="Mon", "", IF(D681="Tue", "", IF(D681="Wed", "Non-service", IF(D681="Thu", "Non-Service", IF(D681="Fri", "", "")))))</f>
        <v/>
      </c>
      <c r="L683" s="37"/>
      <c r="M683" s="174" t="str">
        <f t="shared" ref="M683" si="6557">IF(D681="Mon", "", IF(D681="Tue", "Non-service", IF(D681="Wed", "", IF(D681="Thu", "", IF(D681="Fri", "Non-service", "")))))</f>
        <v>Non-service</v>
      </c>
      <c r="N683" s="30"/>
      <c r="O683" s="174" t="str">
        <f t="shared" ref="O683" si="6558">IF(D681="Mon", "", IF(D681="Tue", "", IF(D681="Wed", "Non-service", IF(D681="Thu", "", IF(D681="Fri", "Non-service", "")))))</f>
        <v/>
      </c>
      <c r="P683" s="37"/>
      <c r="Q683" s="174" t="str">
        <f t="shared" ref="Q683" si="6559">IF(D681="Mon", "", IF(D681="Tue", "Non-service", IF(D681="Wed", "", IF(D681="Thu", "Non-service", IF(D681="Fri", "", "")))))</f>
        <v>Non-service</v>
      </c>
      <c r="R683" s="37"/>
      <c r="S683" s="174" t="str">
        <f t="shared" ref="S683" si="6560">IF(D681="Mon", "Non-service", IF(D681="Tue", "", IF(D681="Wed", "Non-service", IF(D681="Thu", "", IF(D681="Fri", "", "")))))</f>
        <v/>
      </c>
      <c r="T683" s="37"/>
      <c r="U683" s="176"/>
      <c r="V683" s="38"/>
      <c r="W683" s="178"/>
      <c r="X683" s="27"/>
      <c r="Y683" s="176"/>
      <c r="Z683" s="27"/>
      <c r="AB683" s="26"/>
      <c r="AD683" s="25"/>
    </row>
    <row r="684" spans="3:30">
      <c r="C684" s="284">
        <f t="shared" si="6145"/>
        <v>46176</v>
      </c>
      <c r="D684" s="287" t="str">
        <f t="shared" ref="D684" si="6561">IF(WEEKDAY(C681, 2) &lt; 5, TEXT(C681 + 1, "ddd"), TEXT(C681 + 3, "ddd"))</f>
        <v>Wed</v>
      </c>
      <c r="E684" s="211">
        <f t="shared" ca="1" si="6270"/>
        <v>0</v>
      </c>
      <c r="F684" s="207" t="s">
        <v>47</v>
      </c>
      <c r="G684" s="170" t="str">
        <f t="shared" ref="G684:G747" si="6562">IF(D684="Mon", "", IF(D684="Tue", "Non-service", IF(D684="Wed", "", IF(D684="Thu", "Non-service", IF(D684="Fri", "", "")))))</f>
        <v/>
      </c>
      <c r="H684" s="21"/>
      <c r="I684" s="174" t="str">
        <f t="shared" ref="I684:I747" si="6563">IF(D684="Mon", "", IF(D684="Tue", "", IF(D684="Wed", "", IF(D684="Thu", "", IF(D684="Fri", "Non-service", "")))))</f>
        <v/>
      </c>
      <c r="J684" s="31"/>
      <c r="K684" s="174" t="str">
        <f t="shared" ref="K684:K747" si="6564">IF(D684="Mon", "", IF(D684="Tue", "", IF(D684="Wed", "Non-service", IF(D684="Thu", "Non-Service", IF(D684="Fri", "", "")))))</f>
        <v>Non-service</v>
      </c>
      <c r="L684" s="31"/>
      <c r="M684" s="174" t="str">
        <f t="shared" ref="M684:M747" si="6565">IF(D684="Mon", "", IF(D684="Tue", "Non-service", IF(D684="Wed", "", IF(D684="Thu", "", IF(D684="Fri", "Non-service", "")))))</f>
        <v/>
      </c>
      <c r="N684" s="31"/>
      <c r="O684" s="174" t="str">
        <f t="shared" ref="O684:O747" si="6566">IF(D684="Mon", "", IF(D684="Tue", "", IF(D684="Wed", "Non-service", IF(D684="Thu", "", IF(D684="Fri", "Non-service", "")))))</f>
        <v>Non-service</v>
      </c>
      <c r="P684" s="31"/>
      <c r="Q684" s="174" t="str">
        <f t="shared" ref="Q684:Q747" si="6567">IF(D684="Mon", "", IF(D684="Tue", "Non-service", IF(D684="Wed", "", IF(D684="Thu", "Non-service", IF(D684="Fri", "", "")))))</f>
        <v/>
      </c>
      <c r="R684" s="31"/>
      <c r="S684" s="175" t="str">
        <f t="shared" ref="S684:S747" si="6568">IF(D684="Mon", "Non-service", IF(D684="Tue", "", IF(D684="Wed", "Non-service", IF(D684="Thu", "", IF(D684="Fri", "", "")))))</f>
        <v>Non-service</v>
      </c>
      <c r="T684" s="31"/>
      <c r="U684" s="175"/>
      <c r="V684" s="34"/>
      <c r="W684" s="178"/>
      <c r="X684" s="23"/>
      <c r="Y684" s="175"/>
      <c r="Z684" s="23"/>
      <c r="AB684" s="26"/>
      <c r="AD684" s="25"/>
    </row>
    <row r="685" spans="3:30">
      <c r="C685" s="285"/>
      <c r="D685" s="288"/>
      <c r="E685" s="211">
        <f t="shared" ca="1" si="6270"/>
        <v>0</v>
      </c>
      <c r="F685" s="208" t="s">
        <v>51</v>
      </c>
      <c r="G685" s="170" t="str">
        <f t="shared" ref="G685:G748" si="6569">IF(D684="Mon", "", IF(D684="Tue", "Non-service", IF(D684="Wed", "", IF(D684="Thu", "Non-service", IF(D684="Fri", "", "")))))</f>
        <v/>
      </c>
      <c r="H685" s="22"/>
      <c r="I685" s="174" t="str">
        <f t="shared" ref="I685:I748" si="6570">IF(D684="Mon", "", IF(D684="Tue", "", IF(D684="Wed", "", IF(D684="Thu", "", IF(D684="Fri", "Non-service", "")))))</f>
        <v/>
      </c>
      <c r="J685" s="30"/>
      <c r="K685" s="174" t="str">
        <f t="shared" ref="K685:K748" si="6571">IF(D684="Mon", "", IF(D684="Tue", "", IF(D684="Wed", "Non-service", IF(D684="Thu", "Non-Service", IF(D684="Fri", "", "")))))</f>
        <v>Non-service</v>
      </c>
      <c r="L685" s="30"/>
      <c r="M685" s="174" t="str">
        <f t="shared" ref="M685:M748" si="6572">IF(D684="Mon", "", IF(D684="Tue", "Non-service", IF(D684="Wed", "", IF(D684="Thu", "", IF(D684="Fri", "Non-service", "")))))</f>
        <v/>
      </c>
      <c r="N685" s="30"/>
      <c r="O685" s="174" t="str">
        <f t="shared" ref="O685:O748" si="6573">IF(D684="Mon", "", IF(D684="Tue", "", IF(D684="Wed", "Non-service", IF(D684="Thu", "", IF(D684="Fri", "Non-service", "")))))</f>
        <v>Non-service</v>
      </c>
      <c r="P685" s="30"/>
      <c r="Q685" s="174" t="str">
        <f t="shared" ref="Q685:Q748" si="6574">IF(D684="Mon", "", IF(D684="Tue", "Non-service", IF(D684="Wed", "", IF(D684="Thu", "Non-service", IF(D684="Fri", "", "")))))</f>
        <v/>
      </c>
      <c r="R685" s="30"/>
      <c r="S685" s="174" t="str">
        <f t="shared" ref="S685:S748" si="6575">IF(D684="Mon", "Non-service", IF(D684="Tue", "", IF(D684="Wed", "Non-service", IF(D684="Thu", "", IF(D684="Fri", "", "")))))</f>
        <v>Non-service</v>
      </c>
      <c r="T685" s="30"/>
      <c r="V685" s="36"/>
      <c r="W685" s="178"/>
      <c r="X685" s="25"/>
      <c r="Z685" s="25"/>
      <c r="AB685" s="26"/>
      <c r="AD685" s="25"/>
    </row>
    <row r="686" spans="3:30">
      <c r="C686" s="286"/>
      <c r="D686" s="289"/>
      <c r="E686" s="211">
        <f t="shared" ca="1" si="6270"/>
        <v>0</v>
      </c>
      <c r="F686" s="209" t="s">
        <v>53</v>
      </c>
      <c r="G686" s="171" t="str">
        <f t="shared" ref="G686" si="6576">IF(D684="Mon", "", IF(D684="Tue", "Non-service", IF(D684="Wed", "", IF(D684="Thu", "Non-service", IF(D684="Fri", "", "")))))</f>
        <v/>
      </c>
      <c r="H686" s="22"/>
      <c r="I686" s="174" t="str">
        <f t="shared" ref="I686" si="6577">IF(D684="Mon", "", IF(D684="Tue", "", IF(D684="Wed", "", IF(D684="Thu", "", IF(D684="Fri", "Non-service", "")))))</f>
        <v/>
      </c>
      <c r="J686" s="30"/>
      <c r="K686" s="174" t="str">
        <f t="shared" ref="K686" si="6578">IF(D684="Mon", "", IF(D684="Tue", "", IF(D684="Wed", "Non-service", IF(D684="Thu", "Non-Service", IF(D684="Fri", "", "")))))</f>
        <v>Non-service</v>
      </c>
      <c r="L686" s="30"/>
      <c r="M686" s="174" t="str">
        <f t="shared" ref="M686" si="6579">IF(D684="Mon", "", IF(D684="Tue", "Non-service", IF(D684="Wed", "", IF(D684="Thu", "", IF(D684="Fri", "Non-service", "")))))</f>
        <v/>
      </c>
      <c r="N686" s="30"/>
      <c r="O686" s="174" t="str">
        <f t="shared" ref="O686" si="6580">IF(D684="Mon", "", IF(D684="Tue", "", IF(D684="Wed", "Non-service", IF(D684="Thu", "", IF(D684="Fri", "Non-service", "")))))</f>
        <v>Non-service</v>
      </c>
      <c r="P686" s="30"/>
      <c r="Q686" s="174" t="str">
        <f t="shared" ref="Q686" si="6581">IF(D684="Mon", "", IF(D684="Tue", "Non-service", IF(D684="Wed", "", IF(D684="Thu", "Non-service", IF(D684="Fri", "", "")))))</f>
        <v/>
      </c>
      <c r="R686" s="30"/>
      <c r="S686" s="174" t="str">
        <f t="shared" ref="S686" si="6582">IF(D684="Mon", "Non-service", IF(D684="Tue", "", IF(D684="Wed", "Non-service", IF(D684="Thu", "", IF(D684="Fri", "", "")))))</f>
        <v>Non-service</v>
      </c>
      <c r="T686" s="30"/>
      <c r="U686" s="176"/>
      <c r="V686" s="38"/>
      <c r="W686" s="178"/>
      <c r="X686" s="27"/>
      <c r="Y686" s="176"/>
      <c r="Z686" s="27"/>
      <c r="AB686" s="26"/>
      <c r="AD686" s="25"/>
    </row>
    <row r="687" spans="3:30">
      <c r="C687" s="284">
        <f t="shared" si="6145"/>
        <v>46177</v>
      </c>
      <c r="D687" s="287" t="str">
        <f t="shared" ref="D687" si="6583">IF(WEEKDAY(C684, 2) &lt; 5, TEXT(C684 + 1, "ddd"), TEXT(C684 + 3, "ddd"))</f>
        <v>Thu</v>
      </c>
      <c r="E687" s="211">
        <f t="shared" ca="1" si="6270"/>
        <v>0</v>
      </c>
      <c r="F687" s="207" t="s">
        <v>47</v>
      </c>
      <c r="G687" s="170" t="str">
        <f t="shared" ref="G687:G750" si="6584">IF(D687="Mon", "", IF(D687="Tue", "Non-service", IF(D687="Wed", "", IF(D687="Thu", "Non-service", IF(D687="Fri", "", "")))))</f>
        <v>Non-service</v>
      </c>
      <c r="H687" s="24"/>
      <c r="I687" s="174" t="str">
        <f t="shared" ref="I687:I750" si="6585">IF(D687="Mon", "", IF(D687="Tue", "", IF(D687="Wed", "", IF(D687="Thu", "", IF(D687="Fri", "Non-service", "")))))</f>
        <v/>
      </c>
      <c r="J687" s="33"/>
      <c r="K687" s="174" t="str">
        <f t="shared" ref="K687:K750" si="6586">IF(D687="Mon", "", IF(D687="Tue", "", IF(D687="Wed", "Non-service", IF(D687="Thu", "Non-Service", IF(D687="Fri", "", "")))))</f>
        <v>Non-Service</v>
      </c>
      <c r="L687" s="33"/>
      <c r="M687" s="174" t="str">
        <f t="shared" ref="M687:M750" si="6587">IF(D687="Mon", "", IF(D687="Tue", "Non-service", IF(D687="Wed", "", IF(D687="Thu", "", IF(D687="Fri", "Non-service", "")))))</f>
        <v/>
      </c>
      <c r="N687" s="33"/>
      <c r="O687" s="174" t="str">
        <f t="shared" ref="O687:O750" si="6588">IF(D687="Mon", "", IF(D687="Tue", "", IF(D687="Wed", "Non-service", IF(D687="Thu", "", IF(D687="Fri", "Non-service", "")))))</f>
        <v/>
      </c>
      <c r="P687" s="31"/>
      <c r="Q687" s="174" t="str">
        <f t="shared" ref="Q687:Q750" si="6589">IF(D687="Mon", "", IF(D687="Tue", "Non-service", IF(D687="Wed", "", IF(D687="Thu", "Non-service", IF(D687="Fri", "", "")))))</f>
        <v>Non-service</v>
      </c>
      <c r="R687" s="31"/>
      <c r="S687" s="175" t="str">
        <f t="shared" ref="S687:S750" si="6590">IF(D687="Mon", "Non-service", IF(D687="Tue", "", IF(D687="Wed", "Non-service", IF(D687="Thu", "", IF(D687="Fri", "", "")))))</f>
        <v/>
      </c>
      <c r="T687" s="31"/>
      <c r="U687" s="175"/>
      <c r="V687" s="34"/>
      <c r="W687" s="178"/>
      <c r="X687" s="23"/>
      <c r="Y687" s="175"/>
      <c r="Z687" s="23"/>
      <c r="AB687" s="26"/>
      <c r="AD687" s="25"/>
    </row>
    <row r="688" spans="3:30">
      <c r="C688" s="285"/>
      <c r="D688" s="288"/>
      <c r="E688" s="211">
        <f t="shared" ca="1" si="6270"/>
        <v>0</v>
      </c>
      <c r="F688" s="208" t="s">
        <v>51</v>
      </c>
      <c r="G688" s="170" t="str">
        <f t="shared" ref="G688:G751" si="6591">IF(D687="Mon", "", IF(D687="Tue", "Non-service", IF(D687="Wed", "", IF(D687="Thu", "Non-service", IF(D687="Fri", "", "")))))</f>
        <v>Non-service</v>
      </c>
      <c r="H688" s="26"/>
      <c r="I688" s="174" t="str">
        <f t="shared" ref="I688:I751" si="6592">IF(D687="Mon", "", IF(D687="Tue", "", IF(D687="Wed", "", IF(D687="Thu", "", IF(D687="Fri", "Non-service", "")))))</f>
        <v/>
      </c>
      <c r="J688" s="35"/>
      <c r="K688" s="174" t="str">
        <f t="shared" ref="K688:K751" si="6593">IF(D687="Mon", "", IF(D687="Tue", "", IF(D687="Wed", "Non-service", IF(D687="Thu", "Non-Service", IF(D687="Fri", "", "")))))</f>
        <v>Non-Service</v>
      </c>
      <c r="L688" s="35"/>
      <c r="M688" s="174" t="str">
        <f t="shared" ref="M688:M751" si="6594">IF(D687="Mon", "", IF(D687="Tue", "Non-service", IF(D687="Wed", "", IF(D687="Thu", "", IF(D687="Fri", "Non-service", "")))))</f>
        <v/>
      </c>
      <c r="N688" s="35"/>
      <c r="O688" s="174" t="str">
        <f t="shared" ref="O688:O751" si="6595">IF(D687="Mon", "", IF(D687="Tue", "", IF(D687="Wed", "Non-service", IF(D687="Thu", "", IF(D687="Fri", "Non-service", "")))))</f>
        <v/>
      </c>
      <c r="P688" s="35"/>
      <c r="Q688" s="174" t="str">
        <f t="shared" ref="Q688:Q751" si="6596">IF(D687="Mon", "", IF(D687="Tue", "Non-service", IF(D687="Wed", "", IF(D687="Thu", "Non-service", IF(D687="Fri", "", "")))))</f>
        <v>Non-service</v>
      </c>
      <c r="R688" s="30"/>
      <c r="S688" s="174" t="str">
        <f t="shared" ref="S688:S751" si="6597">IF(D687="Mon", "Non-service", IF(D687="Tue", "", IF(D687="Wed", "Non-service", IF(D687="Thu", "", IF(D687="Fri", "", "")))))</f>
        <v/>
      </c>
      <c r="T688" s="35"/>
      <c r="V688" s="36"/>
      <c r="W688" s="178"/>
      <c r="X688" s="25"/>
      <c r="Z688" s="25"/>
      <c r="AB688" s="26"/>
      <c r="AD688" s="25"/>
    </row>
    <row r="689" spans="3:30">
      <c r="C689" s="286"/>
      <c r="D689" s="289"/>
      <c r="E689" s="211">
        <f t="shared" ca="1" si="6270"/>
        <v>0</v>
      </c>
      <c r="F689" s="209" t="s">
        <v>53</v>
      </c>
      <c r="G689" s="171" t="str">
        <f t="shared" ref="G689" si="6598">IF(D687="Mon", "", IF(D687="Tue", "Non-service", IF(D687="Wed", "", IF(D687="Thu", "Non-service", IF(D687="Fri", "", "")))))</f>
        <v>Non-service</v>
      </c>
      <c r="H689" s="28"/>
      <c r="I689" s="174" t="str">
        <f t="shared" ref="I689" si="6599">IF(D687="Mon", "", IF(D687="Tue", "", IF(D687="Wed", "", IF(D687="Thu", "", IF(D687="Fri", "Non-service", "")))))</f>
        <v/>
      </c>
      <c r="J689" s="37"/>
      <c r="K689" s="174" t="str">
        <f t="shared" ref="K689" si="6600">IF(D687="Mon", "", IF(D687="Tue", "", IF(D687="Wed", "Non-service", IF(D687="Thu", "Non-Service", IF(D687="Fri", "", "")))))</f>
        <v>Non-Service</v>
      </c>
      <c r="L689" s="37"/>
      <c r="M689" s="174" t="str">
        <f t="shared" ref="M689" si="6601">IF(D687="Mon", "", IF(D687="Tue", "Non-service", IF(D687="Wed", "", IF(D687="Thu", "", IF(D687="Fri", "Non-service", "")))))</f>
        <v/>
      </c>
      <c r="N689" s="37"/>
      <c r="O689" s="174" t="str">
        <f t="shared" ref="O689" si="6602">IF(D687="Mon", "", IF(D687="Tue", "", IF(D687="Wed", "Non-service", IF(D687="Thu", "", IF(D687="Fri", "Non-service", "")))))</f>
        <v/>
      </c>
      <c r="P689" s="37"/>
      <c r="Q689" s="174" t="str">
        <f t="shared" ref="Q689" si="6603">IF(D687="Mon", "", IF(D687="Tue", "Non-service", IF(D687="Wed", "", IF(D687="Thu", "Non-service", IF(D687="Fri", "", "")))))</f>
        <v>Non-service</v>
      </c>
      <c r="R689" s="37"/>
      <c r="S689" s="174" t="str">
        <f t="shared" ref="S689" si="6604">IF(D687="Mon", "Non-service", IF(D687="Tue", "", IF(D687="Wed", "Non-service", IF(D687="Thu", "", IF(D687="Fri", "", "")))))</f>
        <v/>
      </c>
      <c r="T689" s="37"/>
      <c r="U689" s="176"/>
      <c r="V689" s="38"/>
      <c r="W689" s="178"/>
      <c r="X689" s="27"/>
      <c r="Y689" s="176"/>
      <c r="Z689" s="27"/>
      <c r="AB689" s="26"/>
      <c r="AD689" s="25"/>
    </row>
    <row r="690" spans="3:30">
      <c r="C690" s="284">
        <f t="shared" si="6145"/>
        <v>46178</v>
      </c>
      <c r="D690" s="287" t="str">
        <f t="shared" ref="D690" si="6605">IF(WEEKDAY(C687, 2) &lt; 5, TEXT(C687 + 1, "ddd"), TEXT(C687 + 3, "ddd"))</f>
        <v>Fri</v>
      </c>
      <c r="E690" s="211">
        <f t="shared" ca="1" si="6270"/>
        <v>0</v>
      </c>
      <c r="F690" s="207" t="s">
        <v>47</v>
      </c>
      <c r="G690" s="170" t="str">
        <f t="shared" ref="G690:G753" si="6606">IF(D690="Mon", "", IF(D690="Tue", "Non-service", IF(D690="Wed", "", IF(D690="Thu", "Non-service", IF(D690="Fri", "", "")))))</f>
        <v/>
      </c>
      <c r="H690" s="21"/>
      <c r="I690" s="174" t="str">
        <f t="shared" ref="I690:I753" si="6607">IF(D690="Mon", "", IF(D690="Tue", "", IF(D690="Wed", "", IF(D690="Thu", "", IF(D690="Fri", "Non-service", "")))))</f>
        <v>Non-service</v>
      </c>
      <c r="J690" s="31"/>
      <c r="K690" s="174" t="str">
        <f t="shared" ref="K690:K753" si="6608">IF(D690="Mon", "", IF(D690="Tue", "", IF(D690="Wed", "Non-service", IF(D690="Thu", "Non-Service", IF(D690="Fri", "", "")))))</f>
        <v/>
      </c>
      <c r="L690" s="31"/>
      <c r="M690" s="174" t="str">
        <f t="shared" ref="M690:M753" si="6609">IF(D690="Mon", "", IF(D690="Tue", "Non-service", IF(D690="Wed", "", IF(D690="Thu", "", IF(D690="Fri", "Non-service", "")))))</f>
        <v>Non-service</v>
      </c>
      <c r="N690" s="31"/>
      <c r="O690" s="174" t="str">
        <f t="shared" ref="O690:O753" si="6610">IF(D690="Mon", "", IF(D690="Tue", "", IF(D690="Wed", "Non-service", IF(D690="Thu", "", IF(D690="Fri", "Non-service", "")))))</f>
        <v>Non-service</v>
      </c>
      <c r="P690" s="31"/>
      <c r="Q690" s="174" t="str">
        <f t="shared" ref="Q690:Q753" si="6611">IF(D690="Mon", "", IF(D690="Tue", "Non-service", IF(D690="Wed", "", IF(D690="Thu", "Non-service", IF(D690="Fri", "", "")))))</f>
        <v/>
      </c>
      <c r="R690" s="31"/>
      <c r="S690" s="175" t="str">
        <f t="shared" ref="S690:S753" si="6612">IF(D690="Mon", "Non-service", IF(D690="Tue", "", IF(D690="Wed", "Non-service", IF(D690="Thu", "", IF(D690="Fri", "", "")))))</f>
        <v/>
      </c>
      <c r="T690" s="31"/>
      <c r="U690" s="175"/>
      <c r="V690" s="34"/>
      <c r="W690" s="178"/>
      <c r="X690" s="23"/>
      <c r="Y690" s="175"/>
      <c r="Z690" s="23"/>
      <c r="AB690" s="26"/>
      <c r="AD690" s="25"/>
    </row>
    <row r="691" spans="3:30">
      <c r="C691" s="285"/>
      <c r="D691" s="288"/>
      <c r="E691" s="211">
        <f t="shared" ca="1" si="6270"/>
        <v>0</v>
      </c>
      <c r="F691" s="208" t="s">
        <v>51</v>
      </c>
      <c r="G691" s="170" t="str">
        <f t="shared" ref="G691:G754" si="6613">IF(D690="Mon", "", IF(D690="Tue", "Non-service", IF(D690="Wed", "", IF(D690="Thu", "Non-service", IF(D690="Fri", "", "")))))</f>
        <v/>
      </c>
      <c r="H691" s="22"/>
      <c r="I691" s="174" t="str">
        <f t="shared" ref="I691:I754" si="6614">IF(D690="Mon", "", IF(D690="Tue", "", IF(D690="Wed", "", IF(D690="Thu", "", IF(D690="Fri", "Non-service", "")))))</f>
        <v>Non-service</v>
      </c>
      <c r="J691" s="30"/>
      <c r="K691" s="174" t="str">
        <f t="shared" ref="K691:K754" si="6615">IF(D690="Mon", "", IF(D690="Tue", "", IF(D690="Wed", "Non-service", IF(D690="Thu", "Non-Service", IF(D690="Fri", "", "")))))</f>
        <v/>
      </c>
      <c r="L691" s="30"/>
      <c r="M691" s="174" t="str">
        <f t="shared" ref="M691:M754" si="6616">IF(D690="Mon", "", IF(D690="Tue", "Non-service", IF(D690="Wed", "", IF(D690="Thu", "", IF(D690="Fri", "Non-service", "")))))</f>
        <v>Non-service</v>
      </c>
      <c r="N691" s="30"/>
      <c r="O691" s="174" t="str">
        <f t="shared" ref="O691:O754" si="6617">IF(D690="Mon", "", IF(D690="Tue", "", IF(D690="Wed", "Non-service", IF(D690="Thu", "", IF(D690="Fri", "Non-service", "")))))</f>
        <v>Non-service</v>
      </c>
      <c r="P691" s="30"/>
      <c r="Q691" s="174" t="str">
        <f t="shared" ref="Q691:Q754" si="6618">IF(D690="Mon", "", IF(D690="Tue", "Non-service", IF(D690="Wed", "", IF(D690="Thu", "Non-service", IF(D690="Fri", "", "")))))</f>
        <v/>
      </c>
      <c r="R691" s="30"/>
      <c r="S691" s="174" t="str">
        <f t="shared" ref="S691:S754" si="6619">IF(D690="Mon", "Non-service", IF(D690="Tue", "", IF(D690="Wed", "Non-service", IF(D690="Thu", "", IF(D690="Fri", "", "")))))</f>
        <v/>
      </c>
      <c r="T691" s="30"/>
      <c r="V691" s="36"/>
      <c r="W691" s="178"/>
      <c r="X691" s="25"/>
      <c r="Z691" s="25"/>
      <c r="AB691" s="26"/>
      <c r="AD691" s="25"/>
    </row>
    <row r="692" spans="3:30">
      <c r="C692" s="286"/>
      <c r="D692" s="289"/>
      <c r="E692" s="211">
        <f t="shared" ca="1" si="6270"/>
        <v>0</v>
      </c>
      <c r="F692" s="209" t="s">
        <v>53</v>
      </c>
      <c r="G692" s="171" t="str">
        <f t="shared" ref="G692" si="6620">IF(D690="Mon", "", IF(D690="Tue", "Non-service", IF(D690="Wed", "", IF(D690="Thu", "Non-service", IF(D690="Fri", "", "")))))</f>
        <v/>
      </c>
      <c r="H692" s="22"/>
      <c r="I692" s="174" t="str">
        <f t="shared" ref="I692" si="6621">IF(D690="Mon", "", IF(D690="Tue", "", IF(D690="Wed", "", IF(D690="Thu", "", IF(D690="Fri", "Non-service", "")))))</f>
        <v>Non-service</v>
      </c>
      <c r="J692" s="30"/>
      <c r="K692" s="174" t="str">
        <f t="shared" ref="K692" si="6622">IF(D690="Mon", "", IF(D690="Tue", "", IF(D690="Wed", "Non-service", IF(D690="Thu", "Non-Service", IF(D690="Fri", "", "")))))</f>
        <v/>
      </c>
      <c r="L692" s="30"/>
      <c r="M692" s="174" t="str">
        <f t="shared" ref="M692" si="6623">IF(D690="Mon", "", IF(D690="Tue", "Non-service", IF(D690="Wed", "", IF(D690="Thu", "", IF(D690="Fri", "Non-service", "")))))</f>
        <v>Non-service</v>
      </c>
      <c r="N692" s="30"/>
      <c r="O692" s="174" t="str">
        <f t="shared" ref="O692" si="6624">IF(D690="Mon", "", IF(D690="Tue", "", IF(D690="Wed", "Non-service", IF(D690="Thu", "", IF(D690="Fri", "Non-service", "")))))</f>
        <v>Non-service</v>
      </c>
      <c r="P692" s="30"/>
      <c r="Q692" s="174" t="str">
        <f t="shared" ref="Q692" si="6625">IF(D690="Mon", "", IF(D690="Tue", "Non-service", IF(D690="Wed", "", IF(D690="Thu", "Non-service", IF(D690="Fri", "", "")))))</f>
        <v/>
      </c>
      <c r="R692" s="30"/>
      <c r="T692" s="30"/>
      <c r="U692" s="176"/>
      <c r="V692" s="38"/>
      <c r="W692" s="178"/>
      <c r="X692" s="27"/>
      <c r="Y692" s="176"/>
      <c r="Z692" s="27"/>
      <c r="AB692" s="26"/>
      <c r="AD692" s="25"/>
    </row>
    <row r="693" spans="3:30">
      <c r="C693" s="284">
        <f t="shared" ref="C693:C756" si="6626">WORKDAY(C690, 1)</f>
        <v>46181</v>
      </c>
      <c r="D693" s="287" t="str">
        <f t="shared" ref="D693" si="6627">IF(WEEKDAY(C690, 2) &lt; 5, TEXT(C690 + 1, "ddd"), TEXT(C690 + 3, "ddd"))</f>
        <v>Mon</v>
      </c>
      <c r="E693" s="211">
        <f t="shared" ca="1" si="6270"/>
        <v>0</v>
      </c>
      <c r="F693" s="207" t="s">
        <v>47</v>
      </c>
      <c r="G693" s="170" t="str">
        <f t="shared" ref="G693:G724" si="6628">IF(D693="Mon", "", IF(D693="Tue", "Non-service", IF(D693="Wed", "", IF(D693="Thu", "Non-service", IF(D693="Fri", "", "")))))</f>
        <v/>
      </c>
      <c r="H693" s="30"/>
      <c r="I693" s="174" t="str">
        <f t="shared" ref="I693:I724" si="6629">IF(D693="Mon", "", IF(D693="Tue", "", IF(D693="Wed", "", IF(D693="Thu", "", IF(D693="Fri", "Non-service", "")))))</f>
        <v/>
      </c>
      <c r="J693" s="30"/>
      <c r="K693" s="174" t="str">
        <f t="shared" ref="K693:K724" si="6630">IF(D693="Mon", "", IF(D693="Tue", "", IF(D693="Wed", "Non-service", IF(D693="Thu", "Non-Service", IF(D693="Fri", "", "")))))</f>
        <v/>
      </c>
      <c r="L693" s="30"/>
      <c r="M693" s="174" t="str">
        <f t="shared" ref="M693:M724" si="6631">IF(D693="Mon", "", IF(D693="Tue", "Non-service", IF(D693="Wed", "", IF(D693="Thu", "", IF(D693="Fri", "Non-service", "")))))</f>
        <v/>
      </c>
      <c r="N693" s="30"/>
      <c r="O693" s="174" t="str">
        <f t="shared" ref="O693:O724" si="6632">IF(D693="Mon", "", IF(D693="Tue", "", IF(D693="Wed", "Non-service", IF(D693="Thu", "", IF(D693="Fri", "Non-service", "")))))</f>
        <v/>
      </c>
      <c r="P693" s="30"/>
      <c r="Q693" s="174" t="str">
        <f t="shared" ref="Q693:Q724" si="6633">IF(D693="Mon", "", IF(D693="Tue", "Non-service", IF(D693="Wed", "", IF(D693="Thu", "Non-service", IF(D693="Fri", "", "")))))</f>
        <v/>
      </c>
      <c r="R693" s="30"/>
      <c r="S693" s="175" t="str">
        <f t="shared" ref="S693:S724" si="6634">IF(D693="Mon", "Non-service", IF(D693="Tue", "", IF(D693="Wed", "Non-service", IF(D693="Thu", "", IF(D693="Fri", "", "")))))</f>
        <v>Non-service</v>
      </c>
      <c r="T693" s="30"/>
      <c r="U693" s="175"/>
      <c r="V693" s="34"/>
      <c r="W693" s="178"/>
      <c r="X693" s="23"/>
      <c r="Y693" s="175"/>
      <c r="Z693" s="23"/>
      <c r="AB693" s="26"/>
      <c r="AD693" s="25"/>
    </row>
    <row r="694" spans="3:30">
      <c r="C694" s="285"/>
      <c r="D694" s="288"/>
      <c r="E694" s="211">
        <f t="shared" ca="1" si="6270"/>
        <v>0</v>
      </c>
      <c r="F694" s="208" t="s">
        <v>51</v>
      </c>
      <c r="G694" s="170" t="str">
        <f t="shared" ref="G694:G725" si="6635">IF(D693="Mon", "", IF(D693="Tue", "Non-service", IF(D693="Wed", "", IF(D693="Thu", "Non-service", IF(D693="Fri", "", "")))))</f>
        <v/>
      </c>
      <c r="H694" s="30"/>
      <c r="I694" s="174" t="str">
        <f t="shared" ref="I694:I725" si="6636">IF(D693="Mon", "", IF(D693="Tue", "", IF(D693="Wed", "", IF(D693="Thu", "", IF(D693="Fri", "Non-service", "")))))</f>
        <v/>
      </c>
      <c r="J694" s="30"/>
      <c r="K694" s="174" t="str">
        <f t="shared" ref="K694:K725" si="6637">IF(D693="Mon", "", IF(D693="Tue", "", IF(D693="Wed", "Non-service", IF(D693="Thu", "Non-Service", IF(D693="Fri", "", "")))))</f>
        <v/>
      </c>
      <c r="L694" s="30"/>
      <c r="M694" s="174" t="str">
        <f t="shared" ref="M694:M725" si="6638">IF(D693="Mon", "", IF(D693="Tue", "Non-service", IF(D693="Wed", "", IF(D693="Thu", "", IF(D693="Fri", "Non-service", "")))))</f>
        <v/>
      </c>
      <c r="N694" s="30"/>
      <c r="O694" s="174" t="str">
        <f t="shared" ref="O694:O725" si="6639">IF(D693="Mon", "", IF(D693="Tue", "", IF(D693="Wed", "Non-service", IF(D693="Thu", "", IF(D693="Fri", "Non-service", "")))))</f>
        <v/>
      </c>
      <c r="P694" s="30"/>
      <c r="Q694" s="174" t="str">
        <f t="shared" ref="Q694:Q725" si="6640">IF(D693="Mon", "", IF(D693="Tue", "Non-service", IF(D693="Wed", "", IF(D693="Thu", "Non-service", IF(D693="Fri", "", "")))))</f>
        <v/>
      </c>
      <c r="R694" s="30"/>
      <c r="S694" s="174" t="str">
        <f t="shared" ref="S694:S725" si="6641">IF(D693="Mon", "Non-service", IF(D693="Tue", "", IF(D693="Wed", "Non-service", IF(D693="Thu", "", IF(D693="Fri", "", "")))))</f>
        <v>Non-service</v>
      </c>
      <c r="T694" s="30"/>
      <c r="V694" s="36"/>
      <c r="W694" s="178"/>
      <c r="X694" s="25"/>
      <c r="Z694" s="25"/>
      <c r="AB694" s="26"/>
      <c r="AD694" s="25"/>
    </row>
    <row r="695" spans="3:30">
      <c r="C695" s="286"/>
      <c r="D695" s="289"/>
      <c r="E695" s="211">
        <f t="shared" ca="1" si="6270"/>
        <v>0</v>
      </c>
      <c r="F695" s="209" t="s">
        <v>53</v>
      </c>
      <c r="G695" s="171" t="str">
        <f t="shared" ref="G695" si="6642">IF(D693="Mon", "", IF(D693="Tue", "Non-service", IF(D693="Wed", "", IF(D693="Thu", "Non-service", IF(D693="Fri", "", "")))))</f>
        <v/>
      </c>
      <c r="H695" s="30"/>
      <c r="I695" s="174" t="str">
        <f t="shared" ref="I695" si="6643">IF(D693="Mon", "", IF(D693="Tue", "", IF(D693="Wed", "", IF(D693="Thu", "", IF(D693="Fri", "Non-service", "")))))</f>
        <v/>
      </c>
      <c r="J695" s="30"/>
      <c r="K695" s="174" t="str">
        <f t="shared" ref="K695" si="6644">IF(D693="Mon", "", IF(D693="Tue", "", IF(D693="Wed", "Non-service", IF(D693="Thu", "Non-Service", IF(D693="Fri", "", "")))))</f>
        <v/>
      </c>
      <c r="L695" s="30"/>
      <c r="M695" s="174" t="str">
        <f t="shared" ref="M695" si="6645">IF(D693="Mon", "", IF(D693="Tue", "Non-service", IF(D693="Wed", "", IF(D693="Thu", "", IF(D693="Fri", "Non-service", "")))))</f>
        <v/>
      </c>
      <c r="N695" s="30"/>
      <c r="O695" s="174" t="str">
        <f t="shared" ref="O695" si="6646">IF(D693="Mon", "", IF(D693="Tue", "", IF(D693="Wed", "Non-service", IF(D693="Thu", "", IF(D693="Fri", "Non-service", "")))))</f>
        <v/>
      </c>
      <c r="P695" s="30"/>
      <c r="Q695" s="174" t="str">
        <f t="shared" ref="Q695" si="6647">IF(D693="Mon", "", IF(D693="Tue", "Non-service", IF(D693="Wed", "", IF(D693="Thu", "Non-service", IF(D693="Fri", "", "")))))</f>
        <v/>
      </c>
      <c r="R695" s="30"/>
      <c r="S695" s="174" t="str">
        <f t="shared" ref="S695" si="6648">IF(D693="Mon", "Non-service", IF(D693="Tue", "", IF(D693="Wed", "Non-service", IF(D693="Thu", "", IF(D693="Fri", "", "")))))</f>
        <v>Non-service</v>
      </c>
      <c r="T695" s="30"/>
      <c r="U695" s="176"/>
      <c r="V695" s="38"/>
      <c r="W695" s="178"/>
      <c r="X695" s="27"/>
      <c r="Y695" s="176"/>
      <c r="Z695" s="27"/>
      <c r="AB695" s="26"/>
      <c r="AD695" s="25"/>
    </row>
    <row r="696" spans="3:30">
      <c r="C696" s="284">
        <f t="shared" si="6626"/>
        <v>46182</v>
      </c>
      <c r="D696" s="287" t="str">
        <f t="shared" ref="D696" si="6649">IF(WEEKDAY(C693, 2) &lt; 5, TEXT(C693 + 1, "ddd"), TEXT(C693 + 3, "ddd"))</f>
        <v>Tue</v>
      </c>
      <c r="E696" s="211">
        <f t="shared" ca="1" si="6270"/>
        <v>0</v>
      </c>
      <c r="F696" s="207" t="s">
        <v>47</v>
      </c>
      <c r="G696" s="170" t="str">
        <f t="shared" ref="G696:G759" si="6650">IF(D696="Mon", "", IF(D696="Tue", "Non-service", IF(D696="Wed", "", IF(D696="Thu", "Non-service", IF(D696="Fri", "", "")))))</f>
        <v>Non-service</v>
      </c>
      <c r="H696" s="22"/>
      <c r="I696" s="174" t="str">
        <f t="shared" ref="I696:I759" si="6651">IF(D696="Mon", "", IF(D696="Tue", "", IF(D696="Wed", "", IF(D696="Thu", "", IF(D696="Fri", "Non-service", "")))))</f>
        <v/>
      </c>
      <c r="J696" s="30"/>
      <c r="K696" s="174" t="str">
        <f t="shared" ref="K696:K759" si="6652">IF(D696="Mon", "", IF(D696="Tue", "", IF(D696="Wed", "Non-service", IF(D696="Thu", "Non-Service", IF(D696="Fri", "", "")))))</f>
        <v/>
      </c>
      <c r="L696" s="33"/>
      <c r="M696" s="174" t="str">
        <f t="shared" ref="M696:M759" si="6653">IF(D696="Mon", "", IF(D696="Tue", "Non-service", IF(D696="Wed", "", IF(D696="Thu", "", IF(D696="Fri", "Non-service", "")))))</f>
        <v>Non-service</v>
      </c>
      <c r="N696" s="30"/>
      <c r="O696" s="174" t="str">
        <f t="shared" ref="O696:O759" si="6654">IF(D696="Mon", "", IF(D696="Tue", "", IF(D696="Wed", "Non-service", IF(D696="Thu", "", IF(D696="Fri", "Non-service", "")))))</f>
        <v/>
      </c>
      <c r="P696" s="33"/>
      <c r="Q696" s="174" t="str">
        <f t="shared" ref="Q696:Q759" si="6655">IF(D696="Mon", "", IF(D696="Tue", "Non-service", IF(D696="Wed", "", IF(D696="Thu", "Non-service", IF(D696="Fri", "", "")))))</f>
        <v>Non-service</v>
      </c>
      <c r="R696" s="33"/>
      <c r="S696" s="175" t="str">
        <f t="shared" ref="S696:S759" si="6656">IF(D696="Mon", "Non-service", IF(D696="Tue", "", IF(D696="Wed", "Non-service", IF(D696="Thu", "", IF(D696="Fri", "", "")))))</f>
        <v/>
      </c>
      <c r="T696" s="33"/>
      <c r="U696" s="175"/>
      <c r="V696" s="34"/>
      <c r="W696" s="178"/>
      <c r="X696" s="23"/>
      <c r="Y696" s="175"/>
      <c r="Z696" s="23"/>
      <c r="AB696" s="26"/>
      <c r="AD696" s="25"/>
    </row>
    <row r="697" spans="3:30">
      <c r="C697" s="285"/>
      <c r="D697" s="288"/>
      <c r="E697" s="211">
        <f t="shared" ca="1" si="6270"/>
        <v>0</v>
      </c>
      <c r="F697" s="208" t="s">
        <v>51</v>
      </c>
      <c r="G697" s="170" t="str">
        <f t="shared" ref="G697:G760" si="6657">IF(D696="Mon", "", IF(D696="Tue", "Non-service", IF(D696="Wed", "", IF(D696="Thu", "Non-service", IF(D696="Fri", "", "")))))</f>
        <v>Non-service</v>
      </c>
      <c r="H697" s="22"/>
      <c r="I697" s="174" t="str">
        <f t="shared" ref="I697:I760" si="6658">IF(D696="Mon", "", IF(D696="Tue", "", IF(D696="Wed", "", IF(D696="Thu", "", IF(D696="Fri", "Non-service", "")))))</f>
        <v/>
      </c>
      <c r="J697" s="30"/>
      <c r="K697" s="174" t="str">
        <f t="shared" ref="K697:K760" si="6659">IF(D696="Mon", "", IF(D696="Tue", "", IF(D696="Wed", "Non-service", IF(D696="Thu", "Non-Service", IF(D696="Fri", "", "")))))</f>
        <v/>
      </c>
      <c r="L697" s="35"/>
      <c r="M697" s="174" t="str">
        <f t="shared" ref="M697:M760" si="6660">IF(D696="Mon", "", IF(D696="Tue", "Non-service", IF(D696="Wed", "", IF(D696="Thu", "", IF(D696="Fri", "Non-service", "")))))</f>
        <v>Non-service</v>
      </c>
      <c r="N697" s="30"/>
      <c r="O697" s="174" t="str">
        <f t="shared" ref="O697:O760" si="6661">IF(D696="Mon", "", IF(D696="Tue", "", IF(D696="Wed", "Non-service", IF(D696="Thu", "", IF(D696="Fri", "Non-service", "")))))</f>
        <v/>
      </c>
      <c r="P697" s="35"/>
      <c r="Q697" s="174" t="str">
        <f t="shared" ref="Q697:Q760" si="6662">IF(D696="Mon", "", IF(D696="Tue", "Non-service", IF(D696="Wed", "", IF(D696="Thu", "Non-service", IF(D696="Fri", "", "")))))</f>
        <v>Non-service</v>
      </c>
      <c r="R697" s="35"/>
      <c r="S697" s="174" t="str">
        <f t="shared" ref="S697:S760" si="6663">IF(D696="Mon", "Non-service", IF(D696="Tue", "", IF(D696="Wed", "Non-service", IF(D696="Thu", "", IF(D696="Fri", "", "")))))</f>
        <v/>
      </c>
      <c r="T697" s="35"/>
      <c r="V697" s="36"/>
      <c r="W697" s="178"/>
      <c r="X697" s="25"/>
      <c r="Z697" s="25"/>
      <c r="AB697" s="26"/>
      <c r="AD697" s="25"/>
    </row>
    <row r="698" spans="3:30">
      <c r="C698" s="286"/>
      <c r="D698" s="289"/>
      <c r="E698" s="211">
        <f t="shared" ca="1" si="6270"/>
        <v>0</v>
      </c>
      <c r="F698" s="209" t="s">
        <v>53</v>
      </c>
      <c r="G698" s="171" t="str">
        <f t="shared" ref="G698" si="6664">IF(D696="Mon", "", IF(D696="Tue", "Non-service", IF(D696="Wed", "", IF(D696="Thu", "Non-service", IF(D696="Fri", "", "")))))</f>
        <v>Non-service</v>
      </c>
      <c r="H698" s="22"/>
      <c r="I698" s="174" t="str">
        <f t="shared" ref="I698" si="6665">IF(D696="Mon", "", IF(D696="Tue", "", IF(D696="Wed", "", IF(D696="Thu", "", IF(D696="Fri", "Non-service", "")))))</f>
        <v/>
      </c>
      <c r="J698" s="30"/>
      <c r="K698" s="174" t="str">
        <f t="shared" ref="K698" si="6666">IF(D696="Mon", "", IF(D696="Tue", "", IF(D696="Wed", "Non-service", IF(D696="Thu", "Non-Service", IF(D696="Fri", "", "")))))</f>
        <v/>
      </c>
      <c r="L698" s="37"/>
      <c r="M698" s="174" t="str">
        <f t="shared" ref="M698" si="6667">IF(D696="Mon", "", IF(D696="Tue", "Non-service", IF(D696="Wed", "", IF(D696="Thu", "", IF(D696="Fri", "Non-service", "")))))</f>
        <v>Non-service</v>
      </c>
      <c r="N698" s="30"/>
      <c r="O698" s="174" t="str">
        <f t="shared" ref="O698" si="6668">IF(D696="Mon", "", IF(D696="Tue", "", IF(D696="Wed", "Non-service", IF(D696="Thu", "", IF(D696="Fri", "Non-service", "")))))</f>
        <v/>
      </c>
      <c r="P698" s="37"/>
      <c r="Q698" s="174" t="str">
        <f t="shared" ref="Q698" si="6669">IF(D696="Mon", "", IF(D696="Tue", "Non-service", IF(D696="Wed", "", IF(D696="Thu", "Non-service", IF(D696="Fri", "", "")))))</f>
        <v>Non-service</v>
      </c>
      <c r="R698" s="37"/>
      <c r="S698" s="174" t="str">
        <f t="shared" ref="S698" si="6670">IF(D696="Mon", "Non-service", IF(D696="Tue", "", IF(D696="Wed", "Non-service", IF(D696="Thu", "", IF(D696="Fri", "", "")))))</f>
        <v/>
      </c>
      <c r="T698" s="37"/>
      <c r="U698" s="176"/>
      <c r="V698" s="38"/>
      <c r="W698" s="178"/>
      <c r="X698" s="27"/>
      <c r="Y698" s="176"/>
      <c r="Z698" s="27"/>
      <c r="AB698" s="26"/>
      <c r="AD698" s="25"/>
    </row>
    <row r="699" spans="3:30">
      <c r="C699" s="284">
        <f t="shared" si="6626"/>
        <v>46183</v>
      </c>
      <c r="D699" s="287" t="str">
        <f t="shared" ref="D699" si="6671">IF(WEEKDAY(C696, 2) &lt; 5, TEXT(C696 + 1, "ddd"), TEXT(C696 + 3, "ddd"))</f>
        <v>Wed</v>
      </c>
      <c r="E699" s="211">
        <f t="shared" ca="1" si="6270"/>
        <v>0</v>
      </c>
      <c r="F699" s="207" t="s">
        <v>47</v>
      </c>
      <c r="G699" s="170" t="str">
        <f t="shared" ref="G699:G762" si="6672">IF(D699="Mon", "", IF(D699="Tue", "Non-service", IF(D699="Wed", "", IF(D699="Thu", "Non-service", IF(D699="Fri", "", "")))))</f>
        <v/>
      </c>
      <c r="H699" s="21"/>
      <c r="I699" s="174" t="str">
        <f t="shared" ref="I699:I762" si="6673">IF(D699="Mon", "", IF(D699="Tue", "", IF(D699="Wed", "", IF(D699="Thu", "", IF(D699="Fri", "Non-service", "")))))</f>
        <v/>
      </c>
      <c r="J699" s="31"/>
      <c r="K699" s="174" t="str">
        <f t="shared" ref="K699:K762" si="6674">IF(D699="Mon", "", IF(D699="Tue", "", IF(D699="Wed", "Non-service", IF(D699="Thu", "Non-Service", IF(D699="Fri", "", "")))))</f>
        <v>Non-service</v>
      </c>
      <c r="L699" s="31"/>
      <c r="M699" s="174" t="str">
        <f t="shared" ref="M699:M762" si="6675">IF(D699="Mon", "", IF(D699="Tue", "Non-service", IF(D699="Wed", "", IF(D699="Thu", "", IF(D699="Fri", "Non-service", "")))))</f>
        <v/>
      </c>
      <c r="N699" s="31"/>
      <c r="O699" s="174" t="str">
        <f t="shared" ref="O699:O762" si="6676">IF(D699="Mon", "", IF(D699="Tue", "", IF(D699="Wed", "Non-service", IF(D699="Thu", "", IF(D699="Fri", "Non-service", "")))))</f>
        <v>Non-service</v>
      </c>
      <c r="P699" s="31"/>
      <c r="Q699" s="174" t="str">
        <f t="shared" ref="Q699:Q762" si="6677">IF(D699="Mon", "", IF(D699="Tue", "Non-service", IF(D699="Wed", "", IF(D699="Thu", "Non-service", IF(D699="Fri", "", "")))))</f>
        <v/>
      </c>
      <c r="R699" s="31"/>
      <c r="S699" s="175" t="str">
        <f t="shared" ref="S699:S762" si="6678">IF(D699="Mon", "Non-service", IF(D699="Tue", "", IF(D699="Wed", "Non-service", IF(D699="Thu", "", IF(D699="Fri", "", "")))))</f>
        <v>Non-service</v>
      </c>
      <c r="T699" s="31"/>
      <c r="U699" s="175"/>
      <c r="V699" s="34"/>
      <c r="W699" s="178"/>
      <c r="X699" s="23"/>
      <c r="Y699" s="175"/>
      <c r="Z699" s="23"/>
      <c r="AB699" s="26"/>
      <c r="AD699" s="25"/>
    </row>
    <row r="700" spans="3:30">
      <c r="C700" s="285"/>
      <c r="D700" s="288"/>
      <c r="E700" s="211">
        <f t="shared" ca="1" si="6270"/>
        <v>0</v>
      </c>
      <c r="F700" s="208" t="s">
        <v>51</v>
      </c>
      <c r="G700" s="170" t="str">
        <f t="shared" ref="G700:G763" si="6679">IF(D699="Mon", "", IF(D699="Tue", "Non-service", IF(D699="Wed", "", IF(D699="Thu", "Non-service", IF(D699="Fri", "", "")))))</f>
        <v/>
      </c>
      <c r="H700" s="22"/>
      <c r="I700" s="174" t="str">
        <f t="shared" ref="I700:I763" si="6680">IF(D699="Mon", "", IF(D699="Tue", "", IF(D699="Wed", "", IF(D699="Thu", "", IF(D699="Fri", "Non-service", "")))))</f>
        <v/>
      </c>
      <c r="J700" s="30"/>
      <c r="K700" s="174" t="str">
        <f t="shared" ref="K700:K763" si="6681">IF(D699="Mon", "", IF(D699="Tue", "", IF(D699="Wed", "Non-service", IF(D699="Thu", "Non-Service", IF(D699="Fri", "", "")))))</f>
        <v>Non-service</v>
      </c>
      <c r="L700" s="30"/>
      <c r="M700" s="174" t="str">
        <f t="shared" ref="M700:M763" si="6682">IF(D699="Mon", "", IF(D699="Tue", "Non-service", IF(D699="Wed", "", IF(D699="Thu", "", IF(D699="Fri", "Non-service", "")))))</f>
        <v/>
      </c>
      <c r="N700" s="30"/>
      <c r="O700" s="174" t="str">
        <f t="shared" ref="O700:O763" si="6683">IF(D699="Mon", "", IF(D699="Tue", "", IF(D699="Wed", "Non-service", IF(D699="Thu", "", IF(D699="Fri", "Non-service", "")))))</f>
        <v>Non-service</v>
      </c>
      <c r="P700" s="30"/>
      <c r="Q700" s="174" t="str">
        <f t="shared" ref="Q700:Q763" si="6684">IF(D699="Mon", "", IF(D699="Tue", "Non-service", IF(D699="Wed", "", IF(D699="Thu", "Non-service", IF(D699="Fri", "", "")))))</f>
        <v/>
      </c>
      <c r="R700" s="30"/>
      <c r="S700" s="174" t="str">
        <f t="shared" ref="S700:S763" si="6685">IF(D699="Mon", "Non-service", IF(D699="Tue", "", IF(D699="Wed", "Non-service", IF(D699="Thu", "", IF(D699="Fri", "", "")))))</f>
        <v>Non-service</v>
      </c>
      <c r="T700" s="30"/>
      <c r="V700" s="36"/>
      <c r="W700" s="178"/>
      <c r="X700" s="25"/>
      <c r="Z700" s="25"/>
      <c r="AB700" s="26"/>
      <c r="AD700" s="25"/>
    </row>
    <row r="701" spans="3:30">
      <c r="C701" s="286"/>
      <c r="D701" s="289"/>
      <c r="E701" s="211">
        <f t="shared" ca="1" si="6270"/>
        <v>0</v>
      </c>
      <c r="F701" s="209" t="s">
        <v>53</v>
      </c>
      <c r="G701" s="171" t="str">
        <f t="shared" ref="G701" si="6686">IF(D699="Mon", "", IF(D699="Tue", "Non-service", IF(D699="Wed", "", IF(D699="Thu", "Non-service", IF(D699="Fri", "", "")))))</f>
        <v/>
      </c>
      <c r="H701" s="22"/>
      <c r="I701" s="174" t="str">
        <f t="shared" ref="I701" si="6687">IF(D699="Mon", "", IF(D699="Tue", "", IF(D699="Wed", "", IF(D699="Thu", "", IF(D699="Fri", "Non-service", "")))))</f>
        <v/>
      </c>
      <c r="J701" s="30"/>
      <c r="K701" s="174" t="str">
        <f t="shared" ref="K701" si="6688">IF(D699="Mon", "", IF(D699="Tue", "", IF(D699="Wed", "Non-service", IF(D699="Thu", "Non-Service", IF(D699="Fri", "", "")))))</f>
        <v>Non-service</v>
      </c>
      <c r="L701" s="30"/>
      <c r="M701" s="174" t="str">
        <f t="shared" ref="M701" si="6689">IF(D699="Mon", "", IF(D699="Tue", "Non-service", IF(D699="Wed", "", IF(D699="Thu", "", IF(D699="Fri", "Non-service", "")))))</f>
        <v/>
      </c>
      <c r="N701" s="30"/>
      <c r="O701" s="174" t="str">
        <f t="shared" ref="O701" si="6690">IF(D699="Mon", "", IF(D699="Tue", "", IF(D699="Wed", "Non-service", IF(D699="Thu", "", IF(D699="Fri", "Non-service", "")))))</f>
        <v>Non-service</v>
      </c>
      <c r="P701" s="30"/>
      <c r="Q701" s="174" t="str">
        <f t="shared" ref="Q701" si="6691">IF(D699="Mon", "", IF(D699="Tue", "Non-service", IF(D699="Wed", "", IF(D699="Thu", "Non-service", IF(D699="Fri", "", "")))))</f>
        <v/>
      </c>
      <c r="R701" s="30"/>
      <c r="S701" s="174" t="str">
        <f t="shared" ref="S701" si="6692">IF(D699="Mon", "Non-service", IF(D699="Tue", "", IF(D699="Wed", "Non-service", IF(D699="Thu", "", IF(D699="Fri", "", "")))))</f>
        <v>Non-service</v>
      </c>
      <c r="T701" s="30"/>
      <c r="U701" s="176"/>
      <c r="V701" s="38"/>
      <c r="W701" s="178"/>
      <c r="X701" s="27"/>
      <c r="Y701" s="176"/>
      <c r="Z701" s="27"/>
      <c r="AB701" s="26"/>
      <c r="AD701" s="25"/>
    </row>
    <row r="702" spans="3:30">
      <c r="C702" s="284">
        <f t="shared" si="6626"/>
        <v>46184</v>
      </c>
      <c r="D702" s="287" t="str">
        <f t="shared" ref="D702" si="6693">IF(WEEKDAY(C699, 2) &lt; 5, TEXT(C699 + 1, "ddd"), TEXT(C699 + 3, "ddd"))</f>
        <v>Thu</v>
      </c>
      <c r="E702" s="211">
        <f t="shared" ca="1" si="6270"/>
        <v>0</v>
      </c>
      <c r="F702" s="207" t="s">
        <v>47</v>
      </c>
      <c r="G702" s="170" t="str">
        <f t="shared" ref="G702:G765" si="6694">IF(D702="Mon", "", IF(D702="Tue", "Non-service", IF(D702="Wed", "", IF(D702="Thu", "Non-service", IF(D702="Fri", "", "")))))</f>
        <v>Non-service</v>
      </c>
      <c r="H702" s="24"/>
      <c r="I702" s="174" t="str">
        <f t="shared" ref="I702:I765" si="6695">IF(D702="Mon", "", IF(D702="Tue", "", IF(D702="Wed", "", IF(D702="Thu", "", IF(D702="Fri", "Non-service", "")))))</f>
        <v/>
      </c>
      <c r="J702" s="33"/>
      <c r="K702" s="174" t="str">
        <f t="shared" ref="K702:K765" si="6696">IF(D702="Mon", "", IF(D702="Tue", "", IF(D702="Wed", "Non-service", IF(D702="Thu", "Non-Service", IF(D702="Fri", "", "")))))</f>
        <v>Non-Service</v>
      </c>
      <c r="L702" s="33"/>
      <c r="M702" s="174" t="str">
        <f t="shared" ref="M702:M765" si="6697">IF(D702="Mon", "", IF(D702="Tue", "Non-service", IF(D702="Wed", "", IF(D702="Thu", "", IF(D702="Fri", "Non-service", "")))))</f>
        <v/>
      </c>
      <c r="N702" s="33"/>
      <c r="O702" s="174" t="str">
        <f t="shared" ref="O702:O765" si="6698">IF(D702="Mon", "", IF(D702="Tue", "", IF(D702="Wed", "Non-service", IF(D702="Thu", "", IF(D702="Fri", "Non-service", "")))))</f>
        <v/>
      </c>
      <c r="P702" s="31"/>
      <c r="Q702" s="174" t="str">
        <f t="shared" ref="Q702:Q765" si="6699">IF(D702="Mon", "", IF(D702="Tue", "Non-service", IF(D702="Wed", "", IF(D702="Thu", "Non-service", IF(D702="Fri", "", "")))))</f>
        <v>Non-service</v>
      </c>
      <c r="R702" s="31"/>
      <c r="S702" s="175" t="str">
        <f t="shared" ref="S702:S765" si="6700">IF(D702="Mon", "Non-service", IF(D702="Tue", "", IF(D702="Wed", "Non-service", IF(D702="Thu", "", IF(D702="Fri", "", "")))))</f>
        <v/>
      </c>
      <c r="T702" s="31"/>
      <c r="U702" s="175"/>
      <c r="V702" s="34"/>
      <c r="W702" s="178"/>
      <c r="X702" s="23"/>
      <c r="Y702" s="175"/>
      <c r="Z702" s="23"/>
      <c r="AB702" s="26"/>
      <c r="AD702" s="25"/>
    </row>
    <row r="703" spans="3:30">
      <c r="C703" s="285"/>
      <c r="D703" s="288"/>
      <c r="E703" s="211">
        <f t="shared" ca="1" si="6270"/>
        <v>0</v>
      </c>
      <c r="F703" s="208" t="s">
        <v>51</v>
      </c>
      <c r="G703" s="170" t="str">
        <f t="shared" ref="G703:G766" si="6701">IF(D702="Mon", "", IF(D702="Tue", "Non-service", IF(D702="Wed", "", IF(D702="Thu", "Non-service", IF(D702="Fri", "", "")))))</f>
        <v>Non-service</v>
      </c>
      <c r="H703" s="26"/>
      <c r="I703" s="174" t="str">
        <f t="shared" ref="I703:I766" si="6702">IF(D702="Mon", "", IF(D702="Tue", "", IF(D702="Wed", "", IF(D702="Thu", "", IF(D702="Fri", "Non-service", "")))))</f>
        <v/>
      </c>
      <c r="J703" s="35"/>
      <c r="K703" s="174" t="str">
        <f t="shared" ref="K703:K766" si="6703">IF(D702="Mon", "", IF(D702="Tue", "", IF(D702="Wed", "Non-service", IF(D702="Thu", "Non-Service", IF(D702="Fri", "", "")))))</f>
        <v>Non-Service</v>
      </c>
      <c r="L703" s="35"/>
      <c r="M703" s="174" t="str">
        <f t="shared" ref="M703:M766" si="6704">IF(D702="Mon", "", IF(D702="Tue", "Non-service", IF(D702="Wed", "", IF(D702="Thu", "", IF(D702="Fri", "Non-service", "")))))</f>
        <v/>
      </c>
      <c r="N703" s="35"/>
      <c r="O703" s="174" t="str">
        <f t="shared" ref="O703:O766" si="6705">IF(D702="Mon", "", IF(D702="Tue", "", IF(D702="Wed", "Non-service", IF(D702="Thu", "", IF(D702="Fri", "Non-service", "")))))</f>
        <v/>
      </c>
      <c r="P703" s="35"/>
      <c r="Q703" s="174" t="str">
        <f t="shared" ref="Q703:Q766" si="6706">IF(D702="Mon", "", IF(D702="Tue", "Non-service", IF(D702="Wed", "", IF(D702="Thu", "Non-service", IF(D702="Fri", "", "")))))</f>
        <v>Non-service</v>
      </c>
      <c r="R703" s="30"/>
      <c r="S703" s="174" t="str">
        <f t="shared" ref="S703:S766" si="6707">IF(D702="Mon", "Non-service", IF(D702="Tue", "", IF(D702="Wed", "Non-service", IF(D702="Thu", "", IF(D702="Fri", "", "")))))</f>
        <v/>
      </c>
      <c r="T703" s="35"/>
      <c r="V703" s="36"/>
      <c r="W703" s="178"/>
      <c r="X703" s="25"/>
      <c r="Z703" s="25"/>
      <c r="AB703" s="26"/>
      <c r="AD703" s="25"/>
    </row>
    <row r="704" spans="3:30">
      <c r="C704" s="286"/>
      <c r="D704" s="289"/>
      <c r="E704" s="211">
        <f t="shared" ca="1" si="6270"/>
        <v>0</v>
      </c>
      <c r="F704" s="209" t="s">
        <v>53</v>
      </c>
      <c r="G704" s="171" t="str">
        <f t="shared" ref="G704" si="6708">IF(D702="Mon", "", IF(D702="Tue", "Non-service", IF(D702="Wed", "", IF(D702="Thu", "Non-service", IF(D702="Fri", "", "")))))</f>
        <v>Non-service</v>
      </c>
      <c r="H704" s="28"/>
      <c r="I704" s="174" t="str">
        <f t="shared" ref="I704" si="6709">IF(D702="Mon", "", IF(D702="Tue", "", IF(D702="Wed", "", IF(D702="Thu", "", IF(D702="Fri", "Non-service", "")))))</f>
        <v/>
      </c>
      <c r="J704" s="37"/>
      <c r="K704" s="174" t="str">
        <f t="shared" ref="K704" si="6710">IF(D702="Mon", "", IF(D702="Tue", "", IF(D702="Wed", "Non-service", IF(D702="Thu", "Non-Service", IF(D702="Fri", "", "")))))</f>
        <v>Non-Service</v>
      </c>
      <c r="L704" s="37"/>
      <c r="M704" s="174" t="str">
        <f t="shared" ref="M704" si="6711">IF(D702="Mon", "", IF(D702="Tue", "Non-service", IF(D702="Wed", "", IF(D702="Thu", "", IF(D702="Fri", "Non-service", "")))))</f>
        <v/>
      </c>
      <c r="N704" s="37"/>
      <c r="O704" s="174" t="str">
        <f t="shared" ref="O704" si="6712">IF(D702="Mon", "", IF(D702="Tue", "", IF(D702="Wed", "Non-service", IF(D702="Thu", "", IF(D702="Fri", "Non-service", "")))))</f>
        <v/>
      </c>
      <c r="P704" s="37"/>
      <c r="Q704" s="174" t="str">
        <f t="shared" ref="Q704" si="6713">IF(D702="Mon", "", IF(D702="Tue", "Non-service", IF(D702="Wed", "", IF(D702="Thu", "Non-service", IF(D702="Fri", "", "")))))</f>
        <v>Non-service</v>
      </c>
      <c r="R704" s="37"/>
      <c r="S704" s="174" t="str">
        <f t="shared" ref="S704" si="6714">IF(D702="Mon", "Non-service", IF(D702="Tue", "", IF(D702="Wed", "Non-service", IF(D702="Thu", "", IF(D702="Fri", "", "")))))</f>
        <v/>
      </c>
      <c r="T704" s="37"/>
      <c r="U704" s="176"/>
      <c r="V704" s="38"/>
      <c r="W704" s="178"/>
      <c r="X704" s="27"/>
      <c r="Y704" s="176"/>
      <c r="Z704" s="27"/>
      <c r="AB704" s="26"/>
      <c r="AD704" s="25"/>
    </row>
    <row r="705" spans="3:30">
      <c r="C705" s="284">
        <f t="shared" si="6626"/>
        <v>46185</v>
      </c>
      <c r="D705" s="287" t="str">
        <f t="shared" ref="D705" si="6715">IF(WEEKDAY(C702, 2) &lt; 5, TEXT(C702 + 1, "ddd"), TEXT(C702 + 3, "ddd"))</f>
        <v>Fri</v>
      </c>
      <c r="E705" s="211">
        <f t="shared" ca="1" si="6270"/>
        <v>0</v>
      </c>
      <c r="F705" s="207" t="s">
        <v>47</v>
      </c>
      <c r="G705" s="170" t="str">
        <f t="shared" ref="G705:G768" si="6716">IF(D705="Mon", "", IF(D705="Tue", "Non-service", IF(D705="Wed", "", IF(D705="Thu", "Non-service", IF(D705="Fri", "", "")))))</f>
        <v/>
      </c>
      <c r="H705" s="21"/>
      <c r="I705" s="174" t="str">
        <f t="shared" ref="I705:I768" si="6717">IF(D705="Mon", "", IF(D705="Tue", "", IF(D705="Wed", "", IF(D705="Thu", "", IF(D705="Fri", "Non-service", "")))))</f>
        <v>Non-service</v>
      </c>
      <c r="J705" s="31"/>
      <c r="K705" s="174" t="str">
        <f t="shared" ref="K705:K768" si="6718">IF(D705="Mon", "", IF(D705="Tue", "", IF(D705="Wed", "Non-service", IF(D705="Thu", "Non-Service", IF(D705="Fri", "", "")))))</f>
        <v/>
      </c>
      <c r="L705" s="31"/>
      <c r="M705" s="174" t="str">
        <f t="shared" ref="M705:M768" si="6719">IF(D705="Mon", "", IF(D705="Tue", "Non-service", IF(D705="Wed", "", IF(D705="Thu", "", IF(D705="Fri", "Non-service", "")))))</f>
        <v>Non-service</v>
      </c>
      <c r="N705" s="31"/>
      <c r="O705" s="174" t="str">
        <f t="shared" ref="O705:O768" si="6720">IF(D705="Mon", "", IF(D705="Tue", "", IF(D705="Wed", "Non-service", IF(D705="Thu", "", IF(D705="Fri", "Non-service", "")))))</f>
        <v>Non-service</v>
      </c>
      <c r="P705" s="31"/>
      <c r="Q705" s="174" t="str">
        <f t="shared" ref="Q705:Q768" si="6721">IF(D705="Mon", "", IF(D705="Tue", "Non-service", IF(D705="Wed", "", IF(D705="Thu", "Non-service", IF(D705="Fri", "", "")))))</f>
        <v/>
      </c>
      <c r="R705" s="31"/>
      <c r="S705" s="175" t="str">
        <f t="shared" ref="S705:S768" si="6722">IF(D705="Mon", "Non-service", IF(D705="Tue", "", IF(D705="Wed", "Non-service", IF(D705="Thu", "", IF(D705="Fri", "", "")))))</f>
        <v/>
      </c>
      <c r="T705" s="31"/>
      <c r="U705" s="175"/>
      <c r="V705" s="34"/>
      <c r="W705" s="178"/>
      <c r="X705" s="23"/>
      <c r="Y705" s="175"/>
      <c r="Z705" s="23"/>
      <c r="AB705" s="26"/>
      <c r="AD705" s="25"/>
    </row>
    <row r="706" spans="3:30">
      <c r="C706" s="285"/>
      <c r="D706" s="288"/>
      <c r="E706" s="211">
        <f t="shared" ca="1" si="6270"/>
        <v>0</v>
      </c>
      <c r="F706" s="208" t="s">
        <v>51</v>
      </c>
      <c r="G706" s="170" t="str">
        <f t="shared" ref="G706:G769" si="6723">IF(D705="Mon", "", IF(D705="Tue", "Non-service", IF(D705="Wed", "", IF(D705="Thu", "Non-service", IF(D705="Fri", "", "")))))</f>
        <v/>
      </c>
      <c r="H706" s="22"/>
      <c r="I706" s="174" t="str">
        <f t="shared" ref="I706:I769" si="6724">IF(D705="Mon", "", IF(D705="Tue", "", IF(D705="Wed", "", IF(D705="Thu", "", IF(D705="Fri", "Non-service", "")))))</f>
        <v>Non-service</v>
      </c>
      <c r="J706" s="30"/>
      <c r="K706" s="174" t="str">
        <f t="shared" ref="K706:K769" si="6725">IF(D705="Mon", "", IF(D705="Tue", "", IF(D705="Wed", "Non-service", IF(D705="Thu", "Non-Service", IF(D705="Fri", "", "")))))</f>
        <v/>
      </c>
      <c r="L706" s="30"/>
      <c r="M706" s="174" t="str">
        <f t="shared" ref="M706:M769" si="6726">IF(D705="Mon", "", IF(D705="Tue", "Non-service", IF(D705="Wed", "", IF(D705="Thu", "", IF(D705="Fri", "Non-service", "")))))</f>
        <v>Non-service</v>
      </c>
      <c r="N706" s="30"/>
      <c r="O706" s="174" t="str">
        <f t="shared" ref="O706:O769" si="6727">IF(D705="Mon", "", IF(D705="Tue", "", IF(D705="Wed", "Non-service", IF(D705="Thu", "", IF(D705="Fri", "Non-service", "")))))</f>
        <v>Non-service</v>
      </c>
      <c r="P706" s="30"/>
      <c r="Q706" s="174" t="str">
        <f t="shared" ref="Q706:Q769" si="6728">IF(D705="Mon", "", IF(D705="Tue", "Non-service", IF(D705="Wed", "", IF(D705="Thu", "Non-service", IF(D705="Fri", "", "")))))</f>
        <v/>
      </c>
      <c r="R706" s="30"/>
      <c r="S706" s="174" t="str">
        <f t="shared" ref="S706:S769" si="6729">IF(D705="Mon", "Non-service", IF(D705="Tue", "", IF(D705="Wed", "Non-service", IF(D705="Thu", "", IF(D705="Fri", "", "")))))</f>
        <v/>
      </c>
      <c r="T706" s="30"/>
      <c r="V706" s="36"/>
      <c r="W706" s="178"/>
      <c r="X706" s="25"/>
      <c r="Z706" s="25"/>
      <c r="AB706" s="26"/>
      <c r="AD706" s="25"/>
    </row>
    <row r="707" spans="3:30">
      <c r="C707" s="286"/>
      <c r="D707" s="289"/>
      <c r="E707" s="211">
        <f t="shared" ca="1" si="6270"/>
        <v>0</v>
      </c>
      <c r="F707" s="209" t="s">
        <v>53</v>
      </c>
      <c r="G707" s="171" t="str">
        <f t="shared" ref="G707" si="6730">IF(D705="Mon", "", IF(D705="Tue", "Non-service", IF(D705="Wed", "", IF(D705="Thu", "Non-service", IF(D705="Fri", "", "")))))</f>
        <v/>
      </c>
      <c r="H707" s="22"/>
      <c r="I707" s="174" t="str">
        <f t="shared" ref="I707" si="6731">IF(D705="Mon", "", IF(D705="Tue", "", IF(D705="Wed", "", IF(D705="Thu", "", IF(D705="Fri", "Non-service", "")))))</f>
        <v>Non-service</v>
      </c>
      <c r="J707" s="30"/>
      <c r="K707" s="174" t="str">
        <f t="shared" ref="K707" si="6732">IF(D705="Mon", "", IF(D705="Tue", "", IF(D705="Wed", "Non-service", IF(D705="Thu", "Non-Service", IF(D705="Fri", "", "")))))</f>
        <v/>
      </c>
      <c r="L707" s="30"/>
      <c r="M707" s="174" t="str">
        <f t="shared" ref="M707" si="6733">IF(D705="Mon", "", IF(D705="Tue", "Non-service", IF(D705="Wed", "", IF(D705="Thu", "", IF(D705="Fri", "Non-service", "")))))</f>
        <v>Non-service</v>
      </c>
      <c r="N707" s="30"/>
      <c r="O707" s="174" t="str">
        <f t="shared" ref="O707" si="6734">IF(D705="Mon", "", IF(D705="Tue", "", IF(D705="Wed", "Non-service", IF(D705="Thu", "", IF(D705="Fri", "Non-service", "")))))</f>
        <v>Non-service</v>
      </c>
      <c r="P707" s="30"/>
      <c r="Q707" s="174" t="str">
        <f t="shared" ref="Q707" si="6735">IF(D705="Mon", "", IF(D705="Tue", "Non-service", IF(D705="Wed", "", IF(D705="Thu", "Non-service", IF(D705="Fri", "", "")))))</f>
        <v/>
      </c>
      <c r="R707" s="30"/>
      <c r="T707" s="30"/>
      <c r="U707" s="176"/>
      <c r="V707" s="38"/>
      <c r="W707" s="178"/>
      <c r="X707" s="27"/>
      <c r="Y707" s="176"/>
      <c r="Z707" s="27"/>
      <c r="AB707" s="26"/>
      <c r="AD707" s="25"/>
    </row>
    <row r="708" spans="3:30">
      <c r="C708" s="284">
        <f t="shared" si="6626"/>
        <v>46188</v>
      </c>
      <c r="D708" s="287" t="str">
        <f t="shared" ref="D708" si="6736">IF(WEEKDAY(C705, 2) &lt; 5, TEXT(C705 + 1, "ddd"), TEXT(C705 + 3, "ddd"))</f>
        <v>Mon</v>
      </c>
      <c r="E708" s="211">
        <f t="shared" ref="E708:E771" ca="1" si="6737">IF(AND(WEEKDAY(B711, 2) &lt;= 5, B711 &lt;= TODAY(), COUNTIF(AF$37:AF$49, B708) = 0), 1, IF(AND(WEEKDAY(TODAY(), 2) &gt; 5, B711 = TODAY() - WEEKDAY(TODAY(), 2) + 5, COUNTIF(AF$37:AF$49, B708) = 0), 1, 0))</f>
        <v>0</v>
      </c>
      <c r="F708" s="207" t="s">
        <v>47</v>
      </c>
      <c r="G708" s="170" t="str">
        <f t="shared" ref="G708:G739" si="6738">IF(D708="Mon", "", IF(D708="Tue", "Non-service", IF(D708="Wed", "", IF(D708="Thu", "Non-service", IF(D708="Fri", "", "")))))</f>
        <v/>
      </c>
      <c r="H708" s="30"/>
      <c r="I708" s="174" t="str">
        <f t="shared" ref="I708:I739" si="6739">IF(D708="Mon", "", IF(D708="Tue", "", IF(D708="Wed", "", IF(D708="Thu", "", IF(D708="Fri", "Non-service", "")))))</f>
        <v/>
      </c>
      <c r="J708" s="30"/>
      <c r="K708" s="174" t="str">
        <f t="shared" ref="K708:K739" si="6740">IF(D708="Mon", "", IF(D708="Tue", "", IF(D708="Wed", "Non-service", IF(D708="Thu", "Non-Service", IF(D708="Fri", "", "")))))</f>
        <v/>
      </c>
      <c r="L708" s="30"/>
      <c r="M708" s="174" t="str">
        <f t="shared" ref="M708:M739" si="6741">IF(D708="Mon", "", IF(D708="Tue", "Non-service", IF(D708="Wed", "", IF(D708="Thu", "", IF(D708="Fri", "Non-service", "")))))</f>
        <v/>
      </c>
      <c r="N708" s="30"/>
      <c r="O708" s="174" t="str">
        <f t="shared" ref="O708:O739" si="6742">IF(D708="Mon", "", IF(D708="Tue", "", IF(D708="Wed", "Non-service", IF(D708="Thu", "", IF(D708="Fri", "Non-service", "")))))</f>
        <v/>
      </c>
      <c r="P708" s="30"/>
      <c r="Q708" s="174" t="str">
        <f t="shared" ref="Q708:Q739" si="6743">IF(D708="Mon", "", IF(D708="Tue", "Non-service", IF(D708="Wed", "", IF(D708="Thu", "Non-service", IF(D708="Fri", "", "")))))</f>
        <v/>
      </c>
      <c r="R708" s="30"/>
      <c r="S708" s="175" t="str">
        <f t="shared" ref="S708:S739" si="6744">IF(D708="Mon", "Non-service", IF(D708="Tue", "", IF(D708="Wed", "Non-service", IF(D708="Thu", "", IF(D708="Fri", "", "")))))</f>
        <v>Non-service</v>
      </c>
      <c r="T708" s="30"/>
      <c r="U708" s="175"/>
      <c r="V708" s="34"/>
      <c r="W708" s="178"/>
      <c r="X708" s="23"/>
      <c r="Y708" s="175"/>
      <c r="Z708" s="23"/>
      <c r="AB708" s="26"/>
      <c r="AD708" s="25"/>
    </row>
    <row r="709" spans="3:30">
      <c r="C709" s="285"/>
      <c r="D709" s="288"/>
      <c r="E709" s="211">
        <f t="shared" ca="1" si="6737"/>
        <v>0</v>
      </c>
      <c r="F709" s="208" t="s">
        <v>51</v>
      </c>
      <c r="G709" s="170" t="str">
        <f t="shared" ref="G709:G740" si="6745">IF(D708="Mon", "", IF(D708="Tue", "Non-service", IF(D708="Wed", "", IF(D708="Thu", "Non-service", IF(D708="Fri", "", "")))))</f>
        <v/>
      </c>
      <c r="H709" s="30"/>
      <c r="I709" s="174" t="str">
        <f t="shared" ref="I709:I740" si="6746">IF(D708="Mon", "", IF(D708="Tue", "", IF(D708="Wed", "", IF(D708="Thu", "", IF(D708="Fri", "Non-service", "")))))</f>
        <v/>
      </c>
      <c r="J709" s="30"/>
      <c r="K709" s="174" t="str">
        <f t="shared" ref="K709:K740" si="6747">IF(D708="Mon", "", IF(D708="Tue", "", IF(D708="Wed", "Non-service", IF(D708="Thu", "Non-Service", IF(D708="Fri", "", "")))))</f>
        <v/>
      </c>
      <c r="L709" s="30"/>
      <c r="M709" s="174" t="str">
        <f t="shared" ref="M709:M740" si="6748">IF(D708="Mon", "", IF(D708="Tue", "Non-service", IF(D708="Wed", "", IF(D708="Thu", "", IF(D708="Fri", "Non-service", "")))))</f>
        <v/>
      </c>
      <c r="N709" s="30"/>
      <c r="O709" s="174" t="str">
        <f t="shared" ref="O709:O740" si="6749">IF(D708="Mon", "", IF(D708="Tue", "", IF(D708="Wed", "Non-service", IF(D708="Thu", "", IF(D708="Fri", "Non-service", "")))))</f>
        <v/>
      </c>
      <c r="P709" s="30"/>
      <c r="Q709" s="174" t="str">
        <f t="shared" ref="Q709:Q740" si="6750">IF(D708="Mon", "", IF(D708="Tue", "Non-service", IF(D708="Wed", "", IF(D708="Thu", "Non-service", IF(D708="Fri", "", "")))))</f>
        <v/>
      </c>
      <c r="R709" s="30"/>
      <c r="S709" s="174" t="str">
        <f t="shared" ref="S709:S740" si="6751">IF(D708="Mon", "Non-service", IF(D708="Tue", "", IF(D708="Wed", "Non-service", IF(D708="Thu", "", IF(D708="Fri", "", "")))))</f>
        <v>Non-service</v>
      </c>
      <c r="T709" s="30"/>
      <c r="V709" s="36"/>
      <c r="W709" s="178"/>
      <c r="X709" s="25"/>
      <c r="Z709" s="25"/>
      <c r="AB709" s="26"/>
      <c r="AD709" s="25"/>
    </row>
    <row r="710" spans="3:30">
      <c r="C710" s="286"/>
      <c r="D710" s="289"/>
      <c r="E710" s="211">
        <f t="shared" ca="1" si="6737"/>
        <v>0</v>
      </c>
      <c r="F710" s="209" t="s">
        <v>53</v>
      </c>
      <c r="G710" s="171" t="str">
        <f t="shared" ref="G710" si="6752">IF(D708="Mon", "", IF(D708="Tue", "Non-service", IF(D708="Wed", "", IF(D708="Thu", "Non-service", IF(D708="Fri", "", "")))))</f>
        <v/>
      </c>
      <c r="H710" s="30"/>
      <c r="I710" s="174" t="str">
        <f t="shared" ref="I710" si="6753">IF(D708="Mon", "", IF(D708="Tue", "", IF(D708="Wed", "", IF(D708="Thu", "", IF(D708="Fri", "Non-service", "")))))</f>
        <v/>
      </c>
      <c r="J710" s="30"/>
      <c r="K710" s="174" t="str">
        <f t="shared" ref="K710" si="6754">IF(D708="Mon", "", IF(D708="Tue", "", IF(D708="Wed", "Non-service", IF(D708="Thu", "Non-Service", IF(D708="Fri", "", "")))))</f>
        <v/>
      </c>
      <c r="L710" s="30"/>
      <c r="M710" s="174" t="str">
        <f t="shared" ref="M710" si="6755">IF(D708="Mon", "", IF(D708="Tue", "Non-service", IF(D708="Wed", "", IF(D708="Thu", "", IF(D708="Fri", "Non-service", "")))))</f>
        <v/>
      </c>
      <c r="N710" s="30"/>
      <c r="O710" s="174" t="str">
        <f t="shared" ref="O710" si="6756">IF(D708="Mon", "", IF(D708="Tue", "", IF(D708="Wed", "Non-service", IF(D708="Thu", "", IF(D708="Fri", "Non-service", "")))))</f>
        <v/>
      </c>
      <c r="P710" s="30"/>
      <c r="Q710" s="174" t="str">
        <f t="shared" ref="Q710" si="6757">IF(D708="Mon", "", IF(D708="Tue", "Non-service", IF(D708="Wed", "", IF(D708="Thu", "Non-service", IF(D708="Fri", "", "")))))</f>
        <v/>
      </c>
      <c r="R710" s="30"/>
      <c r="S710" s="174" t="str">
        <f t="shared" ref="S710" si="6758">IF(D708="Mon", "Non-service", IF(D708="Tue", "", IF(D708="Wed", "Non-service", IF(D708="Thu", "", IF(D708="Fri", "", "")))))</f>
        <v>Non-service</v>
      </c>
      <c r="T710" s="30"/>
      <c r="U710" s="176"/>
      <c r="V710" s="38"/>
      <c r="W710" s="178"/>
      <c r="X710" s="27"/>
      <c r="Y710" s="176"/>
      <c r="Z710" s="27"/>
      <c r="AB710" s="26"/>
      <c r="AD710" s="25"/>
    </row>
    <row r="711" spans="3:30">
      <c r="C711" s="284">
        <f t="shared" si="6626"/>
        <v>46189</v>
      </c>
      <c r="D711" s="287" t="str">
        <f t="shared" ref="D711" si="6759">IF(WEEKDAY(C708, 2) &lt; 5, TEXT(C708 + 1, "ddd"), TEXT(C708 + 3, "ddd"))</f>
        <v>Tue</v>
      </c>
      <c r="E711" s="211">
        <f t="shared" ca="1" si="6737"/>
        <v>0</v>
      </c>
      <c r="F711" s="207" t="s">
        <v>47</v>
      </c>
      <c r="G711" s="170" t="str">
        <f t="shared" ref="G711:G774" si="6760">IF(D711="Mon", "", IF(D711="Tue", "Non-service", IF(D711="Wed", "", IF(D711="Thu", "Non-service", IF(D711="Fri", "", "")))))</f>
        <v>Non-service</v>
      </c>
      <c r="H711" s="22"/>
      <c r="I711" s="174" t="str">
        <f t="shared" ref="I711:I774" si="6761">IF(D711="Mon", "", IF(D711="Tue", "", IF(D711="Wed", "", IF(D711="Thu", "", IF(D711="Fri", "Non-service", "")))))</f>
        <v/>
      </c>
      <c r="J711" s="30"/>
      <c r="K711" s="174" t="str">
        <f t="shared" ref="K711:K774" si="6762">IF(D711="Mon", "", IF(D711="Tue", "", IF(D711="Wed", "Non-service", IF(D711="Thu", "Non-Service", IF(D711="Fri", "", "")))))</f>
        <v/>
      </c>
      <c r="L711" s="33"/>
      <c r="M711" s="174" t="str">
        <f t="shared" ref="M711:M774" si="6763">IF(D711="Mon", "", IF(D711="Tue", "Non-service", IF(D711="Wed", "", IF(D711="Thu", "", IF(D711="Fri", "Non-service", "")))))</f>
        <v>Non-service</v>
      </c>
      <c r="N711" s="30"/>
      <c r="O711" s="174" t="str">
        <f t="shared" ref="O711:O774" si="6764">IF(D711="Mon", "", IF(D711="Tue", "", IF(D711="Wed", "Non-service", IF(D711="Thu", "", IF(D711="Fri", "Non-service", "")))))</f>
        <v/>
      </c>
      <c r="P711" s="33"/>
      <c r="Q711" s="174" t="str">
        <f t="shared" ref="Q711:Q774" si="6765">IF(D711="Mon", "", IF(D711="Tue", "Non-service", IF(D711="Wed", "", IF(D711="Thu", "Non-service", IF(D711="Fri", "", "")))))</f>
        <v>Non-service</v>
      </c>
      <c r="R711" s="33"/>
      <c r="S711" s="175" t="str">
        <f t="shared" ref="S711:S774" si="6766">IF(D711="Mon", "Non-service", IF(D711="Tue", "", IF(D711="Wed", "Non-service", IF(D711="Thu", "", IF(D711="Fri", "", "")))))</f>
        <v/>
      </c>
      <c r="T711" s="33"/>
      <c r="U711" s="175"/>
      <c r="V711" s="34"/>
      <c r="W711" s="178"/>
      <c r="X711" s="23"/>
      <c r="Y711" s="175"/>
      <c r="Z711" s="23"/>
      <c r="AB711" s="26"/>
      <c r="AD711" s="25"/>
    </row>
    <row r="712" spans="3:30">
      <c r="C712" s="285"/>
      <c r="D712" s="288"/>
      <c r="E712" s="211">
        <f t="shared" ca="1" si="6737"/>
        <v>0</v>
      </c>
      <c r="F712" s="208" t="s">
        <v>51</v>
      </c>
      <c r="G712" s="170" t="str">
        <f t="shared" ref="G712:G775" si="6767">IF(D711="Mon", "", IF(D711="Tue", "Non-service", IF(D711="Wed", "", IF(D711="Thu", "Non-service", IF(D711="Fri", "", "")))))</f>
        <v>Non-service</v>
      </c>
      <c r="H712" s="22"/>
      <c r="I712" s="174" t="str">
        <f t="shared" ref="I712:I775" si="6768">IF(D711="Mon", "", IF(D711="Tue", "", IF(D711="Wed", "", IF(D711="Thu", "", IF(D711="Fri", "Non-service", "")))))</f>
        <v/>
      </c>
      <c r="J712" s="30"/>
      <c r="K712" s="174" t="str">
        <f t="shared" ref="K712:K775" si="6769">IF(D711="Mon", "", IF(D711="Tue", "", IF(D711="Wed", "Non-service", IF(D711="Thu", "Non-Service", IF(D711="Fri", "", "")))))</f>
        <v/>
      </c>
      <c r="L712" s="35"/>
      <c r="M712" s="174" t="str">
        <f t="shared" ref="M712:M775" si="6770">IF(D711="Mon", "", IF(D711="Tue", "Non-service", IF(D711="Wed", "", IF(D711="Thu", "", IF(D711="Fri", "Non-service", "")))))</f>
        <v>Non-service</v>
      </c>
      <c r="N712" s="30"/>
      <c r="O712" s="174" t="str">
        <f t="shared" ref="O712:O775" si="6771">IF(D711="Mon", "", IF(D711="Tue", "", IF(D711="Wed", "Non-service", IF(D711="Thu", "", IF(D711="Fri", "Non-service", "")))))</f>
        <v/>
      </c>
      <c r="P712" s="35"/>
      <c r="Q712" s="174" t="str">
        <f t="shared" ref="Q712:Q775" si="6772">IF(D711="Mon", "", IF(D711="Tue", "Non-service", IF(D711="Wed", "", IF(D711="Thu", "Non-service", IF(D711="Fri", "", "")))))</f>
        <v>Non-service</v>
      </c>
      <c r="R712" s="35"/>
      <c r="S712" s="174" t="str">
        <f t="shared" ref="S712:S775" si="6773">IF(D711="Mon", "Non-service", IF(D711="Tue", "", IF(D711="Wed", "Non-service", IF(D711="Thu", "", IF(D711="Fri", "", "")))))</f>
        <v/>
      </c>
      <c r="T712" s="35"/>
      <c r="V712" s="36"/>
      <c r="W712" s="178"/>
      <c r="X712" s="25"/>
      <c r="Z712" s="25"/>
      <c r="AB712" s="26"/>
      <c r="AD712" s="25"/>
    </row>
    <row r="713" spans="3:30">
      <c r="C713" s="286"/>
      <c r="D713" s="289"/>
      <c r="E713" s="211">
        <f t="shared" ca="1" si="6737"/>
        <v>0</v>
      </c>
      <c r="F713" s="209" t="s">
        <v>53</v>
      </c>
      <c r="G713" s="171" t="str">
        <f t="shared" ref="G713" si="6774">IF(D711="Mon", "", IF(D711="Tue", "Non-service", IF(D711="Wed", "", IF(D711="Thu", "Non-service", IF(D711="Fri", "", "")))))</f>
        <v>Non-service</v>
      </c>
      <c r="H713" s="22"/>
      <c r="I713" s="174" t="str">
        <f t="shared" ref="I713" si="6775">IF(D711="Mon", "", IF(D711="Tue", "", IF(D711="Wed", "", IF(D711="Thu", "", IF(D711="Fri", "Non-service", "")))))</f>
        <v/>
      </c>
      <c r="J713" s="30"/>
      <c r="K713" s="174" t="str">
        <f t="shared" ref="K713" si="6776">IF(D711="Mon", "", IF(D711="Tue", "", IF(D711="Wed", "Non-service", IF(D711="Thu", "Non-Service", IF(D711="Fri", "", "")))))</f>
        <v/>
      </c>
      <c r="L713" s="37"/>
      <c r="M713" s="174" t="str">
        <f t="shared" ref="M713" si="6777">IF(D711="Mon", "", IF(D711="Tue", "Non-service", IF(D711="Wed", "", IF(D711="Thu", "", IF(D711="Fri", "Non-service", "")))))</f>
        <v>Non-service</v>
      </c>
      <c r="N713" s="30"/>
      <c r="O713" s="174" t="str">
        <f t="shared" ref="O713" si="6778">IF(D711="Mon", "", IF(D711="Tue", "", IF(D711="Wed", "Non-service", IF(D711="Thu", "", IF(D711="Fri", "Non-service", "")))))</f>
        <v/>
      </c>
      <c r="P713" s="37"/>
      <c r="Q713" s="174" t="str">
        <f t="shared" ref="Q713" si="6779">IF(D711="Mon", "", IF(D711="Tue", "Non-service", IF(D711="Wed", "", IF(D711="Thu", "Non-service", IF(D711="Fri", "", "")))))</f>
        <v>Non-service</v>
      </c>
      <c r="R713" s="37"/>
      <c r="S713" s="174" t="str">
        <f t="shared" ref="S713" si="6780">IF(D711="Mon", "Non-service", IF(D711="Tue", "", IF(D711="Wed", "Non-service", IF(D711="Thu", "", IF(D711="Fri", "", "")))))</f>
        <v/>
      </c>
      <c r="T713" s="37"/>
      <c r="U713" s="176"/>
      <c r="V713" s="38"/>
      <c r="W713" s="178"/>
      <c r="X713" s="27"/>
      <c r="Y713" s="176"/>
      <c r="Z713" s="27"/>
      <c r="AB713" s="26"/>
      <c r="AD713" s="25"/>
    </row>
    <row r="714" spans="3:30">
      <c r="C714" s="284">
        <f t="shared" si="6626"/>
        <v>46190</v>
      </c>
      <c r="D714" s="287" t="str">
        <f t="shared" ref="D714" si="6781">IF(WEEKDAY(C711, 2) &lt; 5, TEXT(C711 + 1, "ddd"), TEXT(C711 + 3, "ddd"))</f>
        <v>Wed</v>
      </c>
      <c r="E714" s="211">
        <f t="shared" ca="1" si="6737"/>
        <v>0</v>
      </c>
      <c r="F714" s="207" t="s">
        <v>47</v>
      </c>
      <c r="G714" s="170" t="str">
        <f t="shared" ref="G714:G777" si="6782">IF(D714="Mon", "", IF(D714="Tue", "Non-service", IF(D714="Wed", "", IF(D714="Thu", "Non-service", IF(D714="Fri", "", "")))))</f>
        <v/>
      </c>
      <c r="H714" s="21"/>
      <c r="I714" s="174" t="str">
        <f t="shared" ref="I714:I777" si="6783">IF(D714="Mon", "", IF(D714="Tue", "", IF(D714="Wed", "", IF(D714="Thu", "", IF(D714="Fri", "Non-service", "")))))</f>
        <v/>
      </c>
      <c r="J714" s="31"/>
      <c r="K714" s="174" t="str">
        <f t="shared" ref="K714:K777" si="6784">IF(D714="Mon", "", IF(D714="Tue", "", IF(D714="Wed", "Non-service", IF(D714="Thu", "Non-Service", IF(D714="Fri", "", "")))))</f>
        <v>Non-service</v>
      </c>
      <c r="L714" s="31"/>
      <c r="M714" s="174" t="str">
        <f t="shared" ref="M714:M777" si="6785">IF(D714="Mon", "", IF(D714="Tue", "Non-service", IF(D714="Wed", "", IF(D714="Thu", "", IF(D714="Fri", "Non-service", "")))))</f>
        <v/>
      </c>
      <c r="N714" s="31"/>
      <c r="O714" s="174" t="str">
        <f t="shared" ref="O714:O777" si="6786">IF(D714="Mon", "", IF(D714="Tue", "", IF(D714="Wed", "Non-service", IF(D714="Thu", "", IF(D714="Fri", "Non-service", "")))))</f>
        <v>Non-service</v>
      </c>
      <c r="P714" s="31"/>
      <c r="Q714" s="174" t="str">
        <f t="shared" ref="Q714:Q777" si="6787">IF(D714="Mon", "", IF(D714="Tue", "Non-service", IF(D714="Wed", "", IF(D714="Thu", "Non-service", IF(D714="Fri", "", "")))))</f>
        <v/>
      </c>
      <c r="R714" s="31"/>
      <c r="S714" s="175" t="str">
        <f t="shared" ref="S714:S777" si="6788">IF(D714="Mon", "Non-service", IF(D714="Tue", "", IF(D714="Wed", "Non-service", IF(D714="Thu", "", IF(D714="Fri", "", "")))))</f>
        <v>Non-service</v>
      </c>
      <c r="T714" s="31"/>
      <c r="U714" s="175"/>
      <c r="V714" s="34"/>
      <c r="W714" s="178"/>
      <c r="X714" s="23"/>
      <c r="Y714" s="175"/>
      <c r="Z714" s="23"/>
      <c r="AB714" s="26"/>
      <c r="AD714" s="25"/>
    </row>
    <row r="715" spans="3:30">
      <c r="C715" s="285"/>
      <c r="D715" s="288"/>
      <c r="E715" s="211">
        <f t="shared" ca="1" si="6737"/>
        <v>0</v>
      </c>
      <c r="F715" s="208" t="s">
        <v>51</v>
      </c>
      <c r="G715" s="170" t="str">
        <f t="shared" ref="G715:G778" si="6789">IF(D714="Mon", "", IF(D714="Tue", "Non-service", IF(D714="Wed", "", IF(D714="Thu", "Non-service", IF(D714="Fri", "", "")))))</f>
        <v/>
      </c>
      <c r="H715" s="22"/>
      <c r="I715" s="174" t="str">
        <f t="shared" ref="I715:I778" si="6790">IF(D714="Mon", "", IF(D714="Tue", "", IF(D714="Wed", "", IF(D714="Thu", "", IF(D714="Fri", "Non-service", "")))))</f>
        <v/>
      </c>
      <c r="J715" s="30"/>
      <c r="K715" s="174" t="str">
        <f t="shared" ref="K715:K778" si="6791">IF(D714="Mon", "", IF(D714="Tue", "", IF(D714="Wed", "Non-service", IF(D714="Thu", "Non-Service", IF(D714="Fri", "", "")))))</f>
        <v>Non-service</v>
      </c>
      <c r="L715" s="30"/>
      <c r="M715" s="174" t="str">
        <f t="shared" ref="M715:M778" si="6792">IF(D714="Mon", "", IF(D714="Tue", "Non-service", IF(D714="Wed", "", IF(D714="Thu", "", IF(D714="Fri", "Non-service", "")))))</f>
        <v/>
      </c>
      <c r="N715" s="30"/>
      <c r="O715" s="174" t="str">
        <f t="shared" ref="O715:O778" si="6793">IF(D714="Mon", "", IF(D714="Tue", "", IF(D714="Wed", "Non-service", IF(D714="Thu", "", IF(D714="Fri", "Non-service", "")))))</f>
        <v>Non-service</v>
      </c>
      <c r="P715" s="30"/>
      <c r="Q715" s="174" t="str">
        <f t="shared" ref="Q715:Q778" si="6794">IF(D714="Mon", "", IF(D714="Tue", "Non-service", IF(D714="Wed", "", IF(D714="Thu", "Non-service", IF(D714="Fri", "", "")))))</f>
        <v/>
      </c>
      <c r="R715" s="30"/>
      <c r="S715" s="174" t="str">
        <f t="shared" ref="S715:S778" si="6795">IF(D714="Mon", "Non-service", IF(D714="Tue", "", IF(D714="Wed", "Non-service", IF(D714="Thu", "", IF(D714="Fri", "", "")))))</f>
        <v>Non-service</v>
      </c>
      <c r="T715" s="30"/>
      <c r="V715" s="36"/>
      <c r="W715" s="178"/>
      <c r="X715" s="25"/>
      <c r="Z715" s="25"/>
      <c r="AB715" s="26"/>
      <c r="AD715" s="25"/>
    </row>
    <row r="716" spans="3:30">
      <c r="C716" s="286"/>
      <c r="D716" s="289"/>
      <c r="E716" s="211">
        <f t="shared" ca="1" si="6737"/>
        <v>0</v>
      </c>
      <c r="F716" s="209" t="s">
        <v>53</v>
      </c>
      <c r="G716" s="171" t="str">
        <f t="shared" ref="G716" si="6796">IF(D714="Mon", "", IF(D714="Tue", "Non-service", IF(D714="Wed", "", IF(D714="Thu", "Non-service", IF(D714="Fri", "", "")))))</f>
        <v/>
      </c>
      <c r="H716" s="22"/>
      <c r="I716" s="174" t="str">
        <f t="shared" ref="I716" si="6797">IF(D714="Mon", "", IF(D714="Tue", "", IF(D714="Wed", "", IF(D714="Thu", "", IF(D714="Fri", "Non-service", "")))))</f>
        <v/>
      </c>
      <c r="J716" s="30"/>
      <c r="K716" s="174" t="str">
        <f t="shared" ref="K716" si="6798">IF(D714="Mon", "", IF(D714="Tue", "", IF(D714="Wed", "Non-service", IF(D714="Thu", "Non-Service", IF(D714="Fri", "", "")))))</f>
        <v>Non-service</v>
      </c>
      <c r="L716" s="30"/>
      <c r="M716" s="174" t="str">
        <f t="shared" ref="M716" si="6799">IF(D714="Mon", "", IF(D714="Tue", "Non-service", IF(D714="Wed", "", IF(D714="Thu", "", IF(D714="Fri", "Non-service", "")))))</f>
        <v/>
      </c>
      <c r="N716" s="30"/>
      <c r="O716" s="174" t="str">
        <f t="shared" ref="O716" si="6800">IF(D714="Mon", "", IF(D714="Tue", "", IF(D714="Wed", "Non-service", IF(D714="Thu", "", IF(D714="Fri", "Non-service", "")))))</f>
        <v>Non-service</v>
      </c>
      <c r="P716" s="30"/>
      <c r="Q716" s="174" t="str">
        <f t="shared" ref="Q716" si="6801">IF(D714="Mon", "", IF(D714="Tue", "Non-service", IF(D714="Wed", "", IF(D714="Thu", "Non-service", IF(D714="Fri", "", "")))))</f>
        <v/>
      </c>
      <c r="R716" s="30"/>
      <c r="S716" s="174" t="str">
        <f t="shared" ref="S716" si="6802">IF(D714="Mon", "Non-service", IF(D714="Tue", "", IF(D714="Wed", "Non-service", IF(D714="Thu", "", IF(D714="Fri", "", "")))))</f>
        <v>Non-service</v>
      </c>
      <c r="T716" s="30"/>
      <c r="U716" s="176"/>
      <c r="V716" s="38"/>
      <c r="W716" s="178"/>
      <c r="X716" s="27"/>
      <c r="Y716" s="176"/>
      <c r="Z716" s="27"/>
      <c r="AB716" s="26"/>
      <c r="AD716" s="25"/>
    </row>
    <row r="717" spans="3:30">
      <c r="C717" s="284">
        <f t="shared" si="6626"/>
        <v>46191</v>
      </c>
      <c r="D717" s="287" t="str">
        <f t="shared" ref="D717" si="6803">IF(WEEKDAY(C714, 2) &lt; 5, TEXT(C714 + 1, "ddd"), TEXT(C714 + 3, "ddd"))</f>
        <v>Thu</v>
      </c>
      <c r="E717" s="211">
        <f t="shared" ca="1" si="6737"/>
        <v>0</v>
      </c>
      <c r="F717" s="207" t="s">
        <v>47</v>
      </c>
      <c r="G717" s="170" t="str">
        <f t="shared" ref="G717:G780" si="6804">IF(D717="Mon", "", IF(D717="Tue", "Non-service", IF(D717="Wed", "", IF(D717="Thu", "Non-service", IF(D717="Fri", "", "")))))</f>
        <v>Non-service</v>
      </c>
      <c r="H717" s="24"/>
      <c r="I717" s="174" t="str">
        <f t="shared" ref="I717:I780" si="6805">IF(D717="Mon", "", IF(D717="Tue", "", IF(D717="Wed", "", IF(D717="Thu", "", IF(D717="Fri", "Non-service", "")))))</f>
        <v/>
      </c>
      <c r="J717" s="33"/>
      <c r="K717" s="174" t="str">
        <f t="shared" ref="K717:K780" si="6806">IF(D717="Mon", "", IF(D717="Tue", "", IF(D717="Wed", "Non-service", IF(D717="Thu", "Non-Service", IF(D717="Fri", "", "")))))</f>
        <v>Non-Service</v>
      </c>
      <c r="L717" s="33"/>
      <c r="M717" s="174" t="str">
        <f t="shared" ref="M717:M780" si="6807">IF(D717="Mon", "", IF(D717="Tue", "Non-service", IF(D717="Wed", "", IF(D717="Thu", "", IF(D717="Fri", "Non-service", "")))))</f>
        <v/>
      </c>
      <c r="N717" s="33"/>
      <c r="O717" s="174" t="str">
        <f t="shared" ref="O717:O780" si="6808">IF(D717="Mon", "", IF(D717="Tue", "", IF(D717="Wed", "Non-service", IF(D717="Thu", "", IF(D717="Fri", "Non-service", "")))))</f>
        <v/>
      </c>
      <c r="P717" s="31"/>
      <c r="Q717" s="174" t="str">
        <f t="shared" ref="Q717:Q780" si="6809">IF(D717="Mon", "", IF(D717="Tue", "Non-service", IF(D717="Wed", "", IF(D717="Thu", "Non-service", IF(D717="Fri", "", "")))))</f>
        <v>Non-service</v>
      </c>
      <c r="R717" s="31"/>
      <c r="S717" s="175" t="str">
        <f t="shared" ref="S717:S780" si="6810">IF(D717="Mon", "Non-service", IF(D717="Tue", "", IF(D717="Wed", "Non-service", IF(D717="Thu", "", IF(D717="Fri", "", "")))))</f>
        <v/>
      </c>
      <c r="T717" s="31"/>
      <c r="U717" s="175"/>
      <c r="V717" s="34"/>
      <c r="W717" s="178"/>
      <c r="X717" s="23"/>
      <c r="Y717" s="175"/>
      <c r="Z717" s="23"/>
      <c r="AB717" s="26"/>
      <c r="AD717" s="25"/>
    </row>
    <row r="718" spans="3:30">
      <c r="C718" s="285"/>
      <c r="D718" s="288"/>
      <c r="E718" s="211">
        <f t="shared" ca="1" si="6737"/>
        <v>0</v>
      </c>
      <c r="F718" s="208" t="s">
        <v>51</v>
      </c>
      <c r="G718" s="170" t="str">
        <f t="shared" ref="G718:G781" si="6811">IF(D717="Mon", "", IF(D717="Tue", "Non-service", IF(D717="Wed", "", IF(D717="Thu", "Non-service", IF(D717="Fri", "", "")))))</f>
        <v>Non-service</v>
      </c>
      <c r="H718" s="26"/>
      <c r="I718" s="174" t="str">
        <f t="shared" ref="I718:I781" si="6812">IF(D717="Mon", "", IF(D717="Tue", "", IF(D717="Wed", "", IF(D717="Thu", "", IF(D717="Fri", "Non-service", "")))))</f>
        <v/>
      </c>
      <c r="J718" s="35"/>
      <c r="K718" s="174" t="str">
        <f t="shared" ref="K718:K781" si="6813">IF(D717="Mon", "", IF(D717="Tue", "", IF(D717="Wed", "Non-service", IF(D717="Thu", "Non-Service", IF(D717="Fri", "", "")))))</f>
        <v>Non-Service</v>
      </c>
      <c r="L718" s="35"/>
      <c r="M718" s="174" t="str">
        <f t="shared" ref="M718:M781" si="6814">IF(D717="Mon", "", IF(D717="Tue", "Non-service", IF(D717="Wed", "", IF(D717="Thu", "", IF(D717="Fri", "Non-service", "")))))</f>
        <v/>
      </c>
      <c r="N718" s="35"/>
      <c r="O718" s="174" t="str">
        <f t="shared" ref="O718:O781" si="6815">IF(D717="Mon", "", IF(D717="Tue", "", IF(D717="Wed", "Non-service", IF(D717="Thu", "", IF(D717="Fri", "Non-service", "")))))</f>
        <v/>
      </c>
      <c r="P718" s="35"/>
      <c r="Q718" s="174" t="str">
        <f t="shared" ref="Q718:Q781" si="6816">IF(D717="Mon", "", IF(D717="Tue", "Non-service", IF(D717="Wed", "", IF(D717="Thu", "Non-service", IF(D717="Fri", "", "")))))</f>
        <v>Non-service</v>
      </c>
      <c r="R718" s="30"/>
      <c r="S718" s="174" t="str">
        <f t="shared" ref="S718:S781" si="6817">IF(D717="Mon", "Non-service", IF(D717="Tue", "", IF(D717="Wed", "Non-service", IF(D717="Thu", "", IF(D717="Fri", "", "")))))</f>
        <v/>
      </c>
      <c r="T718" s="35"/>
      <c r="V718" s="36"/>
      <c r="W718" s="178"/>
      <c r="X718" s="25"/>
      <c r="Z718" s="25"/>
      <c r="AB718" s="26"/>
      <c r="AD718" s="25"/>
    </row>
    <row r="719" spans="3:30">
      <c r="C719" s="286"/>
      <c r="D719" s="289"/>
      <c r="E719" s="211">
        <f t="shared" ca="1" si="6737"/>
        <v>0</v>
      </c>
      <c r="F719" s="209" t="s">
        <v>53</v>
      </c>
      <c r="G719" s="171" t="str">
        <f t="shared" ref="G719" si="6818">IF(D717="Mon", "", IF(D717="Tue", "Non-service", IF(D717="Wed", "", IF(D717="Thu", "Non-service", IF(D717="Fri", "", "")))))</f>
        <v>Non-service</v>
      </c>
      <c r="H719" s="28"/>
      <c r="I719" s="174" t="str">
        <f t="shared" ref="I719" si="6819">IF(D717="Mon", "", IF(D717="Tue", "", IF(D717="Wed", "", IF(D717="Thu", "", IF(D717="Fri", "Non-service", "")))))</f>
        <v/>
      </c>
      <c r="J719" s="37"/>
      <c r="K719" s="174" t="str">
        <f t="shared" ref="K719" si="6820">IF(D717="Mon", "", IF(D717="Tue", "", IF(D717="Wed", "Non-service", IF(D717="Thu", "Non-Service", IF(D717="Fri", "", "")))))</f>
        <v>Non-Service</v>
      </c>
      <c r="L719" s="37"/>
      <c r="M719" s="174" t="str">
        <f t="shared" ref="M719" si="6821">IF(D717="Mon", "", IF(D717="Tue", "Non-service", IF(D717="Wed", "", IF(D717="Thu", "", IF(D717="Fri", "Non-service", "")))))</f>
        <v/>
      </c>
      <c r="N719" s="37"/>
      <c r="O719" s="174" t="str">
        <f t="shared" ref="O719" si="6822">IF(D717="Mon", "", IF(D717="Tue", "", IF(D717="Wed", "Non-service", IF(D717="Thu", "", IF(D717="Fri", "Non-service", "")))))</f>
        <v/>
      </c>
      <c r="P719" s="37"/>
      <c r="Q719" s="174" t="str">
        <f t="shared" ref="Q719" si="6823">IF(D717="Mon", "", IF(D717="Tue", "Non-service", IF(D717="Wed", "", IF(D717="Thu", "Non-service", IF(D717="Fri", "", "")))))</f>
        <v>Non-service</v>
      </c>
      <c r="R719" s="37"/>
      <c r="S719" s="174" t="str">
        <f t="shared" ref="S719" si="6824">IF(D717="Mon", "Non-service", IF(D717="Tue", "", IF(D717="Wed", "Non-service", IF(D717="Thu", "", IF(D717="Fri", "", "")))))</f>
        <v/>
      </c>
      <c r="T719" s="37"/>
      <c r="U719" s="176"/>
      <c r="V719" s="38"/>
      <c r="W719" s="178"/>
      <c r="X719" s="27"/>
      <c r="Y719" s="176"/>
      <c r="Z719" s="27"/>
      <c r="AB719" s="26"/>
      <c r="AD719" s="25"/>
    </row>
    <row r="720" spans="3:30">
      <c r="C720" s="284">
        <f t="shared" si="6626"/>
        <v>46192</v>
      </c>
      <c r="D720" s="287" t="str">
        <f t="shared" ref="D720" si="6825">IF(WEEKDAY(C717, 2) &lt; 5, TEXT(C717 + 1, "ddd"), TEXT(C717 + 3, "ddd"))</f>
        <v>Fri</v>
      </c>
      <c r="E720" s="211">
        <f t="shared" ca="1" si="6737"/>
        <v>0</v>
      </c>
      <c r="F720" s="207" t="s">
        <v>47</v>
      </c>
      <c r="G720" s="170" t="str">
        <f t="shared" ref="G720:G783" si="6826">IF(D720="Mon", "", IF(D720="Tue", "Non-service", IF(D720="Wed", "", IF(D720="Thu", "Non-service", IF(D720="Fri", "", "")))))</f>
        <v/>
      </c>
      <c r="H720" s="21"/>
      <c r="I720" s="174" t="str">
        <f t="shared" ref="I720:I783" si="6827">IF(D720="Mon", "", IF(D720="Tue", "", IF(D720="Wed", "", IF(D720="Thu", "", IF(D720="Fri", "Non-service", "")))))</f>
        <v>Non-service</v>
      </c>
      <c r="J720" s="31"/>
      <c r="K720" s="174" t="str">
        <f t="shared" ref="K720:K783" si="6828">IF(D720="Mon", "", IF(D720="Tue", "", IF(D720="Wed", "Non-service", IF(D720="Thu", "Non-Service", IF(D720="Fri", "", "")))))</f>
        <v/>
      </c>
      <c r="L720" s="31"/>
      <c r="M720" s="174" t="str">
        <f t="shared" ref="M720:M783" si="6829">IF(D720="Mon", "", IF(D720="Tue", "Non-service", IF(D720="Wed", "", IF(D720="Thu", "", IF(D720="Fri", "Non-service", "")))))</f>
        <v>Non-service</v>
      </c>
      <c r="N720" s="31"/>
      <c r="O720" s="174" t="str">
        <f t="shared" ref="O720:O783" si="6830">IF(D720="Mon", "", IF(D720="Tue", "", IF(D720="Wed", "Non-service", IF(D720="Thu", "", IF(D720="Fri", "Non-service", "")))))</f>
        <v>Non-service</v>
      </c>
      <c r="P720" s="31"/>
      <c r="Q720" s="174" t="str">
        <f t="shared" ref="Q720:Q783" si="6831">IF(D720="Mon", "", IF(D720="Tue", "Non-service", IF(D720="Wed", "", IF(D720="Thu", "Non-service", IF(D720="Fri", "", "")))))</f>
        <v/>
      </c>
      <c r="R720" s="31"/>
      <c r="S720" s="175" t="str">
        <f t="shared" ref="S720:S783" si="6832">IF(D720="Mon", "Non-service", IF(D720="Tue", "", IF(D720="Wed", "Non-service", IF(D720="Thu", "", IF(D720="Fri", "", "")))))</f>
        <v/>
      </c>
      <c r="T720" s="31"/>
      <c r="U720" s="175"/>
      <c r="V720" s="34"/>
      <c r="W720" s="178"/>
      <c r="X720" s="23"/>
      <c r="Y720" s="175"/>
      <c r="Z720" s="23"/>
      <c r="AB720" s="26"/>
      <c r="AD720" s="25"/>
    </row>
    <row r="721" spans="3:30">
      <c r="C721" s="285"/>
      <c r="D721" s="288"/>
      <c r="E721" s="211">
        <f t="shared" ca="1" si="6737"/>
        <v>0</v>
      </c>
      <c r="F721" s="208" t="s">
        <v>51</v>
      </c>
      <c r="G721" s="170" t="str">
        <f t="shared" ref="G721:G784" si="6833">IF(D720="Mon", "", IF(D720="Tue", "Non-service", IF(D720="Wed", "", IF(D720="Thu", "Non-service", IF(D720="Fri", "", "")))))</f>
        <v/>
      </c>
      <c r="H721" s="22"/>
      <c r="I721" s="174" t="str">
        <f t="shared" ref="I721:I784" si="6834">IF(D720="Mon", "", IF(D720="Tue", "", IF(D720="Wed", "", IF(D720="Thu", "", IF(D720="Fri", "Non-service", "")))))</f>
        <v>Non-service</v>
      </c>
      <c r="J721" s="30"/>
      <c r="K721" s="174" t="str">
        <f t="shared" ref="K721:K784" si="6835">IF(D720="Mon", "", IF(D720="Tue", "", IF(D720="Wed", "Non-service", IF(D720="Thu", "Non-Service", IF(D720="Fri", "", "")))))</f>
        <v/>
      </c>
      <c r="L721" s="30"/>
      <c r="M721" s="174" t="str">
        <f t="shared" ref="M721:M784" si="6836">IF(D720="Mon", "", IF(D720="Tue", "Non-service", IF(D720="Wed", "", IF(D720="Thu", "", IF(D720="Fri", "Non-service", "")))))</f>
        <v>Non-service</v>
      </c>
      <c r="N721" s="30"/>
      <c r="O721" s="174" t="str">
        <f t="shared" ref="O721:O784" si="6837">IF(D720="Mon", "", IF(D720="Tue", "", IF(D720="Wed", "Non-service", IF(D720="Thu", "", IF(D720="Fri", "Non-service", "")))))</f>
        <v>Non-service</v>
      </c>
      <c r="P721" s="30"/>
      <c r="Q721" s="174" t="str">
        <f t="shared" ref="Q721:Q784" si="6838">IF(D720="Mon", "", IF(D720="Tue", "Non-service", IF(D720="Wed", "", IF(D720="Thu", "Non-service", IF(D720="Fri", "", "")))))</f>
        <v/>
      </c>
      <c r="R721" s="30"/>
      <c r="S721" s="174" t="str">
        <f t="shared" ref="S721:S784" si="6839">IF(D720="Mon", "Non-service", IF(D720="Tue", "", IF(D720="Wed", "Non-service", IF(D720="Thu", "", IF(D720="Fri", "", "")))))</f>
        <v/>
      </c>
      <c r="T721" s="30"/>
      <c r="V721" s="36"/>
      <c r="W721" s="178"/>
      <c r="X721" s="25"/>
      <c r="Z721" s="25"/>
      <c r="AB721" s="26"/>
      <c r="AD721" s="25"/>
    </row>
    <row r="722" spans="3:30">
      <c r="C722" s="286"/>
      <c r="D722" s="289"/>
      <c r="E722" s="211">
        <f t="shared" ca="1" si="6737"/>
        <v>0</v>
      </c>
      <c r="F722" s="209" t="s">
        <v>53</v>
      </c>
      <c r="G722" s="171" t="str">
        <f t="shared" ref="G722" si="6840">IF(D720="Mon", "", IF(D720="Tue", "Non-service", IF(D720="Wed", "", IF(D720="Thu", "Non-service", IF(D720="Fri", "", "")))))</f>
        <v/>
      </c>
      <c r="H722" s="22"/>
      <c r="I722" s="174" t="str">
        <f t="shared" ref="I722" si="6841">IF(D720="Mon", "", IF(D720="Tue", "", IF(D720="Wed", "", IF(D720="Thu", "", IF(D720="Fri", "Non-service", "")))))</f>
        <v>Non-service</v>
      </c>
      <c r="J722" s="30"/>
      <c r="K722" s="174" t="str">
        <f t="shared" ref="K722" si="6842">IF(D720="Mon", "", IF(D720="Tue", "", IF(D720="Wed", "Non-service", IF(D720="Thu", "Non-Service", IF(D720="Fri", "", "")))))</f>
        <v/>
      </c>
      <c r="L722" s="30"/>
      <c r="M722" s="174" t="str">
        <f t="shared" ref="M722" si="6843">IF(D720="Mon", "", IF(D720="Tue", "Non-service", IF(D720="Wed", "", IF(D720="Thu", "", IF(D720="Fri", "Non-service", "")))))</f>
        <v>Non-service</v>
      </c>
      <c r="N722" s="30"/>
      <c r="O722" s="174" t="str">
        <f t="shared" ref="O722" si="6844">IF(D720="Mon", "", IF(D720="Tue", "", IF(D720="Wed", "Non-service", IF(D720="Thu", "", IF(D720="Fri", "Non-service", "")))))</f>
        <v>Non-service</v>
      </c>
      <c r="P722" s="30"/>
      <c r="Q722" s="174" t="str">
        <f t="shared" ref="Q722" si="6845">IF(D720="Mon", "", IF(D720="Tue", "Non-service", IF(D720="Wed", "", IF(D720="Thu", "Non-service", IF(D720="Fri", "", "")))))</f>
        <v/>
      </c>
      <c r="R722" s="30"/>
      <c r="T722" s="30"/>
      <c r="U722" s="176"/>
      <c r="V722" s="38"/>
      <c r="W722" s="178"/>
      <c r="X722" s="27"/>
      <c r="Y722" s="176"/>
      <c r="Z722" s="27"/>
      <c r="AB722" s="26"/>
      <c r="AD722" s="25"/>
    </row>
    <row r="723" spans="3:30">
      <c r="C723" s="284">
        <f t="shared" si="6626"/>
        <v>46195</v>
      </c>
      <c r="D723" s="287" t="str">
        <f t="shared" ref="D723" si="6846">IF(WEEKDAY(C720, 2) &lt; 5, TEXT(C720 + 1, "ddd"), TEXT(C720 + 3, "ddd"))</f>
        <v>Mon</v>
      </c>
      <c r="E723" s="211">
        <f t="shared" ca="1" si="6737"/>
        <v>0</v>
      </c>
      <c r="F723" s="207" t="s">
        <v>47</v>
      </c>
      <c r="G723" s="170" t="str">
        <f t="shared" ref="G723:G754" si="6847">IF(D723="Mon", "", IF(D723="Tue", "Non-service", IF(D723="Wed", "", IF(D723="Thu", "Non-service", IF(D723="Fri", "", "")))))</f>
        <v/>
      </c>
      <c r="H723" s="30"/>
      <c r="I723" s="174" t="str">
        <f t="shared" ref="I723:I754" si="6848">IF(D723="Mon", "", IF(D723="Tue", "", IF(D723="Wed", "", IF(D723="Thu", "", IF(D723="Fri", "Non-service", "")))))</f>
        <v/>
      </c>
      <c r="J723" s="30"/>
      <c r="K723" s="174" t="str">
        <f t="shared" ref="K723:K754" si="6849">IF(D723="Mon", "", IF(D723="Tue", "", IF(D723="Wed", "Non-service", IF(D723="Thu", "Non-Service", IF(D723="Fri", "", "")))))</f>
        <v/>
      </c>
      <c r="L723" s="30"/>
      <c r="M723" s="174" t="str">
        <f t="shared" ref="M723:M754" si="6850">IF(D723="Mon", "", IF(D723="Tue", "Non-service", IF(D723="Wed", "", IF(D723="Thu", "", IF(D723="Fri", "Non-service", "")))))</f>
        <v/>
      </c>
      <c r="N723" s="30"/>
      <c r="O723" s="174" t="str">
        <f t="shared" ref="O723:O754" si="6851">IF(D723="Mon", "", IF(D723="Tue", "", IF(D723="Wed", "Non-service", IF(D723="Thu", "", IF(D723="Fri", "Non-service", "")))))</f>
        <v/>
      </c>
      <c r="P723" s="30"/>
      <c r="Q723" s="174" t="str">
        <f t="shared" ref="Q723:Q754" si="6852">IF(D723="Mon", "", IF(D723="Tue", "Non-service", IF(D723="Wed", "", IF(D723="Thu", "Non-service", IF(D723="Fri", "", "")))))</f>
        <v/>
      </c>
      <c r="R723" s="30"/>
      <c r="S723" s="175" t="str">
        <f t="shared" ref="S723:S754" si="6853">IF(D723="Mon", "Non-service", IF(D723="Tue", "", IF(D723="Wed", "Non-service", IF(D723="Thu", "", IF(D723="Fri", "", "")))))</f>
        <v>Non-service</v>
      </c>
      <c r="T723" s="30"/>
      <c r="U723" s="175"/>
      <c r="V723" s="34"/>
      <c r="W723" s="178"/>
      <c r="X723" s="23"/>
      <c r="Y723" s="175"/>
      <c r="Z723" s="23"/>
      <c r="AB723" s="26"/>
      <c r="AD723" s="25"/>
    </row>
    <row r="724" spans="3:30">
      <c r="C724" s="285"/>
      <c r="D724" s="288"/>
      <c r="E724" s="211">
        <f t="shared" ca="1" si="6737"/>
        <v>0</v>
      </c>
      <c r="F724" s="208" t="s">
        <v>51</v>
      </c>
      <c r="G724" s="170" t="str">
        <f t="shared" ref="G724:G755" si="6854">IF(D723="Mon", "", IF(D723="Tue", "Non-service", IF(D723="Wed", "", IF(D723="Thu", "Non-service", IF(D723="Fri", "", "")))))</f>
        <v/>
      </c>
      <c r="H724" s="30"/>
      <c r="I724" s="174" t="str">
        <f t="shared" ref="I724:I755" si="6855">IF(D723="Mon", "", IF(D723="Tue", "", IF(D723="Wed", "", IF(D723="Thu", "", IF(D723="Fri", "Non-service", "")))))</f>
        <v/>
      </c>
      <c r="J724" s="30"/>
      <c r="K724" s="174" t="str">
        <f t="shared" ref="K724:K755" si="6856">IF(D723="Mon", "", IF(D723="Tue", "", IF(D723="Wed", "Non-service", IF(D723="Thu", "Non-Service", IF(D723="Fri", "", "")))))</f>
        <v/>
      </c>
      <c r="L724" s="30"/>
      <c r="M724" s="174" t="str">
        <f t="shared" ref="M724:M755" si="6857">IF(D723="Mon", "", IF(D723="Tue", "Non-service", IF(D723="Wed", "", IF(D723="Thu", "", IF(D723="Fri", "Non-service", "")))))</f>
        <v/>
      </c>
      <c r="N724" s="30"/>
      <c r="O724" s="174" t="str">
        <f t="shared" ref="O724:O755" si="6858">IF(D723="Mon", "", IF(D723="Tue", "", IF(D723="Wed", "Non-service", IF(D723="Thu", "", IF(D723="Fri", "Non-service", "")))))</f>
        <v/>
      </c>
      <c r="P724" s="30"/>
      <c r="Q724" s="174" t="str">
        <f t="shared" ref="Q724:Q755" si="6859">IF(D723="Mon", "", IF(D723="Tue", "Non-service", IF(D723="Wed", "", IF(D723="Thu", "Non-service", IF(D723="Fri", "", "")))))</f>
        <v/>
      </c>
      <c r="R724" s="30"/>
      <c r="S724" s="174" t="str">
        <f t="shared" ref="S724:S755" si="6860">IF(D723="Mon", "Non-service", IF(D723="Tue", "", IF(D723="Wed", "Non-service", IF(D723="Thu", "", IF(D723="Fri", "", "")))))</f>
        <v>Non-service</v>
      </c>
      <c r="T724" s="30"/>
      <c r="V724" s="36"/>
      <c r="W724" s="178"/>
      <c r="X724" s="25"/>
      <c r="Z724" s="25"/>
      <c r="AB724" s="26"/>
      <c r="AD724" s="25"/>
    </row>
    <row r="725" spans="3:30">
      <c r="C725" s="286"/>
      <c r="D725" s="289"/>
      <c r="E725" s="211">
        <f t="shared" ca="1" si="6737"/>
        <v>0</v>
      </c>
      <c r="F725" s="209" t="s">
        <v>53</v>
      </c>
      <c r="G725" s="171" t="str">
        <f t="shared" ref="G725" si="6861">IF(D723="Mon", "", IF(D723="Tue", "Non-service", IF(D723="Wed", "", IF(D723="Thu", "Non-service", IF(D723="Fri", "", "")))))</f>
        <v/>
      </c>
      <c r="H725" s="30"/>
      <c r="I725" s="174" t="str">
        <f t="shared" ref="I725" si="6862">IF(D723="Mon", "", IF(D723="Tue", "", IF(D723="Wed", "", IF(D723="Thu", "", IF(D723="Fri", "Non-service", "")))))</f>
        <v/>
      </c>
      <c r="J725" s="30"/>
      <c r="K725" s="174" t="str">
        <f t="shared" ref="K725" si="6863">IF(D723="Mon", "", IF(D723="Tue", "", IF(D723="Wed", "Non-service", IF(D723="Thu", "Non-Service", IF(D723="Fri", "", "")))))</f>
        <v/>
      </c>
      <c r="L725" s="30"/>
      <c r="M725" s="174" t="str">
        <f t="shared" ref="M725" si="6864">IF(D723="Mon", "", IF(D723="Tue", "Non-service", IF(D723="Wed", "", IF(D723="Thu", "", IF(D723="Fri", "Non-service", "")))))</f>
        <v/>
      </c>
      <c r="N725" s="30"/>
      <c r="O725" s="174" t="str">
        <f t="shared" ref="O725" si="6865">IF(D723="Mon", "", IF(D723="Tue", "", IF(D723="Wed", "Non-service", IF(D723="Thu", "", IF(D723="Fri", "Non-service", "")))))</f>
        <v/>
      </c>
      <c r="P725" s="30"/>
      <c r="Q725" s="174" t="str">
        <f t="shared" ref="Q725" si="6866">IF(D723="Mon", "", IF(D723="Tue", "Non-service", IF(D723="Wed", "", IF(D723="Thu", "Non-service", IF(D723="Fri", "", "")))))</f>
        <v/>
      </c>
      <c r="R725" s="30"/>
      <c r="S725" s="174" t="str">
        <f t="shared" ref="S725" si="6867">IF(D723="Mon", "Non-service", IF(D723="Tue", "", IF(D723="Wed", "Non-service", IF(D723="Thu", "", IF(D723="Fri", "", "")))))</f>
        <v>Non-service</v>
      </c>
      <c r="T725" s="30"/>
      <c r="U725" s="176"/>
      <c r="V725" s="38"/>
      <c r="W725" s="178"/>
      <c r="X725" s="27"/>
      <c r="Y725" s="176"/>
      <c r="Z725" s="27"/>
      <c r="AB725" s="26"/>
      <c r="AD725" s="25"/>
    </row>
    <row r="726" spans="3:30">
      <c r="C726" s="284">
        <f t="shared" si="6626"/>
        <v>46196</v>
      </c>
      <c r="D726" s="287" t="str">
        <f t="shared" ref="D726" si="6868">IF(WEEKDAY(C723, 2) &lt; 5, TEXT(C723 + 1, "ddd"), TEXT(C723 + 3, "ddd"))</f>
        <v>Tue</v>
      </c>
      <c r="E726" s="211">
        <f t="shared" ca="1" si="6737"/>
        <v>0</v>
      </c>
      <c r="F726" s="207" t="s">
        <v>47</v>
      </c>
      <c r="G726" s="170" t="str">
        <f t="shared" ref="G726:G785" si="6869">IF(D726="Mon", "", IF(D726="Tue", "Non-service", IF(D726="Wed", "", IF(D726="Thu", "Non-service", IF(D726="Fri", "", "")))))</f>
        <v>Non-service</v>
      </c>
      <c r="H726" s="22"/>
      <c r="I726" s="174" t="str">
        <f t="shared" ref="I726:I785" si="6870">IF(D726="Mon", "", IF(D726="Tue", "", IF(D726="Wed", "", IF(D726="Thu", "", IF(D726="Fri", "Non-service", "")))))</f>
        <v/>
      </c>
      <c r="J726" s="30"/>
      <c r="K726" s="174" t="str">
        <f t="shared" ref="K726:K785" si="6871">IF(D726="Mon", "", IF(D726="Tue", "", IF(D726="Wed", "Non-service", IF(D726="Thu", "Non-Service", IF(D726="Fri", "", "")))))</f>
        <v/>
      </c>
      <c r="L726" s="33"/>
      <c r="M726" s="174" t="str">
        <f t="shared" ref="M726:M785" si="6872">IF(D726="Mon", "", IF(D726="Tue", "Non-service", IF(D726="Wed", "", IF(D726="Thu", "", IF(D726="Fri", "Non-service", "")))))</f>
        <v>Non-service</v>
      </c>
      <c r="N726" s="30"/>
      <c r="O726" s="174" t="str">
        <f t="shared" ref="O726:O785" si="6873">IF(D726="Mon", "", IF(D726="Tue", "", IF(D726="Wed", "Non-service", IF(D726="Thu", "", IF(D726="Fri", "Non-service", "")))))</f>
        <v/>
      </c>
      <c r="P726" s="33"/>
      <c r="Q726" s="174" t="str">
        <f t="shared" ref="Q726:Q785" si="6874">IF(D726="Mon", "", IF(D726="Tue", "Non-service", IF(D726="Wed", "", IF(D726="Thu", "Non-service", IF(D726="Fri", "", "")))))</f>
        <v>Non-service</v>
      </c>
      <c r="R726" s="33"/>
      <c r="S726" s="175" t="str">
        <f t="shared" ref="S726:S785" si="6875">IF(D726="Mon", "Non-service", IF(D726="Tue", "", IF(D726="Wed", "Non-service", IF(D726="Thu", "", IF(D726="Fri", "", "")))))</f>
        <v/>
      </c>
      <c r="T726" s="33"/>
      <c r="U726" s="175"/>
      <c r="V726" s="34"/>
      <c r="W726" s="178"/>
      <c r="X726" s="23"/>
      <c r="Y726" s="175"/>
      <c r="Z726" s="23"/>
      <c r="AB726" s="26"/>
      <c r="AD726" s="25"/>
    </row>
    <row r="727" spans="3:30">
      <c r="C727" s="285"/>
      <c r="D727" s="288"/>
      <c r="E727" s="211">
        <f t="shared" ca="1" si="6737"/>
        <v>0</v>
      </c>
      <c r="F727" s="208" t="s">
        <v>51</v>
      </c>
      <c r="G727" s="170" t="str">
        <f t="shared" ref="G727:G785" si="6876">IF(D726="Mon", "", IF(D726="Tue", "Non-service", IF(D726="Wed", "", IF(D726="Thu", "Non-service", IF(D726="Fri", "", "")))))</f>
        <v>Non-service</v>
      </c>
      <c r="H727" s="22"/>
      <c r="I727" s="174" t="str">
        <f t="shared" ref="I727:I785" si="6877">IF(D726="Mon", "", IF(D726="Tue", "", IF(D726="Wed", "", IF(D726="Thu", "", IF(D726="Fri", "Non-service", "")))))</f>
        <v/>
      </c>
      <c r="J727" s="30"/>
      <c r="K727" s="174" t="str">
        <f t="shared" ref="K727:K785" si="6878">IF(D726="Mon", "", IF(D726="Tue", "", IF(D726="Wed", "Non-service", IF(D726="Thu", "Non-Service", IF(D726="Fri", "", "")))))</f>
        <v/>
      </c>
      <c r="L727" s="35"/>
      <c r="M727" s="174" t="str">
        <f t="shared" ref="M727:M785" si="6879">IF(D726="Mon", "", IF(D726="Tue", "Non-service", IF(D726="Wed", "", IF(D726="Thu", "", IF(D726="Fri", "Non-service", "")))))</f>
        <v>Non-service</v>
      </c>
      <c r="N727" s="30"/>
      <c r="O727" s="174" t="str">
        <f t="shared" ref="O727:O785" si="6880">IF(D726="Mon", "", IF(D726="Tue", "", IF(D726="Wed", "Non-service", IF(D726="Thu", "", IF(D726="Fri", "Non-service", "")))))</f>
        <v/>
      </c>
      <c r="P727" s="35"/>
      <c r="Q727" s="174" t="str">
        <f t="shared" ref="Q727:Q785" si="6881">IF(D726="Mon", "", IF(D726="Tue", "Non-service", IF(D726="Wed", "", IF(D726="Thu", "Non-service", IF(D726="Fri", "", "")))))</f>
        <v>Non-service</v>
      </c>
      <c r="R727" s="35"/>
      <c r="S727" s="174" t="str">
        <f t="shared" ref="S727:S785" si="6882">IF(D726="Mon", "Non-service", IF(D726="Tue", "", IF(D726="Wed", "Non-service", IF(D726="Thu", "", IF(D726="Fri", "", "")))))</f>
        <v/>
      </c>
      <c r="T727" s="35"/>
      <c r="V727" s="36"/>
      <c r="W727" s="178"/>
      <c r="X727" s="25"/>
      <c r="Z727" s="25"/>
      <c r="AB727" s="26"/>
      <c r="AD727" s="25"/>
    </row>
    <row r="728" spans="3:30">
      <c r="C728" s="286"/>
      <c r="D728" s="289"/>
      <c r="E728" s="211">
        <f t="shared" ca="1" si="6737"/>
        <v>0</v>
      </c>
      <c r="F728" s="209" t="s">
        <v>53</v>
      </c>
      <c r="G728" s="171" t="str">
        <f t="shared" ref="G728" si="6883">IF(D726="Mon", "", IF(D726="Tue", "Non-service", IF(D726="Wed", "", IF(D726="Thu", "Non-service", IF(D726="Fri", "", "")))))</f>
        <v>Non-service</v>
      </c>
      <c r="H728" s="22"/>
      <c r="I728" s="174" t="str">
        <f t="shared" ref="I728" si="6884">IF(D726="Mon", "", IF(D726="Tue", "", IF(D726="Wed", "", IF(D726="Thu", "", IF(D726="Fri", "Non-service", "")))))</f>
        <v/>
      </c>
      <c r="J728" s="30"/>
      <c r="K728" s="174" t="str">
        <f t="shared" ref="K728" si="6885">IF(D726="Mon", "", IF(D726="Tue", "", IF(D726="Wed", "Non-service", IF(D726="Thu", "Non-Service", IF(D726="Fri", "", "")))))</f>
        <v/>
      </c>
      <c r="L728" s="37"/>
      <c r="M728" s="174" t="str">
        <f t="shared" ref="M728" si="6886">IF(D726="Mon", "", IF(D726="Tue", "Non-service", IF(D726="Wed", "", IF(D726="Thu", "", IF(D726="Fri", "Non-service", "")))))</f>
        <v>Non-service</v>
      </c>
      <c r="N728" s="30"/>
      <c r="O728" s="174" t="str">
        <f t="shared" ref="O728" si="6887">IF(D726="Mon", "", IF(D726="Tue", "", IF(D726="Wed", "Non-service", IF(D726="Thu", "", IF(D726="Fri", "Non-service", "")))))</f>
        <v/>
      </c>
      <c r="P728" s="37"/>
      <c r="Q728" s="174" t="str">
        <f t="shared" ref="Q728" si="6888">IF(D726="Mon", "", IF(D726="Tue", "Non-service", IF(D726="Wed", "", IF(D726="Thu", "Non-service", IF(D726="Fri", "", "")))))</f>
        <v>Non-service</v>
      </c>
      <c r="R728" s="37"/>
      <c r="S728" s="174" t="str">
        <f t="shared" ref="S728" si="6889">IF(D726="Mon", "Non-service", IF(D726="Tue", "", IF(D726="Wed", "Non-service", IF(D726="Thu", "", IF(D726="Fri", "", "")))))</f>
        <v/>
      </c>
      <c r="T728" s="37"/>
      <c r="U728" s="176"/>
      <c r="V728" s="38"/>
      <c r="W728" s="178"/>
      <c r="X728" s="27"/>
      <c r="Y728" s="176"/>
      <c r="Z728" s="27"/>
      <c r="AB728" s="26"/>
      <c r="AD728" s="25"/>
    </row>
    <row r="729" spans="3:30">
      <c r="C729" s="284">
        <f t="shared" si="6626"/>
        <v>46197</v>
      </c>
      <c r="D729" s="287" t="str">
        <f t="shared" ref="D729" si="6890">IF(WEEKDAY(C726, 2) &lt; 5, TEXT(C726 + 1, "ddd"), TEXT(C726 + 3, "ddd"))</f>
        <v>Wed</v>
      </c>
      <c r="E729" s="211">
        <f t="shared" ca="1" si="6737"/>
        <v>0</v>
      </c>
      <c r="F729" s="207" t="s">
        <v>47</v>
      </c>
      <c r="G729" s="170" t="str">
        <f t="shared" ref="G729:G785" si="6891">IF(D729="Mon", "", IF(D729="Tue", "Non-service", IF(D729="Wed", "", IF(D729="Thu", "Non-service", IF(D729="Fri", "", "")))))</f>
        <v/>
      </c>
      <c r="H729" s="21"/>
      <c r="I729" s="174" t="str">
        <f t="shared" ref="I729:I785" si="6892">IF(D729="Mon", "", IF(D729="Tue", "", IF(D729="Wed", "", IF(D729="Thu", "", IF(D729="Fri", "Non-service", "")))))</f>
        <v/>
      </c>
      <c r="J729" s="31"/>
      <c r="K729" s="174" t="str">
        <f t="shared" ref="K729:K785" si="6893">IF(D729="Mon", "", IF(D729="Tue", "", IF(D729="Wed", "Non-service", IF(D729="Thu", "Non-Service", IF(D729="Fri", "", "")))))</f>
        <v>Non-service</v>
      </c>
      <c r="L729" s="31"/>
      <c r="M729" s="174" t="str">
        <f t="shared" ref="M729:M785" si="6894">IF(D729="Mon", "", IF(D729="Tue", "Non-service", IF(D729="Wed", "", IF(D729="Thu", "", IF(D729="Fri", "Non-service", "")))))</f>
        <v/>
      </c>
      <c r="N729" s="31"/>
      <c r="O729" s="174" t="str">
        <f t="shared" ref="O729:O785" si="6895">IF(D729="Mon", "", IF(D729="Tue", "", IF(D729="Wed", "Non-service", IF(D729="Thu", "", IF(D729="Fri", "Non-service", "")))))</f>
        <v>Non-service</v>
      </c>
      <c r="P729" s="31"/>
      <c r="Q729" s="174" t="str">
        <f t="shared" ref="Q729:Q785" si="6896">IF(D729="Mon", "", IF(D729="Tue", "Non-service", IF(D729="Wed", "", IF(D729="Thu", "Non-service", IF(D729="Fri", "", "")))))</f>
        <v/>
      </c>
      <c r="R729" s="31"/>
      <c r="S729" s="175" t="str">
        <f t="shared" ref="S729:S785" si="6897">IF(D729="Mon", "Non-service", IF(D729="Tue", "", IF(D729="Wed", "Non-service", IF(D729="Thu", "", IF(D729="Fri", "", "")))))</f>
        <v>Non-service</v>
      </c>
      <c r="T729" s="31"/>
      <c r="U729" s="175"/>
      <c r="V729" s="34"/>
      <c r="W729" s="178"/>
      <c r="X729" s="23"/>
      <c r="Y729" s="175"/>
      <c r="Z729" s="23"/>
      <c r="AB729" s="26"/>
      <c r="AD729" s="25"/>
    </row>
    <row r="730" spans="3:30">
      <c r="C730" s="285"/>
      <c r="D730" s="288"/>
      <c r="E730" s="211">
        <f t="shared" ca="1" si="6737"/>
        <v>0</v>
      </c>
      <c r="F730" s="208" t="s">
        <v>51</v>
      </c>
      <c r="G730" s="170" t="str">
        <f t="shared" ref="G730:G785" si="6898">IF(D729="Mon", "", IF(D729="Tue", "Non-service", IF(D729="Wed", "", IF(D729="Thu", "Non-service", IF(D729="Fri", "", "")))))</f>
        <v/>
      </c>
      <c r="H730" s="22"/>
      <c r="I730" s="174" t="str">
        <f t="shared" ref="I730:I785" si="6899">IF(D729="Mon", "", IF(D729="Tue", "", IF(D729="Wed", "", IF(D729="Thu", "", IF(D729="Fri", "Non-service", "")))))</f>
        <v/>
      </c>
      <c r="J730" s="30"/>
      <c r="K730" s="174" t="str">
        <f t="shared" ref="K730:K785" si="6900">IF(D729="Mon", "", IF(D729="Tue", "", IF(D729="Wed", "Non-service", IF(D729="Thu", "Non-Service", IF(D729="Fri", "", "")))))</f>
        <v>Non-service</v>
      </c>
      <c r="L730" s="30"/>
      <c r="M730" s="174" t="str">
        <f t="shared" ref="M730:M785" si="6901">IF(D729="Mon", "", IF(D729="Tue", "Non-service", IF(D729="Wed", "", IF(D729="Thu", "", IF(D729="Fri", "Non-service", "")))))</f>
        <v/>
      </c>
      <c r="N730" s="30"/>
      <c r="O730" s="174" t="str">
        <f t="shared" ref="O730:O785" si="6902">IF(D729="Mon", "", IF(D729="Tue", "", IF(D729="Wed", "Non-service", IF(D729="Thu", "", IF(D729="Fri", "Non-service", "")))))</f>
        <v>Non-service</v>
      </c>
      <c r="P730" s="30"/>
      <c r="Q730" s="174" t="str">
        <f t="shared" ref="Q730:Q785" si="6903">IF(D729="Mon", "", IF(D729="Tue", "Non-service", IF(D729="Wed", "", IF(D729="Thu", "Non-service", IF(D729="Fri", "", "")))))</f>
        <v/>
      </c>
      <c r="R730" s="30"/>
      <c r="S730" s="174" t="str">
        <f t="shared" ref="S730:S785" si="6904">IF(D729="Mon", "Non-service", IF(D729="Tue", "", IF(D729="Wed", "Non-service", IF(D729="Thu", "", IF(D729="Fri", "", "")))))</f>
        <v>Non-service</v>
      </c>
      <c r="T730" s="30"/>
      <c r="V730" s="36"/>
      <c r="W730" s="178"/>
      <c r="X730" s="25"/>
      <c r="Z730" s="25"/>
      <c r="AB730" s="26"/>
      <c r="AD730" s="25"/>
    </row>
    <row r="731" spans="3:30">
      <c r="C731" s="286"/>
      <c r="D731" s="289"/>
      <c r="E731" s="211">
        <f t="shared" ca="1" si="6737"/>
        <v>0</v>
      </c>
      <c r="F731" s="209" t="s">
        <v>53</v>
      </c>
      <c r="G731" s="171" t="str">
        <f t="shared" ref="G731" si="6905">IF(D729="Mon", "", IF(D729="Tue", "Non-service", IF(D729="Wed", "", IF(D729="Thu", "Non-service", IF(D729="Fri", "", "")))))</f>
        <v/>
      </c>
      <c r="H731" s="22"/>
      <c r="I731" s="174" t="str">
        <f t="shared" ref="I731" si="6906">IF(D729="Mon", "", IF(D729="Tue", "", IF(D729="Wed", "", IF(D729="Thu", "", IF(D729="Fri", "Non-service", "")))))</f>
        <v/>
      </c>
      <c r="J731" s="30"/>
      <c r="K731" s="174" t="str">
        <f t="shared" ref="K731" si="6907">IF(D729="Mon", "", IF(D729="Tue", "", IF(D729="Wed", "Non-service", IF(D729="Thu", "Non-Service", IF(D729="Fri", "", "")))))</f>
        <v>Non-service</v>
      </c>
      <c r="L731" s="30"/>
      <c r="M731" s="174" t="str">
        <f t="shared" ref="M731" si="6908">IF(D729="Mon", "", IF(D729="Tue", "Non-service", IF(D729="Wed", "", IF(D729="Thu", "", IF(D729="Fri", "Non-service", "")))))</f>
        <v/>
      </c>
      <c r="N731" s="30"/>
      <c r="O731" s="174" t="str">
        <f t="shared" ref="O731" si="6909">IF(D729="Mon", "", IF(D729="Tue", "", IF(D729="Wed", "Non-service", IF(D729="Thu", "", IF(D729="Fri", "Non-service", "")))))</f>
        <v>Non-service</v>
      </c>
      <c r="P731" s="30"/>
      <c r="Q731" s="174" t="str">
        <f t="shared" ref="Q731" si="6910">IF(D729="Mon", "", IF(D729="Tue", "Non-service", IF(D729="Wed", "", IF(D729="Thu", "Non-service", IF(D729="Fri", "", "")))))</f>
        <v/>
      </c>
      <c r="R731" s="30"/>
      <c r="S731" s="174" t="str">
        <f t="shared" ref="S731" si="6911">IF(D729="Mon", "Non-service", IF(D729="Tue", "", IF(D729="Wed", "Non-service", IF(D729="Thu", "", IF(D729="Fri", "", "")))))</f>
        <v>Non-service</v>
      </c>
      <c r="T731" s="30"/>
      <c r="U731" s="176"/>
      <c r="V731" s="38"/>
      <c r="W731" s="178"/>
      <c r="X731" s="27"/>
      <c r="Y731" s="176"/>
      <c r="Z731" s="27"/>
      <c r="AB731" s="26"/>
      <c r="AD731" s="25"/>
    </row>
    <row r="732" spans="3:30">
      <c r="C732" s="284">
        <f t="shared" si="6626"/>
        <v>46198</v>
      </c>
      <c r="D732" s="287" t="str">
        <f t="shared" ref="D732" si="6912">IF(WEEKDAY(C729, 2) &lt; 5, TEXT(C729 + 1, "ddd"), TEXT(C729 + 3, "ddd"))</f>
        <v>Thu</v>
      </c>
      <c r="E732" s="211">
        <f t="shared" ca="1" si="6737"/>
        <v>0</v>
      </c>
      <c r="F732" s="207" t="s">
        <v>47</v>
      </c>
      <c r="G732" s="170" t="str">
        <f t="shared" ref="G732:G785" si="6913">IF(D732="Mon", "", IF(D732="Tue", "Non-service", IF(D732="Wed", "", IF(D732="Thu", "Non-service", IF(D732="Fri", "", "")))))</f>
        <v>Non-service</v>
      </c>
      <c r="H732" s="24"/>
      <c r="I732" s="174" t="str">
        <f t="shared" ref="I732:I785" si="6914">IF(D732="Mon", "", IF(D732="Tue", "", IF(D732="Wed", "", IF(D732="Thu", "", IF(D732="Fri", "Non-service", "")))))</f>
        <v/>
      </c>
      <c r="J732" s="33"/>
      <c r="K732" s="174" t="str">
        <f t="shared" ref="K732:K785" si="6915">IF(D732="Mon", "", IF(D732="Tue", "", IF(D732="Wed", "Non-service", IF(D732="Thu", "Non-Service", IF(D732="Fri", "", "")))))</f>
        <v>Non-Service</v>
      </c>
      <c r="L732" s="33"/>
      <c r="M732" s="174" t="str">
        <f t="shared" ref="M732:M785" si="6916">IF(D732="Mon", "", IF(D732="Tue", "Non-service", IF(D732="Wed", "", IF(D732="Thu", "", IF(D732="Fri", "Non-service", "")))))</f>
        <v/>
      </c>
      <c r="N732" s="33"/>
      <c r="O732" s="174" t="str">
        <f t="shared" ref="O732:O785" si="6917">IF(D732="Mon", "", IF(D732="Tue", "", IF(D732="Wed", "Non-service", IF(D732="Thu", "", IF(D732="Fri", "Non-service", "")))))</f>
        <v/>
      </c>
      <c r="P732" s="31"/>
      <c r="Q732" s="174" t="str">
        <f t="shared" ref="Q732:Q785" si="6918">IF(D732="Mon", "", IF(D732="Tue", "Non-service", IF(D732="Wed", "", IF(D732="Thu", "Non-service", IF(D732="Fri", "", "")))))</f>
        <v>Non-service</v>
      </c>
      <c r="R732" s="31"/>
      <c r="S732" s="175" t="str">
        <f t="shared" ref="S732:S785" si="6919">IF(D732="Mon", "Non-service", IF(D732="Tue", "", IF(D732="Wed", "Non-service", IF(D732="Thu", "", IF(D732="Fri", "", "")))))</f>
        <v/>
      </c>
      <c r="T732" s="31"/>
      <c r="U732" s="175"/>
      <c r="V732" s="34"/>
      <c r="W732" s="178"/>
      <c r="X732" s="23"/>
      <c r="Y732" s="175"/>
      <c r="Z732" s="23"/>
      <c r="AB732" s="26"/>
      <c r="AD732" s="25"/>
    </row>
    <row r="733" spans="3:30">
      <c r="C733" s="285"/>
      <c r="D733" s="288"/>
      <c r="E733" s="211">
        <f t="shared" ca="1" si="6737"/>
        <v>0</v>
      </c>
      <c r="F733" s="208" t="s">
        <v>51</v>
      </c>
      <c r="G733" s="170" t="str">
        <f t="shared" ref="G733:G785" si="6920">IF(D732="Mon", "", IF(D732="Tue", "Non-service", IF(D732="Wed", "", IF(D732="Thu", "Non-service", IF(D732="Fri", "", "")))))</f>
        <v>Non-service</v>
      </c>
      <c r="H733" s="26"/>
      <c r="I733" s="174" t="str">
        <f t="shared" ref="I733:I785" si="6921">IF(D732="Mon", "", IF(D732="Tue", "", IF(D732="Wed", "", IF(D732="Thu", "", IF(D732="Fri", "Non-service", "")))))</f>
        <v/>
      </c>
      <c r="J733" s="35"/>
      <c r="K733" s="174" t="str">
        <f t="shared" ref="K733:K785" si="6922">IF(D732="Mon", "", IF(D732="Tue", "", IF(D732="Wed", "Non-service", IF(D732="Thu", "Non-Service", IF(D732="Fri", "", "")))))</f>
        <v>Non-Service</v>
      </c>
      <c r="L733" s="35"/>
      <c r="M733" s="174" t="str">
        <f t="shared" ref="M733:M785" si="6923">IF(D732="Mon", "", IF(D732="Tue", "Non-service", IF(D732="Wed", "", IF(D732="Thu", "", IF(D732="Fri", "Non-service", "")))))</f>
        <v/>
      </c>
      <c r="N733" s="35"/>
      <c r="O733" s="174" t="str">
        <f t="shared" ref="O733:O785" si="6924">IF(D732="Mon", "", IF(D732="Tue", "", IF(D732="Wed", "Non-service", IF(D732="Thu", "", IF(D732="Fri", "Non-service", "")))))</f>
        <v/>
      </c>
      <c r="P733" s="35"/>
      <c r="Q733" s="174" t="str">
        <f t="shared" ref="Q733:Q785" si="6925">IF(D732="Mon", "", IF(D732="Tue", "Non-service", IF(D732="Wed", "", IF(D732="Thu", "Non-service", IF(D732="Fri", "", "")))))</f>
        <v>Non-service</v>
      </c>
      <c r="R733" s="30"/>
      <c r="S733" s="174" t="str">
        <f t="shared" ref="S733:S785" si="6926">IF(D732="Mon", "Non-service", IF(D732="Tue", "", IF(D732="Wed", "Non-service", IF(D732="Thu", "", IF(D732="Fri", "", "")))))</f>
        <v/>
      </c>
      <c r="T733" s="35"/>
      <c r="V733" s="36"/>
      <c r="W733" s="178"/>
      <c r="X733" s="25"/>
      <c r="Z733" s="25"/>
      <c r="AB733" s="26"/>
      <c r="AD733" s="25"/>
    </row>
    <row r="734" spans="3:30">
      <c r="C734" s="286"/>
      <c r="D734" s="289"/>
      <c r="E734" s="211">
        <f t="shared" ca="1" si="6737"/>
        <v>0</v>
      </c>
      <c r="F734" s="209" t="s">
        <v>53</v>
      </c>
      <c r="G734" s="171" t="str">
        <f t="shared" ref="G734" si="6927">IF(D732="Mon", "", IF(D732="Tue", "Non-service", IF(D732="Wed", "", IF(D732="Thu", "Non-service", IF(D732="Fri", "", "")))))</f>
        <v>Non-service</v>
      </c>
      <c r="H734" s="28"/>
      <c r="I734" s="174" t="str">
        <f t="shared" ref="I734" si="6928">IF(D732="Mon", "", IF(D732="Tue", "", IF(D732="Wed", "", IF(D732="Thu", "", IF(D732="Fri", "Non-service", "")))))</f>
        <v/>
      </c>
      <c r="J734" s="37"/>
      <c r="K734" s="174" t="str">
        <f t="shared" ref="K734" si="6929">IF(D732="Mon", "", IF(D732="Tue", "", IF(D732="Wed", "Non-service", IF(D732="Thu", "Non-Service", IF(D732="Fri", "", "")))))</f>
        <v>Non-Service</v>
      </c>
      <c r="L734" s="37"/>
      <c r="M734" s="174" t="str">
        <f t="shared" ref="M734" si="6930">IF(D732="Mon", "", IF(D732="Tue", "Non-service", IF(D732="Wed", "", IF(D732="Thu", "", IF(D732="Fri", "Non-service", "")))))</f>
        <v/>
      </c>
      <c r="N734" s="37"/>
      <c r="O734" s="174" t="str">
        <f t="shared" ref="O734" si="6931">IF(D732="Mon", "", IF(D732="Tue", "", IF(D732="Wed", "Non-service", IF(D732="Thu", "", IF(D732="Fri", "Non-service", "")))))</f>
        <v/>
      </c>
      <c r="P734" s="37"/>
      <c r="Q734" s="174" t="str">
        <f t="shared" ref="Q734" si="6932">IF(D732="Mon", "", IF(D732="Tue", "Non-service", IF(D732="Wed", "", IF(D732="Thu", "Non-service", IF(D732="Fri", "", "")))))</f>
        <v>Non-service</v>
      </c>
      <c r="R734" s="37"/>
      <c r="S734" s="174" t="str">
        <f t="shared" ref="S734" si="6933">IF(D732="Mon", "Non-service", IF(D732="Tue", "", IF(D732="Wed", "Non-service", IF(D732="Thu", "", IF(D732="Fri", "", "")))))</f>
        <v/>
      </c>
      <c r="T734" s="37"/>
      <c r="U734" s="176"/>
      <c r="V734" s="38"/>
      <c r="W734" s="178"/>
      <c r="X734" s="27"/>
      <c r="Y734" s="176"/>
      <c r="Z734" s="27"/>
      <c r="AB734" s="26"/>
      <c r="AD734" s="25"/>
    </row>
    <row r="735" spans="3:30">
      <c r="C735" s="284">
        <f t="shared" si="6626"/>
        <v>46199</v>
      </c>
      <c r="D735" s="287" t="str">
        <f t="shared" ref="D735" si="6934">IF(WEEKDAY(C732, 2) &lt; 5, TEXT(C732 + 1, "ddd"), TEXT(C732 + 3, "ddd"))</f>
        <v>Fri</v>
      </c>
      <c r="E735" s="211">
        <f t="shared" ca="1" si="6737"/>
        <v>0</v>
      </c>
      <c r="F735" s="207" t="s">
        <v>47</v>
      </c>
      <c r="G735" s="170" t="str">
        <f t="shared" ref="G735:G785" si="6935">IF(D735="Mon", "", IF(D735="Tue", "Non-service", IF(D735="Wed", "", IF(D735="Thu", "Non-service", IF(D735="Fri", "", "")))))</f>
        <v/>
      </c>
      <c r="H735" s="21"/>
      <c r="I735" s="174" t="str">
        <f t="shared" ref="I735:I785" si="6936">IF(D735="Mon", "", IF(D735="Tue", "", IF(D735="Wed", "", IF(D735="Thu", "", IF(D735="Fri", "Non-service", "")))))</f>
        <v>Non-service</v>
      </c>
      <c r="J735" s="31"/>
      <c r="K735" s="174" t="str">
        <f t="shared" ref="K735:K785" si="6937">IF(D735="Mon", "", IF(D735="Tue", "", IF(D735="Wed", "Non-service", IF(D735="Thu", "Non-Service", IF(D735="Fri", "", "")))))</f>
        <v/>
      </c>
      <c r="L735" s="31"/>
      <c r="M735" s="174" t="str">
        <f t="shared" ref="M735:M785" si="6938">IF(D735="Mon", "", IF(D735="Tue", "Non-service", IF(D735="Wed", "", IF(D735="Thu", "", IF(D735="Fri", "Non-service", "")))))</f>
        <v>Non-service</v>
      </c>
      <c r="N735" s="31"/>
      <c r="O735" s="174" t="str">
        <f t="shared" ref="O735:O785" si="6939">IF(D735="Mon", "", IF(D735="Tue", "", IF(D735="Wed", "Non-service", IF(D735="Thu", "", IF(D735="Fri", "Non-service", "")))))</f>
        <v>Non-service</v>
      </c>
      <c r="P735" s="31"/>
      <c r="Q735" s="174" t="str">
        <f t="shared" ref="Q735:Q785" si="6940">IF(D735="Mon", "", IF(D735="Tue", "Non-service", IF(D735="Wed", "", IF(D735="Thu", "Non-service", IF(D735="Fri", "", "")))))</f>
        <v/>
      </c>
      <c r="R735" s="31"/>
      <c r="S735" s="175" t="str">
        <f t="shared" ref="S735:S785" si="6941">IF(D735="Mon", "Non-service", IF(D735="Tue", "", IF(D735="Wed", "Non-service", IF(D735="Thu", "", IF(D735="Fri", "", "")))))</f>
        <v/>
      </c>
      <c r="T735" s="31"/>
      <c r="U735" s="175"/>
      <c r="V735" s="34"/>
      <c r="W735" s="178"/>
      <c r="X735" s="23"/>
      <c r="Y735" s="175"/>
      <c r="Z735" s="23"/>
      <c r="AB735" s="26"/>
      <c r="AD735" s="25"/>
    </row>
    <row r="736" spans="3:30">
      <c r="C736" s="285"/>
      <c r="D736" s="288"/>
      <c r="E736" s="211">
        <f t="shared" ca="1" si="6737"/>
        <v>0</v>
      </c>
      <c r="F736" s="208" t="s">
        <v>51</v>
      </c>
      <c r="G736" s="170" t="str">
        <f t="shared" ref="G736:G785" si="6942">IF(D735="Mon", "", IF(D735="Tue", "Non-service", IF(D735="Wed", "", IF(D735="Thu", "Non-service", IF(D735="Fri", "", "")))))</f>
        <v/>
      </c>
      <c r="H736" s="22"/>
      <c r="I736" s="174" t="str">
        <f t="shared" ref="I736:I785" si="6943">IF(D735="Mon", "", IF(D735="Tue", "", IF(D735="Wed", "", IF(D735="Thu", "", IF(D735="Fri", "Non-service", "")))))</f>
        <v>Non-service</v>
      </c>
      <c r="J736" s="30"/>
      <c r="K736" s="174" t="str">
        <f t="shared" ref="K736:K785" si="6944">IF(D735="Mon", "", IF(D735="Tue", "", IF(D735="Wed", "Non-service", IF(D735="Thu", "Non-Service", IF(D735="Fri", "", "")))))</f>
        <v/>
      </c>
      <c r="L736" s="30"/>
      <c r="M736" s="174" t="str">
        <f t="shared" ref="M736:M785" si="6945">IF(D735="Mon", "", IF(D735="Tue", "Non-service", IF(D735="Wed", "", IF(D735="Thu", "", IF(D735="Fri", "Non-service", "")))))</f>
        <v>Non-service</v>
      </c>
      <c r="N736" s="30"/>
      <c r="O736" s="174" t="str">
        <f t="shared" ref="O736:O785" si="6946">IF(D735="Mon", "", IF(D735="Tue", "", IF(D735="Wed", "Non-service", IF(D735="Thu", "", IF(D735="Fri", "Non-service", "")))))</f>
        <v>Non-service</v>
      </c>
      <c r="P736" s="30"/>
      <c r="Q736" s="174" t="str">
        <f t="shared" ref="Q736:Q785" si="6947">IF(D735="Mon", "", IF(D735="Tue", "Non-service", IF(D735="Wed", "", IF(D735="Thu", "Non-service", IF(D735="Fri", "", "")))))</f>
        <v/>
      </c>
      <c r="R736" s="30"/>
      <c r="S736" s="174" t="str">
        <f t="shared" ref="S736:S785" si="6948">IF(D735="Mon", "Non-service", IF(D735="Tue", "", IF(D735="Wed", "Non-service", IF(D735="Thu", "", IF(D735="Fri", "", "")))))</f>
        <v/>
      </c>
      <c r="T736" s="30"/>
      <c r="V736" s="36"/>
      <c r="W736" s="178"/>
      <c r="X736" s="25"/>
      <c r="Z736" s="25"/>
      <c r="AB736" s="26"/>
      <c r="AD736" s="25"/>
    </row>
    <row r="737" spans="3:30">
      <c r="C737" s="286"/>
      <c r="D737" s="289"/>
      <c r="E737" s="211">
        <f t="shared" ca="1" si="6737"/>
        <v>0</v>
      </c>
      <c r="F737" s="209" t="s">
        <v>53</v>
      </c>
      <c r="G737" s="171" t="str">
        <f t="shared" ref="G737" si="6949">IF(D735="Mon", "", IF(D735="Tue", "Non-service", IF(D735="Wed", "", IF(D735="Thu", "Non-service", IF(D735="Fri", "", "")))))</f>
        <v/>
      </c>
      <c r="H737" s="22"/>
      <c r="I737" s="174" t="str">
        <f t="shared" ref="I737" si="6950">IF(D735="Mon", "", IF(D735="Tue", "", IF(D735="Wed", "", IF(D735="Thu", "", IF(D735="Fri", "Non-service", "")))))</f>
        <v>Non-service</v>
      </c>
      <c r="J737" s="30"/>
      <c r="K737" s="174" t="str">
        <f t="shared" ref="K737" si="6951">IF(D735="Mon", "", IF(D735="Tue", "", IF(D735="Wed", "Non-service", IF(D735="Thu", "Non-Service", IF(D735="Fri", "", "")))))</f>
        <v/>
      </c>
      <c r="L737" s="30"/>
      <c r="M737" s="174" t="str">
        <f t="shared" ref="M737" si="6952">IF(D735="Mon", "", IF(D735="Tue", "Non-service", IF(D735="Wed", "", IF(D735="Thu", "", IF(D735="Fri", "Non-service", "")))))</f>
        <v>Non-service</v>
      </c>
      <c r="N737" s="30"/>
      <c r="O737" s="174" t="str">
        <f t="shared" ref="O737" si="6953">IF(D735="Mon", "", IF(D735="Tue", "", IF(D735="Wed", "Non-service", IF(D735="Thu", "", IF(D735="Fri", "Non-service", "")))))</f>
        <v>Non-service</v>
      </c>
      <c r="P737" s="30"/>
      <c r="Q737" s="174" t="str">
        <f t="shared" ref="Q737" si="6954">IF(D735="Mon", "", IF(D735="Tue", "Non-service", IF(D735="Wed", "", IF(D735="Thu", "Non-service", IF(D735="Fri", "", "")))))</f>
        <v/>
      </c>
      <c r="R737" s="30"/>
      <c r="T737" s="30"/>
      <c r="U737" s="176"/>
      <c r="V737" s="38"/>
      <c r="W737" s="178"/>
      <c r="X737" s="27"/>
      <c r="Y737" s="176"/>
      <c r="Z737" s="27"/>
      <c r="AB737" s="26"/>
      <c r="AD737" s="25"/>
    </row>
    <row r="738" spans="3:30">
      <c r="C738" s="284">
        <f t="shared" si="6626"/>
        <v>46202</v>
      </c>
      <c r="D738" s="287" t="str">
        <f t="shared" ref="D738" si="6955">IF(WEEKDAY(C735, 2) &lt; 5, TEXT(C735 + 1, "ddd"), TEXT(C735 + 3, "ddd"))</f>
        <v>Mon</v>
      </c>
      <c r="E738" s="211">
        <f t="shared" ca="1" si="6737"/>
        <v>0</v>
      </c>
      <c r="F738" s="207" t="s">
        <v>47</v>
      </c>
      <c r="G738" s="170" t="str">
        <f t="shared" ref="G738:G785" si="6956">IF(D738="Mon", "", IF(D738="Tue", "Non-service", IF(D738="Wed", "", IF(D738="Thu", "Non-service", IF(D738="Fri", "", "")))))</f>
        <v/>
      </c>
      <c r="H738" s="30"/>
      <c r="I738" s="174" t="str">
        <f t="shared" ref="I738:I785" si="6957">IF(D738="Mon", "", IF(D738="Tue", "", IF(D738="Wed", "", IF(D738="Thu", "", IF(D738="Fri", "Non-service", "")))))</f>
        <v/>
      </c>
      <c r="J738" s="30"/>
      <c r="K738" s="174" t="str">
        <f t="shared" ref="K738:K785" si="6958">IF(D738="Mon", "", IF(D738="Tue", "", IF(D738="Wed", "Non-service", IF(D738="Thu", "Non-Service", IF(D738="Fri", "", "")))))</f>
        <v/>
      </c>
      <c r="L738" s="30"/>
      <c r="M738" s="174" t="str">
        <f t="shared" ref="M738:M785" si="6959">IF(D738="Mon", "", IF(D738="Tue", "Non-service", IF(D738="Wed", "", IF(D738="Thu", "", IF(D738="Fri", "Non-service", "")))))</f>
        <v/>
      </c>
      <c r="N738" s="30"/>
      <c r="O738" s="174" t="str">
        <f t="shared" ref="O738:O785" si="6960">IF(D738="Mon", "", IF(D738="Tue", "", IF(D738="Wed", "Non-service", IF(D738="Thu", "", IF(D738="Fri", "Non-service", "")))))</f>
        <v/>
      </c>
      <c r="P738" s="30"/>
      <c r="Q738" s="174" t="str">
        <f t="shared" ref="Q738:Q785" si="6961">IF(D738="Mon", "", IF(D738="Tue", "Non-service", IF(D738="Wed", "", IF(D738="Thu", "Non-service", IF(D738="Fri", "", "")))))</f>
        <v/>
      </c>
      <c r="R738" s="30"/>
      <c r="S738" s="175" t="str">
        <f t="shared" ref="S738:S785" si="6962">IF(D738="Mon", "Non-service", IF(D738="Tue", "", IF(D738="Wed", "Non-service", IF(D738="Thu", "", IF(D738="Fri", "", "")))))</f>
        <v>Non-service</v>
      </c>
      <c r="T738" s="30"/>
      <c r="U738" s="175"/>
      <c r="V738" s="34"/>
      <c r="W738" s="178"/>
      <c r="X738" s="23"/>
      <c r="Y738" s="175"/>
      <c r="Z738" s="23"/>
      <c r="AB738" s="26"/>
      <c r="AD738" s="25"/>
    </row>
    <row r="739" spans="3:30">
      <c r="C739" s="285"/>
      <c r="D739" s="288"/>
      <c r="E739" s="211">
        <f t="shared" ca="1" si="6737"/>
        <v>0</v>
      </c>
      <c r="F739" s="208" t="s">
        <v>51</v>
      </c>
      <c r="G739" s="170" t="str">
        <f t="shared" ref="G739:G785" si="6963">IF(D738="Mon", "", IF(D738="Tue", "Non-service", IF(D738="Wed", "", IF(D738="Thu", "Non-service", IF(D738="Fri", "", "")))))</f>
        <v/>
      </c>
      <c r="H739" s="30"/>
      <c r="I739" s="174" t="str">
        <f t="shared" ref="I739:I785" si="6964">IF(D738="Mon", "", IF(D738="Tue", "", IF(D738="Wed", "", IF(D738="Thu", "", IF(D738="Fri", "Non-service", "")))))</f>
        <v/>
      </c>
      <c r="J739" s="30"/>
      <c r="K739" s="174" t="str">
        <f t="shared" ref="K739:K785" si="6965">IF(D738="Mon", "", IF(D738="Tue", "", IF(D738="Wed", "Non-service", IF(D738="Thu", "Non-Service", IF(D738="Fri", "", "")))))</f>
        <v/>
      </c>
      <c r="L739" s="30"/>
      <c r="M739" s="174" t="str">
        <f t="shared" ref="M739:M785" si="6966">IF(D738="Mon", "", IF(D738="Tue", "Non-service", IF(D738="Wed", "", IF(D738="Thu", "", IF(D738="Fri", "Non-service", "")))))</f>
        <v/>
      </c>
      <c r="N739" s="30"/>
      <c r="O739" s="174" t="str">
        <f t="shared" ref="O739:O785" si="6967">IF(D738="Mon", "", IF(D738="Tue", "", IF(D738="Wed", "Non-service", IF(D738="Thu", "", IF(D738="Fri", "Non-service", "")))))</f>
        <v/>
      </c>
      <c r="P739" s="30"/>
      <c r="Q739" s="174" t="str">
        <f t="shared" ref="Q739:Q785" si="6968">IF(D738="Mon", "", IF(D738="Tue", "Non-service", IF(D738="Wed", "", IF(D738="Thu", "Non-service", IF(D738="Fri", "", "")))))</f>
        <v/>
      </c>
      <c r="R739" s="30"/>
      <c r="S739" s="174" t="str">
        <f t="shared" ref="S739:S785" si="6969">IF(D738="Mon", "Non-service", IF(D738="Tue", "", IF(D738="Wed", "Non-service", IF(D738="Thu", "", IF(D738="Fri", "", "")))))</f>
        <v>Non-service</v>
      </c>
      <c r="T739" s="30"/>
      <c r="V739" s="36"/>
      <c r="W739" s="178"/>
      <c r="X739" s="25"/>
      <c r="Z739" s="25"/>
      <c r="AB739" s="26"/>
      <c r="AD739" s="25"/>
    </row>
    <row r="740" spans="3:30">
      <c r="C740" s="286"/>
      <c r="D740" s="289"/>
      <c r="E740" s="211">
        <f t="shared" ca="1" si="6737"/>
        <v>0</v>
      </c>
      <c r="F740" s="209" t="s">
        <v>53</v>
      </c>
      <c r="G740" s="171" t="str">
        <f t="shared" ref="G740" si="6970">IF(D738="Mon", "", IF(D738="Tue", "Non-service", IF(D738="Wed", "", IF(D738="Thu", "Non-service", IF(D738="Fri", "", "")))))</f>
        <v/>
      </c>
      <c r="H740" s="30"/>
      <c r="I740" s="174" t="str">
        <f t="shared" ref="I740" si="6971">IF(D738="Mon", "", IF(D738="Tue", "", IF(D738="Wed", "", IF(D738="Thu", "", IF(D738="Fri", "Non-service", "")))))</f>
        <v/>
      </c>
      <c r="J740" s="30"/>
      <c r="K740" s="174" t="str">
        <f t="shared" ref="K740" si="6972">IF(D738="Mon", "", IF(D738="Tue", "", IF(D738="Wed", "Non-service", IF(D738="Thu", "Non-Service", IF(D738="Fri", "", "")))))</f>
        <v/>
      </c>
      <c r="L740" s="30"/>
      <c r="M740" s="174" t="str">
        <f t="shared" ref="M740" si="6973">IF(D738="Mon", "", IF(D738="Tue", "Non-service", IF(D738="Wed", "", IF(D738="Thu", "", IF(D738="Fri", "Non-service", "")))))</f>
        <v/>
      </c>
      <c r="N740" s="30"/>
      <c r="O740" s="174" t="str">
        <f t="shared" ref="O740" si="6974">IF(D738="Mon", "", IF(D738="Tue", "", IF(D738="Wed", "Non-service", IF(D738="Thu", "", IF(D738="Fri", "Non-service", "")))))</f>
        <v/>
      </c>
      <c r="P740" s="30"/>
      <c r="Q740" s="174" t="str">
        <f t="shared" ref="Q740" si="6975">IF(D738="Mon", "", IF(D738="Tue", "Non-service", IF(D738="Wed", "", IF(D738="Thu", "Non-service", IF(D738="Fri", "", "")))))</f>
        <v/>
      </c>
      <c r="R740" s="30"/>
      <c r="S740" s="174" t="str">
        <f t="shared" ref="S740" si="6976">IF(D738="Mon", "Non-service", IF(D738="Tue", "", IF(D738="Wed", "Non-service", IF(D738="Thu", "", IF(D738="Fri", "", "")))))</f>
        <v>Non-service</v>
      </c>
      <c r="T740" s="30"/>
      <c r="U740" s="176"/>
      <c r="V740" s="38"/>
      <c r="W740" s="178"/>
      <c r="X740" s="27"/>
      <c r="Y740" s="176"/>
      <c r="Z740" s="27"/>
      <c r="AB740" s="26"/>
      <c r="AD740" s="25"/>
    </row>
    <row r="741" spans="3:30">
      <c r="C741" s="284">
        <f t="shared" si="6626"/>
        <v>46203</v>
      </c>
      <c r="D741" s="287" t="str">
        <f t="shared" ref="D741" si="6977">IF(WEEKDAY(C738, 2) &lt; 5, TEXT(C738 + 1, "ddd"), TEXT(C738 + 3, "ddd"))</f>
        <v>Tue</v>
      </c>
      <c r="E741" s="211">
        <f t="shared" ca="1" si="6737"/>
        <v>0</v>
      </c>
      <c r="F741" s="207" t="s">
        <v>47</v>
      </c>
      <c r="G741" s="170" t="str">
        <f t="shared" ref="G741:G785" si="6978">IF(D741="Mon", "", IF(D741="Tue", "Non-service", IF(D741="Wed", "", IF(D741="Thu", "Non-service", IF(D741="Fri", "", "")))))</f>
        <v>Non-service</v>
      </c>
      <c r="H741" s="22"/>
      <c r="I741" s="174" t="str">
        <f t="shared" ref="I741:I785" si="6979">IF(D741="Mon", "", IF(D741="Tue", "", IF(D741="Wed", "", IF(D741="Thu", "", IF(D741="Fri", "Non-service", "")))))</f>
        <v/>
      </c>
      <c r="J741" s="30"/>
      <c r="K741" s="174" t="str">
        <f t="shared" ref="K741:K785" si="6980">IF(D741="Mon", "", IF(D741="Tue", "", IF(D741="Wed", "Non-service", IF(D741="Thu", "Non-Service", IF(D741="Fri", "", "")))))</f>
        <v/>
      </c>
      <c r="L741" s="33"/>
      <c r="M741" s="174" t="str">
        <f t="shared" ref="M741:M785" si="6981">IF(D741="Mon", "", IF(D741="Tue", "Non-service", IF(D741="Wed", "", IF(D741="Thu", "", IF(D741="Fri", "Non-service", "")))))</f>
        <v>Non-service</v>
      </c>
      <c r="N741" s="30"/>
      <c r="O741" s="174" t="str">
        <f t="shared" ref="O741:O785" si="6982">IF(D741="Mon", "", IF(D741="Tue", "", IF(D741="Wed", "Non-service", IF(D741="Thu", "", IF(D741="Fri", "Non-service", "")))))</f>
        <v/>
      </c>
      <c r="P741" s="33"/>
      <c r="Q741" s="174" t="str">
        <f t="shared" ref="Q741:Q785" si="6983">IF(D741="Mon", "", IF(D741="Tue", "Non-service", IF(D741="Wed", "", IF(D741="Thu", "Non-service", IF(D741="Fri", "", "")))))</f>
        <v>Non-service</v>
      </c>
      <c r="R741" s="33"/>
      <c r="S741" s="175" t="str">
        <f t="shared" ref="S741:S785" si="6984">IF(D741="Mon", "Non-service", IF(D741="Tue", "", IF(D741="Wed", "Non-service", IF(D741="Thu", "", IF(D741="Fri", "", "")))))</f>
        <v/>
      </c>
      <c r="T741" s="33"/>
      <c r="U741" s="175"/>
      <c r="V741" s="34"/>
      <c r="W741" s="178"/>
      <c r="X741" s="23"/>
      <c r="Y741" s="175"/>
      <c r="Z741" s="23"/>
      <c r="AB741" s="26"/>
      <c r="AD741" s="25"/>
    </row>
    <row r="742" spans="3:30">
      <c r="C742" s="285"/>
      <c r="D742" s="288"/>
      <c r="E742" s="211">
        <f t="shared" ca="1" si="6737"/>
        <v>0</v>
      </c>
      <c r="F742" s="208" t="s">
        <v>51</v>
      </c>
      <c r="G742" s="170" t="str">
        <f t="shared" ref="G742:G785" si="6985">IF(D741="Mon", "", IF(D741="Tue", "Non-service", IF(D741="Wed", "", IF(D741="Thu", "Non-service", IF(D741="Fri", "", "")))))</f>
        <v>Non-service</v>
      </c>
      <c r="H742" s="22"/>
      <c r="I742" s="174" t="str">
        <f t="shared" ref="I742:I785" si="6986">IF(D741="Mon", "", IF(D741="Tue", "", IF(D741="Wed", "", IF(D741="Thu", "", IF(D741="Fri", "Non-service", "")))))</f>
        <v/>
      </c>
      <c r="J742" s="30"/>
      <c r="K742" s="174" t="str">
        <f t="shared" ref="K742:K785" si="6987">IF(D741="Mon", "", IF(D741="Tue", "", IF(D741="Wed", "Non-service", IF(D741="Thu", "Non-Service", IF(D741="Fri", "", "")))))</f>
        <v/>
      </c>
      <c r="L742" s="35"/>
      <c r="M742" s="174" t="str">
        <f t="shared" ref="M742:M785" si="6988">IF(D741="Mon", "", IF(D741="Tue", "Non-service", IF(D741="Wed", "", IF(D741="Thu", "", IF(D741="Fri", "Non-service", "")))))</f>
        <v>Non-service</v>
      </c>
      <c r="N742" s="30"/>
      <c r="O742" s="174" t="str">
        <f t="shared" ref="O742:O785" si="6989">IF(D741="Mon", "", IF(D741="Tue", "", IF(D741="Wed", "Non-service", IF(D741="Thu", "", IF(D741="Fri", "Non-service", "")))))</f>
        <v/>
      </c>
      <c r="P742" s="35"/>
      <c r="Q742" s="174" t="str">
        <f t="shared" ref="Q742:Q785" si="6990">IF(D741="Mon", "", IF(D741="Tue", "Non-service", IF(D741="Wed", "", IF(D741="Thu", "Non-service", IF(D741="Fri", "", "")))))</f>
        <v>Non-service</v>
      </c>
      <c r="R742" s="35"/>
      <c r="S742" s="174" t="str">
        <f t="shared" ref="S742:S785" si="6991">IF(D741="Mon", "Non-service", IF(D741="Tue", "", IF(D741="Wed", "Non-service", IF(D741="Thu", "", IF(D741="Fri", "", "")))))</f>
        <v/>
      </c>
      <c r="T742" s="35"/>
      <c r="V742" s="36"/>
      <c r="W742" s="178"/>
      <c r="X742" s="25"/>
      <c r="Z742" s="25"/>
      <c r="AB742" s="26"/>
      <c r="AD742" s="25"/>
    </row>
    <row r="743" spans="3:30">
      <c r="C743" s="286"/>
      <c r="D743" s="289"/>
      <c r="E743" s="211">
        <f t="shared" ca="1" si="6737"/>
        <v>0</v>
      </c>
      <c r="F743" s="209" t="s">
        <v>53</v>
      </c>
      <c r="G743" s="171" t="str">
        <f t="shared" ref="G743" si="6992">IF(D741="Mon", "", IF(D741="Tue", "Non-service", IF(D741="Wed", "", IF(D741="Thu", "Non-service", IF(D741="Fri", "", "")))))</f>
        <v>Non-service</v>
      </c>
      <c r="H743" s="22"/>
      <c r="I743" s="174" t="str">
        <f t="shared" ref="I743" si="6993">IF(D741="Mon", "", IF(D741="Tue", "", IF(D741="Wed", "", IF(D741="Thu", "", IF(D741="Fri", "Non-service", "")))))</f>
        <v/>
      </c>
      <c r="J743" s="30"/>
      <c r="K743" s="174" t="str">
        <f t="shared" ref="K743" si="6994">IF(D741="Mon", "", IF(D741="Tue", "", IF(D741="Wed", "Non-service", IF(D741="Thu", "Non-Service", IF(D741="Fri", "", "")))))</f>
        <v/>
      </c>
      <c r="L743" s="37"/>
      <c r="M743" s="174" t="str">
        <f t="shared" ref="M743" si="6995">IF(D741="Mon", "", IF(D741="Tue", "Non-service", IF(D741="Wed", "", IF(D741="Thu", "", IF(D741="Fri", "Non-service", "")))))</f>
        <v>Non-service</v>
      </c>
      <c r="N743" s="30"/>
      <c r="O743" s="174" t="str">
        <f t="shared" ref="O743" si="6996">IF(D741="Mon", "", IF(D741="Tue", "", IF(D741="Wed", "Non-service", IF(D741="Thu", "", IF(D741="Fri", "Non-service", "")))))</f>
        <v/>
      </c>
      <c r="P743" s="37"/>
      <c r="Q743" s="174" t="str">
        <f t="shared" ref="Q743" si="6997">IF(D741="Mon", "", IF(D741="Tue", "Non-service", IF(D741="Wed", "", IF(D741="Thu", "Non-service", IF(D741="Fri", "", "")))))</f>
        <v>Non-service</v>
      </c>
      <c r="R743" s="37"/>
      <c r="S743" s="174" t="str">
        <f t="shared" ref="S743" si="6998">IF(D741="Mon", "Non-service", IF(D741="Tue", "", IF(D741="Wed", "Non-service", IF(D741="Thu", "", IF(D741="Fri", "", "")))))</f>
        <v/>
      </c>
      <c r="T743" s="37"/>
      <c r="U743" s="176"/>
      <c r="V743" s="38"/>
      <c r="W743" s="178"/>
      <c r="X743" s="27"/>
      <c r="Y743" s="176"/>
      <c r="Z743" s="27"/>
      <c r="AB743" s="26"/>
      <c r="AD743" s="25"/>
    </row>
    <row r="744" spans="3:30">
      <c r="C744" s="284">
        <f t="shared" si="6626"/>
        <v>46204</v>
      </c>
      <c r="D744" s="287" t="str">
        <f t="shared" ref="D744" si="6999">IF(WEEKDAY(C741, 2) &lt; 5, TEXT(C741 + 1, "ddd"), TEXT(C741 + 3, "ddd"))</f>
        <v>Wed</v>
      </c>
      <c r="E744" s="211">
        <f t="shared" ca="1" si="6737"/>
        <v>0</v>
      </c>
      <c r="F744" s="207" t="s">
        <v>47</v>
      </c>
      <c r="G744" s="170" t="str">
        <f t="shared" ref="G744:G785" si="7000">IF(D744="Mon", "", IF(D744="Tue", "Non-service", IF(D744="Wed", "", IF(D744="Thu", "Non-service", IF(D744="Fri", "", "")))))</f>
        <v/>
      </c>
      <c r="H744" s="21"/>
      <c r="I744" s="174" t="str">
        <f t="shared" ref="I744:I785" si="7001">IF(D744="Mon", "", IF(D744="Tue", "", IF(D744="Wed", "", IF(D744="Thu", "", IF(D744="Fri", "Non-service", "")))))</f>
        <v/>
      </c>
      <c r="J744" s="31"/>
      <c r="K744" s="174" t="str">
        <f t="shared" ref="K744:K785" si="7002">IF(D744="Mon", "", IF(D744="Tue", "", IF(D744="Wed", "Non-service", IF(D744="Thu", "Non-Service", IF(D744="Fri", "", "")))))</f>
        <v>Non-service</v>
      </c>
      <c r="L744" s="31"/>
      <c r="M744" s="174" t="str">
        <f t="shared" ref="M744:M785" si="7003">IF(D744="Mon", "", IF(D744="Tue", "Non-service", IF(D744="Wed", "", IF(D744="Thu", "", IF(D744="Fri", "Non-service", "")))))</f>
        <v/>
      </c>
      <c r="N744" s="31"/>
      <c r="O744" s="174" t="str">
        <f t="shared" ref="O744:O785" si="7004">IF(D744="Mon", "", IF(D744="Tue", "", IF(D744="Wed", "Non-service", IF(D744="Thu", "", IF(D744="Fri", "Non-service", "")))))</f>
        <v>Non-service</v>
      </c>
      <c r="P744" s="31"/>
      <c r="Q744" s="174" t="str">
        <f t="shared" ref="Q744:Q785" si="7005">IF(D744="Mon", "", IF(D744="Tue", "Non-service", IF(D744="Wed", "", IF(D744="Thu", "Non-service", IF(D744="Fri", "", "")))))</f>
        <v/>
      </c>
      <c r="R744" s="31"/>
      <c r="S744" s="175" t="str">
        <f t="shared" ref="S744:S785" si="7006">IF(D744="Mon", "Non-service", IF(D744="Tue", "", IF(D744="Wed", "Non-service", IF(D744="Thu", "", IF(D744="Fri", "", "")))))</f>
        <v>Non-service</v>
      </c>
      <c r="T744" s="31"/>
      <c r="U744" s="175"/>
      <c r="V744" s="34"/>
      <c r="W744" s="178"/>
      <c r="X744" s="23"/>
      <c r="Y744" s="175"/>
      <c r="Z744" s="23"/>
      <c r="AB744" s="26"/>
      <c r="AD744" s="25"/>
    </row>
    <row r="745" spans="3:30">
      <c r="C745" s="285"/>
      <c r="D745" s="288"/>
      <c r="E745" s="211">
        <f t="shared" ca="1" si="6737"/>
        <v>0</v>
      </c>
      <c r="F745" s="208" t="s">
        <v>51</v>
      </c>
      <c r="G745" s="170" t="str">
        <f t="shared" ref="G745:G785" si="7007">IF(D744="Mon", "", IF(D744="Tue", "Non-service", IF(D744="Wed", "", IF(D744="Thu", "Non-service", IF(D744="Fri", "", "")))))</f>
        <v/>
      </c>
      <c r="H745" s="22"/>
      <c r="I745" s="174" t="str">
        <f t="shared" ref="I745:I785" si="7008">IF(D744="Mon", "", IF(D744="Tue", "", IF(D744="Wed", "", IF(D744="Thu", "", IF(D744="Fri", "Non-service", "")))))</f>
        <v/>
      </c>
      <c r="J745" s="30"/>
      <c r="K745" s="174" t="str">
        <f t="shared" ref="K745:K785" si="7009">IF(D744="Mon", "", IF(D744="Tue", "", IF(D744="Wed", "Non-service", IF(D744="Thu", "Non-Service", IF(D744="Fri", "", "")))))</f>
        <v>Non-service</v>
      </c>
      <c r="L745" s="30"/>
      <c r="M745" s="174" t="str">
        <f t="shared" ref="M745:M785" si="7010">IF(D744="Mon", "", IF(D744="Tue", "Non-service", IF(D744="Wed", "", IF(D744="Thu", "", IF(D744="Fri", "Non-service", "")))))</f>
        <v/>
      </c>
      <c r="N745" s="30"/>
      <c r="O745" s="174" t="str">
        <f t="shared" ref="O745:O785" si="7011">IF(D744="Mon", "", IF(D744="Tue", "", IF(D744="Wed", "Non-service", IF(D744="Thu", "", IF(D744="Fri", "Non-service", "")))))</f>
        <v>Non-service</v>
      </c>
      <c r="P745" s="30"/>
      <c r="Q745" s="174" t="str">
        <f t="shared" ref="Q745:Q785" si="7012">IF(D744="Mon", "", IF(D744="Tue", "Non-service", IF(D744="Wed", "", IF(D744="Thu", "Non-service", IF(D744="Fri", "", "")))))</f>
        <v/>
      </c>
      <c r="R745" s="30"/>
      <c r="S745" s="174" t="str">
        <f t="shared" ref="S745:S785" si="7013">IF(D744="Mon", "Non-service", IF(D744="Tue", "", IF(D744="Wed", "Non-service", IF(D744="Thu", "", IF(D744="Fri", "", "")))))</f>
        <v>Non-service</v>
      </c>
      <c r="T745" s="30"/>
      <c r="V745" s="36"/>
      <c r="W745" s="178"/>
      <c r="X745" s="25"/>
      <c r="Z745" s="25"/>
      <c r="AB745" s="26"/>
      <c r="AD745" s="25"/>
    </row>
    <row r="746" spans="3:30">
      <c r="C746" s="286"/>
      <c r="D746" s="289"/>
      <c r="E746" s="211">
        <f t="shared" ca="1" si="6737"/>
        <v>0</v>
      </c>
      <c r="F746" s="209" t="s">
        <v>53</v>
      </c>
      <c r="G746" s="171" t="str">
        <f t="shared" ref="G746" si="7014">IF(D744="Mon", "", IF(D744="Tue", "Non-service", IF(D744="Wed", "", IF(D744="Thu", "Non-service", IF(D744="Fri", "", "")))))</f>
        <v/>
      </c>
      <c r="H746" s="22"/>
      <c r="I746" s="174" t="str">
        <f t="shared" ref="I746" si="7015">IF(D744="Mon", "", IF(D744="Tue", "", IF(D744="Wed", "", IF(D744="Thu", "", IF(D744="Fri", "Non-service", "")))))</f>
        <v/>
      </c>
      <c r="J746" s="30"/>
      <c r="K746" s="174" t="str">
        <f t="shared" ref="K746" si="7016">IF(D744="Mon", "", IF(D744="Tue", "", IF(D744="Wed", "Non-service", IF(D744="Thu", "Non-Service", IF(D744="Fri", "", "")))))</f>
        <v>Non-service</v>
      </c>
      <c r="L746" s="30"/>
      <c r="M746" s="174" t="str">
        <f t="shared" ref="M746" si="7017">IF(D744="Mon", "", IF(D744="Tue", "Non-service", IF(D744="Wed", "", IF(D744="Thu", "", IF(D744="Fri", "Non-service", "")))))</f>
        <v/>
      </c>
      <c r="N746" s="30"/>
      <c r="O746" s="174" t="str">
        <f t="shared" ref="O746" si="7018">IF(D744="Mon", "", IF(D744="Tue", "", IF(D744="Wed", "Non-service", IF(D744="Thu", "", IF(D744="Fri", "Non-service", "")))))</f>
        <v>Non-service</v>
      </c>
      <c r="P746" s="30"/>
      <c r="Q746" s="174" t="str">
        <f t="shared" ref="Q746" si="7019">IF(D744="Mon", "", IF(D744="Tue", "Non-service", IF(D744="Wed", "", IF(D744="Thu", "Non-service", IF(D744="Fri", "", "")))))</f>
        <v/>
      </c>
      <c r="R746" s="30"/>
      <c r="S746" s="174" t="str">
        <f t="shared" ref="S746" si="7020">IF(D744="Mon", "Non-service", IF(D744="Tue", "", IF(D744="Wed", "Non-service", IF(D744="Thu", "", IF(D744="Fri", "", "")))))</f>
        <v>Non-service</v>
      </c>
      <c r="T746" s="30"/>
      <c r="U746" s="176"/>
      <c r="V746" s="38"/>
      <c r="W746" s="178"/>
      <c r="X746" s="27"/>
      <c r="Y746" s="176"/>
      <c r="Z746" s="27"/>
      <c r="AB746" s="26"/>
      <c r="AD746" s="25"/>
    </row>
    <row r="747" spans="3:30">
      <c r="C747" s="284">
        <f t="shared" si="6626"/>
        <v>46205</v>
      </c>
      <c r="D747" s="287" t="str">
        <f t="shared" ref="D747" si="7021">IF(WEEKDAY(C744, 2) &lt; 5, TEXT(C744 + 1, "ddd"), TEXT(C744 + 3, "ddd"))</f>
        <v>Thu</v>
      </c>
      <c r="E747" s="211">
        <f t="shared" ca="1" si="6737"/>
        <v>0</v>
      </c>
      <c r="F747" s="207" t="s">
        <v>47</v>
      </c>
      <c r="G747" s="170" t="str">
        <f t="shared" ref="G747:G785" si="7022">IF(D747="Mon", "", IF(D747="Tue", "Non-service", IF(D747="Wed", "", IF(D747="Thu", "Non-service", IF(D747="Fri", "", "")))))</f>
        <v>Non-service</v>
      </c>
      <c r="H747" s="24"/>
      <c r="I747" s="174" t="str">
        <f t="shared" ref="I747:I785" si="7023">IF(D747="Mon", "", IF(D747="Tue", "", IF(D747="Wed", "", IF(D747="Thu", "", IF(D747="Fri", "Non-service", "")))))</f>
        <v/>
      </c>
      <c r="J747" s="33"/>
      <c r="K747" s="174" t="str">
        <f t="shared" ref="K747:K785" si="7024">IF(D747="Mon", "", IF(D747="Tue", "", IF(D747="Wed", "Non-service", IF(D747="Thu", "Non-Service", IF(D747="Fri", "", "")))))</f>
        <v>Non-Service</v>
      </c>
      <c r="L747" s="33"/>
      <c r="M747" s="174" t="str">
        <f t="shared" ref="M747:M785" si="7025">IF(D747="Mon", "", IF(D747="Tue", "Non-service", IF(D747="Wed", "", IF(D747="Thu", "", IF(D747="Fri", "Non-service", "")))))</f>
        <v/>
      </c>
      <c r="N747" s="33"/>
      <c r="O747" s="174" t="str">
        <f t="shared" ref="O747:O785" si="7026">IF(D747="Mon", "", IF(D747="Tue", "", IF(D747="Wed", "Non-service", IF(D747="Thu", "", IF(D747="Fri", "Non-service", "")))))</f>
        <v/>
      </c>
      <c r="P747" s="31"/>
      <c r="Q747" s="174" t="str">
        <f t="shared" ref="Q747:Q785" si="7027">IF(D747="Mon", "", IF(D747="Tue", "Non-service", IF(D747="Wed", "", IF(D747="Thu", "Non-service", IF(D747="Fri", "", "")))))</f>
        <v>Non-service</v>
      </c>
      <c r="R747" s="31"/>
      <c r="S747" s="175" t="str">
        <f t="shared" ref="S747:S785" si="7028">IF(D747="Mon", "Non-service", IF(D747="Tue", "", IF(D747="Wed", "Non-service", IF(D747="Thu", "", IF(D747="Fri", "", "")))))</f>
        <v/>
      </c>
      <c r="T747" s="31"/>
      <c r="U747" s="175"/>
      <c r="V747" s="34"/>
      <c r="W747" s="178"/>
      <c r="X747" s="23"/>
      <c r="Y747" s="175"/>
      <c r="Z747" s="23"/>
      <c r="AB747" s="26"/>
      <c r="AD747" s="25"/>
    </row>
    <row r="748" spans="3:30">
      <c r="C748" s="285"/>
      <c r="D748" s="288"/>
      <c r="E748" s="211">
        <f t="shared" ca="1" si="6737"/>
        <v>0</v>
      </c>
      <c r="F748" s="208" t="s">
        <v>51</v>
      </c>
      <c r="G748" s="170" t="str">
        <f t="shared" ref="G748:G785" si="7029">IF(D747="Mon", "", IF(D747="Tue", "Non-service", IF(D747="Wed", "", IF(D747="Thu", "Non-service", IF(D747="Fri", "", "")))))</f>
        <v>Non-service</v>
      </c>
      <c r="H748" s="26"/>
      <c r="I748" s="174" t="str">
        <f t="shared" ref="I748:I785" si="7030">IF(D747="Mon", "", IF(D747="Tue", "", IF(D747="Wed", "", IF(D747="Thu", "", IF(D747="Fri", "Non-service", "")))))</f>
        <v/>
      </c>
      <c r="J748" s="35"/>
      <c r="K748" s="174" t="str">
        <f t="shared" ref="K748:K785" si="7031">IF(D747="Mon", "", IF(D747="Tue", "", IF(D747="Wed", "Non-service", IF(D747="Thu", "Non-Service", IF(D747="Fri", "", "")))))</f>
        <v>Non-Service</v>
      </c>
      <c r="L748" s="35"/>
      <c r="M748" s="174" t="str">
        <f t="shared" ref="M748:M785" si="7032">IF(D747="Mon", "", IF(D747="Tue", "Non-service", IF(D747="Wed", "", IF(D747="Thu", "", IF(D747="Fri", "Non-service", "")))))</f>
        <v/>
      </c>
      <c r="N748" s="35"/>
      <c r="O748" s="174" t="str">
        <f t="shared" ref="O748:O785" si="7033">IF(D747="Mon", "", IF(D747="Tue", "", IF(D747="Wed", "Non-service", IF(D747="Thu", "", IF(D747="Fri", "Non-service", "")))))</f>
        <v/>
      </c>
      <c r="P748" s="35"/>
      <c r="Q748" s="174" t="str">
        <f t="shared" ref="Q748:Q785" si="7034">IF(D747="Mon", "", IF(D747="Tue", "Non-service", IF(D747="Wed", "", IF(D747="Thu", "Non-service", IF(D747="Fri", "", "")))))</f>
        <v>Non-service</v>
      </c>
      <c r="R748" s="30"/>
      <c r="S748" s="174" t="str">
        <f t="shared" ref="S748:S785" si="7035">IF(D747="Mon", "Non-service", IF(D747="Tue", "", IF(D747="Wed", "Non-service", IF(D747="Thu", "", IF(D747="Fri", "", "")))))</f>
        <v/>
      </c>
      <c r="T748" s="35"/>
      <c r="V748" s="36"/>
      <c r="W748" s="178"/>
      <c r="X748" s="25"/>
      <c r="Z748" s="25"/>
      <c r="AB748" s="26"/>
      <c r="AD748" s="25"/>
    </row>
    <row r="749" spans="3:30">
      <c r="C749" s="286"/>
      <c r="D749" s="289"/>
      <c r="E749" s="211">
        <f t="shared" ca="1" si="6737"/>
        <v>0</v>
      </c>
      <c r="F749" s="209" t="s">
        <v>53</v>
      </c>
      <c r="G749" s="171" t="str">
        <f t="shared" ref="G749" si="7036">IF(D747="Mon", "", IF(D747="Tue", "Non-service", IF(D747="Wed", "", IF(D747="Thu", "Non-service", IF(D747="Fri", "", "")))))</f>
        <v>Non-service</v>
      </c>
      <c r="H749" s="28"/>
      <c r="I749" s="174" t="str">
        <f t="shared" ref="I749" si="7037">IF(D747="Mon", "", IF(D747="Tue", "", IF(D747="Wed", "", IF(D747="Thu", "", IF(D747="Fri", "Non-service", "")))))</f>
        <v/>
      </c>
      <c r="J749" s="37"/>
      <c r="K749" s="174" t="str">
        <f t="shared" ref="K749" si="7038">IF(D747="Mon", "", IF(D747="Tue", "", IF(D747="Wed", "Non-service", IF(D747="Thu", "Non-Service", IF(D747="Fri", "", "")))))</f>
        <v>Non-Service</v>
      </c>
      <c r="L749" s="37"/>
      <c r="M749" s="174" t="str">
        <f t="shared" ref="M749" si="7039">IF(D747="Mon", "", IF(D747="Tue", "Non-service", IF(D747="Wed", "", IF(D747="Thu", "", IF(D747="Fri", "Non-service", "")))))</f>
        <v/>
      </c>
      <c r="N749" s="37"/>
      <c r="O749" s="174" t="str">
        <f t="shared" ref="O749" si="7040">IF(D747="Mon", "", IF(D747="Tue", "", IF(D747="Wed", "Non-service", IF(D747="Thu", "", IF(D747="Fri", "Non-service", "")))))</f>
        <v/>
      </c>
      <c r="P749" s="37"/>
      <c r="Q749" s="174" t="str">
        <f t="shared" ref="Q749" si="7041">IF(D747="Mon", "", IF(D747="Tue", "Non-service", IF(D747="Wed", "", IF(D747="Thu", "Non-service", IF(D747="Fri", "", "")))))</f>
        <v>Non-service</v>
      </c>
      <c r="R749" s="37"/>
      <c r="S749" s="174" t="str">
        <f t="shared" ref="S749" si="7042">IF(D747="Mon", "Non-service", IF(D747="Tue", "", IF(D747="Wed", "Non-service", IF(D747="Thu", "", IF(D747="Fri", "", "")))))</f>
        <v/>
      </c>
      <c r="T749" s="37"/>
      <c r="U749" s="176"/>
      <c r="V749" s="38"/>
      <c r="W749" s="178"/>
      <c r="X749" s="27"/>
      <c r="Y749" s="176"/>
      <c r="Z749" s="27"/>
      <c r="AB749" s="26"/>
      <c r="AD749" s="25"/>
    </row>
    <row r="750" spans="3:30">
      <c r="C750" s="284">
        <f t="shared" si="6626"/>
        <v>46206</v>
      </c>
      <c r="D750" s="287" t="str">
        <f t="shared" ref="D750" si="7043">IF(WEEKDAY(C747, 2) &lt; 5, TEXT(C747 + 1, "ddd"), TEXT(C747 + 3, "ddd"))</f>
        <v>Fri</v>
      </c>
      <c r="E750" s="211">
        <f t="shared" ca="1" si="6737"/>
        <v>0</v>
      </c>
      <c r="F750" s="207" t="s">
        <v>47</v>
      </c>
      <c r="G750" s="170" t="str">
        <f t="shared" ref="G750:G785" si="7044">IF(D750="Mon", "", IF(D750="Tue", "Non-service", IF(D750="Wed", "", IF(D750="Thu", "Non-service", IF(D750="Fri", "", "")))))</f>
        <v/>
      </c>
      <c r="H750" s="21"/>
      <c r="I750" s="174" t="str">
        <f t="shared" ref="I750:I785" si="7045">IF(D750="Mon", "", IF(D750="Tue", "", IF(D750="Wed", "", IF(D750="Thu", "", IF(D750="Fri", "Non-service", "")))))</f>
        <v>Non-service</v>
      </c>
      <c r="J750" s="31"/>
      <c r="K750" s="174" t="str">
        <f t="shared" ref="K750:K785" si="7046">IF(D750="Mon", "", IF(D750="Tue", "", IF(D750="Wed", "Non-service", IF(D750="Thu", "Non-Service", IF(D750="Fri", "", "")))))</f>
        <v/>
      </c>
      <c r="L750" s="31"/>
      <c r="M750" s="174" t="str">
        <f t="shared" ref="M750:M785" si="7047">IF(D750="Mon", "", IF(D750="Tue", "Non-service", IF(D750="Wed", "", IF(D750="Thu", "", IF(D750="Fri", "Non-service", "")))))</f>
        <v>Non-service</v>
      </c>
      <c r="N750" s="31"/>
      <c r="O750" s="174" t="str">
        <f t="shared" ref="O750:O785" si="7048">IF(D750="Mon", "", IF(D750="Tue", "", IF(D750="Wed", "Non-service", IF(D750="Thu", "", IF(D750="Fri", "Non-service", "")))))</f>
        <v>Non-service</v>
      </c>
      <c r="P750" s="31"/>
      <c r="Q750" s="174" t="str">
        <f t="shared" ref="Q750:Q785" si="7049">IF(D750="Mon", "", IF(D750="Tue", "Non-service", IF(D750="Wed", "", IF(D750="Thu", "Non-service", IF(D750="Fri", "", "")))))</f>
        <v/>
      </c>
      <c r="R750" s="31"/>
      <c r="S750" s="175" t="str">
        <f t="shared" ref="S750:S785" si="7050">IF(D750="Mon", "Non-service", IF(D750="Tue", "", IF(D750="Wed", "Non-service", IF(D750="Thu", "", IF(D750="Fri", "", "")))))</f>
        <v/>
      </c>
      <c r="T750" s="31"/>
      <c r="U750" s="175"/>
      <c r="V750" s="34"/>
      <c r="W750" s="178"/>
      <c r="X750" s="23"/>
      <c r="Y750" s="175"/>
      <c r="Z750" s="23"/>
      <c r="AB750" s="26"/>
      <c r="AD750" s="25"/>
    </row>
    <row r="751" spans="3:30">
      <c r="C751" s="285"/>
      <c r="D751" s="288"/>
      <c r="E751" s="211">
        <f t="shared" ca="1" si="6737"/>
        <v>0</v>
      </c>
      <c r="F751" s="208" t="s">
        <v>51</v>
      </c>
      <c r="G751" s="170" t="str">
        <f t="shared" ref="G751:G785" si="7051">IF(D750="Mon", "", IF(D750="Tue", "Non-service", IF(D750="Wed", "", IF(D750="Thu", "Non-service", IF(D750="Fri", "", "")))))</f>
        <v/>
      </c>
      <c r="H751" s="22"/>
      <c r="I751" s="174" t="str">
        <f t="shared" ref="I751:I785" si="7052">IF(D750="Mon", "", IF(D750="Tue", "", IF(D750="Wed", "", IF(D750="Thu", "", IF(D750="Fri", "Non-service", "")))))</f>
        <v>Non-service</v>
      </c>
      <c r="J751" s="30"/>
      <c r="K751" s="174" t="str">
        <f t="shared" ref="K751:K785" si="7053">IF(D750="Mon", "", IF(D750="Tue", "", IF(D750="Wed", "Non-service", IF(D750="Thu", "Non-Service", IF(D750="Fri", "", "")))))</f>
        <v/>
      </c>
      <c r="L751" s="30"/>
      <c r="M751" s="174" t="str">
        <f t="shared" ref="M751:M785" si="7054">IF(D750="Mon", "", IF(D750="Tue", "Non-service", IF(D750="Wed", "", IF(D750="Thu", "", IF(D750="Fri", "Non-service", "")))))</f>
        <v>Non-service</v>
      </c>
      <c r="N751" s="30"/>
      <c r="O751" s="174" t="str">
        <f t="shared" ref="O751:O785" si="7055">IF(D750="Mon", "", IF(D750="Tue", "", IF(D750="Wed", "Non-service", IF(D750="Thu", "", IF(D750="Fri", "Non-service", "")))))</f>
        <v>Non-service</v>
      </c>
      <c r="P751" s="30"/>
      <c r="Q751" s="174" t="str">
        <f t="shared" ref="Q751:Q785" si="7056">IF(D750="Mon", "", IF(D750="Tue", "Non-service", IF(D750="Wed", "", IF(D750="Thu", "Non-service", IF(D750="Fri", "", "")))))</f>
        <v/>
      </c>
      <c r="R751" s="30"/>
      <c r="S751" s="174" t="str">
        <f t="shared" ref="S751:S785" si="7057">IF(D750="Mon", "Non-service", IF(D750="Tue", "", IF(D750="Wed", "Non-service", IF(D750="Thu", "", IF(D750="Fri", "", "")))))</f>
        <v/>
      </c>
      <c r="T751" s="30"/>
      <c r="V751" s="36"/>
      <c r="W751" s="178"/>
      <c r="X751" s="25"/>
      <c r="Z751" s="25"/>
      <c r="AB751" s="26"/>
      <c r="AD751" s="25"/>
    </row>
    <row r="752" spans="3:30">
      <c r="C752" s="286"/>
      <c r="D752" s="289"/>
      <c r="E752" s="211">
        <f t="shared" ca="1" si="6737"/>
        <v>0</v>
      </c>
      <c r="F752" s="209" t="s">
        <v>53</v>
      </c>
      <c r="G752" s="171" t="str">
        <f t="shared" ref="G752" si="7058">IF(D750="Mon", "", IF(D750="Tue", "Non-service", IF(D750="Wed", "", IF(D750="Thu", "Non-service", IF(D750="Fri", "", "")))))</f>
        <v/>
      </c>
      <c r="H752" s="22"/>
      <c r="I752" s="174" t="str">
        <f t="shared" ref="I752" si="7059">IF(D750="Mon", "", IF(D750="Tue", "", IF(D750="Wed", "", IF(D750="Thu", "", IF(D750="Fri", "Non-service", "")))))</f>
        <v>Non-service</v>
      </c>
      <c r="J752" s="30"/>
      <c r="K752" s="174" t="str">
        <f t="shared" ref="K752" si="7060">IF(D750="Mon", "", IF(D750="Tue", "", IF(D750="Wed", "Non-service", IF(D750="Thu", "Non-Service", IF(D750="Fri", "", "")))))</f>
        <v/>
      </c>
      <c r="L752" s="30"/>
      <c r="M752" s="174" t="str">
        <f t="shared" ref="M752" si="7061">IF(D750="Mon", "", IF(D750="Tue", "Non-service", IF(D750="Wed", "", IF(D750="Thu", "", IF(D750="Fri", "Non-service", "")))))</f>
        <v>Non-service</v>
      </c>
      <c r="N752" s="30"/>
      <c r="O752" s="174" t="str">
        <f t="shared" ref="O752" si="7062">IF(D750="Mon", "", IF(D750="Tue", "", IF(D750="Wed", "Non-service", IF(D750="Thu", "", IF(D750="Fri", "Non-service", "")))))</f>
        <v>Non-service</v>
      </c>
      <c r="P752" s="30"/>
      <c r="Q752" s="174" t="str">
        <f t="shared" ref="Q752" si="7063">IF(D750="Mon", "", IF(D750="Tue", "Non-service", IF(D750="Wed", "", IF(D750="Thu", "Non-service", IF(D750="Fri", "", "")))))</f>
        <v/>
      </c>
      <c r="R752" s="30"/>
      <c r="T752" s="30"/>
      <c r="U752" s="176"/>
      <c r="V752" s="38"/>
      <c r="W752" s="178"/>
      <c r="X752" s="27"/>
      <c r="Y752" s="176"/>
      <c r="Z752" s="27"/>
      <c r="AB752" s="26"/>
      <c r="AD752" s="25"/>
    </row>
    <row r="753" spans="3:30">
      <c r="C753" s="284">
        <f t="shared" si="6626"/>
        <v>46209</v>
      </c>
      <c r="D753" s="287" t="str">
        <f t="shared" ref="D753" si="7064">IF(WEEKDAY(C750, 2) &lt; 5, TEXT(C750 + 1, "ddd"), TEXT(C750 + 3, "ddd"))</f>
        <v>Mon</v>
      </c>
      <c r="E753" s="211">
        <f t="shared" ca="1" si="6737"/>
        <v>0</v>
      </c>
      <c r="F753" s="207" t="s">
        <v>47</v>
      </c>
      <c r="G753" s="170" t="str">
        <f t="shared" ref="G753:G785" si="7065">IF(D753="Mon", "", IF(D753="Tue", "Non-service", IF(D753="Wed", "", IF(D753="Thu", "Non-service", IF(D753="Fri", "", "")))))</f>
        <v/>
      </c>
      <c r="H753" s="30"/>
      <c r="I753" s="174" t="str">
        <f t="shared" ref="I753:I785" si="7066">IF(D753="Mon", "", IF(D753="Tue", "", IF(D753="Wed", "", IF(D753="Thu", "", IF(D753="Fri", "Non-service", "")))))</f>
        <v/>
      </c>
      <c r="J753" s="30"/>
      <c r="K753" s="174" t="str">
        <f t="shared" ref="K753:K785" si="7067">IF(D753="Mon", "", IF(D753="Tue", "", IF(D753="Wed", "Non-service", IF(D753="Thu", "Non-Service", IF(D753="Fri", "", "")))))</f>
        <v/>
      </c>
      <c r="L753" s="30"/>
      <c r="M753" s="174" t="str">
        <f t="shared" ref="M753:M785" si="7068">IF(D753="Mon", "", IF(D753="Tue", "Non-service", IF(D753="Wed", "", IF(D753="Thu", "", IF(D753="Fri", "Non-service", "")))))</f>
        <v/>
      </c>
      <c r="N753" s="30"/>
      <c r="O753" s="174" t="str">
        <f t="shared" ref="O753:O785" si="7069">IF(D753="Mon", "", IF(D753="Tue", "", IF(D753="Wed", "Non-service", IF(D753="Thu", "", IF(D753="Fri", "Non-service", "")))))</f>
        <v/>
      </c>
      <c r="P753" s="30"/>
      <c r="Q753" s="174" t="str">
        <f t="shared" ref="Q753:Q785" si="7070">IF(D753="Mon", "", IF(D753="Tue", "Non-service", IF(D753="Wed", "", IF(D753="Thu", "Non-service", IF(D753="Fri", "", "")))))</f>
        <v/>
      </c>
      <c r="R753" s="30"/>
      <c r="S753" s="175" t="str">
        <f t="shared" ref="S753:S785" si="7071">IF(D753="Mon", "Non-service", IF(D753="Tue", "", IF(D753="Wed", "Non-service", IF(D753="Thu", "", IF(D753="Fri", "", "")))))</f>
        <v>Non-service</v>
      </c>
      <c r="T753" s="30"/>
      <c r="U753" s="175"/>
      <c r="V753" s="34"/>
      <c r="W753" s="178"/>
      <c r="X753" s="23"/>
      <c r="Y753" s="175"/>
      <c r="Z753" s="23"/>
      <c r="AB753" s="26"/>
      <c r="AD753" s="25"/>
    </row>
    <row r="754" spans="3:30">
      <c r="C754" s="285"/>
      <c r="D754" s="288"/>
      <c r="E754" s="211">
        <f t="shared" ca="1" si="6737"/>
        <v>0</v>
      </c>
      <c r="F754" s="208" t="s">
        <v>51</v>
      </c>
      <c r="G754" s="170" t="str">
        <f t="shared" ref="G754:G785" si="7072">IF(D753="Mon", "", IF(D753="Tue", "Non-service", IF(D753="Wed", "", IF(D753="Thu", "Non-service", IF(D753="Fri", "", "")))))</f>
        <v/>
      </c>
      <c r="H754" s="30"/>
      <c r="I754" s="174" t="str">
        <f t="shared" ref="I754:I785" si="7073">IF(D753="Mon", "", IF(D753="Tue", "", IF(D753="Wed", "", IF(D753="Thu", "", IF(D753="Fri", "Non-service", "")))))</f>
        <v/>
      </c>
      <c r="J754" s="30"/>
      <c r="K754" s="174" t="str">
        <f t="shared" ref="K754:K785" si="7074">IF(D753="Mon", "", IF(D753="Tue", "", IF(D753="Wed", "Non-service", IF(D753="Thu", "Non-Service", IF(D753="Fri", "", "")))))</f>
        <v/>
      </c>
      <c r="L754" s="30"/>
      <c r="M754" s="174" t="str">
        <f t="shared" ref="M754:M785" si="7075">IF(D753="Mon", "", IF(D753="Tue", "Non-service", IF(D753="Wed", "", IF(D753="Thu", "", IF(D753="Fri", "Non-service", "")))))</f>
        <v/>
      </c>
      <c r="N754" s="30"/>
      <c r="O754" s="174" t="str">
        <f t="shared" ref="O754:O785" si="7076">IF(D753="Mon", "", IF(D753="Tue", "", IF(D753="Wed", "Non-service", IF(D753="Thu", "", IF(D753="Fri", "Non-service", "")))))</f>
        <v/>
      </c>
      <c r="P754" s="30"/>
      <c r="Q754" s="174" t="str">
        <f t="shared" ref="Q754:Q785" si="7077">IF(D753="Mon", "", IF(D753="Tue", "Non-service", IF(D753="Wed", "", IF(D753="Thu", "Non-service", IF(D753="Fri", "", "")))))</f>
        <v/>
      </c>
      <c r="R754" s="30"/>
      <c r="S754" s="174" t="str">
        <f t="shared" ref="S754:S785" si="7078">IF(D753="Mon", "Non-service", IF(D753="Tue", "", IF(D753="Wed", "Non-service", IF(D753="Thu", "", IF(D753="Fri", "", "")))))</f>
        <v>Non-service</v>
      </c>
      <c r="T754" s="30"/>
      <c r="V754" s="36"/>
      <c r="W754" s="178"/>
      <c r="X754" s="25"/>
      <c r="Z754" s="25"/>
      <c r="AB754" s="26"/>
      <c r="AD754" s="25"/>
    </row>
    <row r="755" spans="3:30">
      <c r="C755" s="286"/>
      <c r="D755" s="289"/>
      <c r="E755" s="211">
        <f t="shared" ca="1" si="6737"/>
        <v>0</v>
      </c>
      <c r="F755" s="209" t="s">
        <v>53</v>
      </c>
      <c r="G755" s="171" t="str">
        <f t="shared" ref="G755" si="7079">IF(D753="Mon", "", IF(D753="Tue", "Non-service", IF(D753="Wed", "", IF(D753="Thu", "Non-service", IF(D753="Fri", "", "")))))</f>
        <v/>
      </c>
      <c r="H755" s="30"/>
      <c r="I755" s="174" t="str">
        <f t="shared" ref="I755" si="7080">IF(D753="Mon", "", IF(D753="Tue", "", IF(D753="Wed", "", IF(D753="Thu", "", IF(D753="Fri", "Non-service", "")))))</f>
        <v/>
      </c>
      <c r="J755" s="30"/>
      <c r="K755" s="174" t="str">
        <f t="shared" ref="K755" si="7081">IF(D753="Mon", "", IF(D753="Tue", "", IF(D753="Wed", "Non-service", IF(D753="Thu", "Non-Service", IF(D753="Fri", "", "")))))</f>
        <v/>
      </c>
      <c r="L755" s="30"/>
      <c r="M755" s="174" t="str">
        <f t="shared" ref="M755" si="7082">IF(D753="Mon", "", IF(D753="Tue", "Non-service", IF(D753="Wed", "", IF(D753="Thu", "", IF(D753="Fri", "Non-service", "")))))</f>
        <v/>
      </c>
      <c r="N755" s="30"/>
      <c r="O755" s="174" t="str">
        <f t="shared" ref="O755" si="7083">IF(D753="Mon", "", IF(D753="Tue", "", IF(D753="Wed", "Non-service", IF(D753="Thu", "", IF(D753="Fri", "Non-service", "")))))</f>
        <v/>
      </c>
      <c r="P755" s="30"/>
      <c r="Q755" s="174" t="str">
        <f t="shared" ref="Q755" si="7084">IF(D753="Mon", "", IF(D753="Tue", "Non-service", IF(D753="Wed", "", IF(D753="Thu", "Non-service", IF(D753="Fri", "", "")))))</f>
        <v/>
      </c>
      <c r="R755" s="30"/>
      <c r="S755" s="174" t="str">
        <f t="shared" ref="S755" si="7085">IF(D753="Mon", "Non-service", IF(D753="Tue", "", IF(D753="Wed", "Non-service", IF(D753="Thu", "", IF(D753="Fri", "", "")))))</f>
        <v>Non-service</v>
      </c>
      <c r="T755" s="30"/>
      <c r="U755" s="176"/>
      <c r="V755" s="38"/>
      <c r="W755" s="178"/>
      <c r="X755" s="27"/>
      <c r="Y755" s="176"/>
      <c r="Z755" s="27"/>
      <c r="AB755" s="26"/>
      <c r="AD755" s="25"/>
    </row>
    <row r="756" spans="3:30">
      <c r="C756" s="284">
        <f t="shared" si="6626"/>
        <v>46210</v>
      </c>
      <c r="D756" s="287" t="str">
        <f t="shared" ref="D756" si="7086">IF(WEEKDAY(C753, 2) &lt; 5, TEXT(C753 + 1, "ddd"), TEXT(C753 + 3, "ddd"))</f>
        <v>Tue</v>
      </c>
      <c r="E756" s="211">
        <f t="shared" ca="1" si="6737"/>
        <v>0</v>
      </c>
      <c r="F756" s="207" t="s">
        <v>47</v>
      </c>
      <c r="G756" s="170" t="str">
        <f t="shared" ref="G756:G785" si="7087">IF(D756="Mon", "", IF(D756="Tue", "Non-service", IF(D756="Wed", "", IF(D756="Thu", "Non-service", IF(D756="Fri", "", "")))))</f>
        <v>Non-service</v>
      </c>
      <c r="H756" s="22"/>
      <c r="I756" s="174" t="str">
        <f t="shared" ref="I756:I785" si="7088">IF(D756="Mon", "", IF(D756="Tue", "", IF(D756="Wed", "", IF(D756="Thu", "", IF(D756="Fri", "Non-service", "")))))</f>
        <v/>
      </c>
      <c r="J756" s="30"/>
      <c r="K756" s="174" t="str">
        <f t="shared" ref="K756:K785" si="7089">IF(D756="Mon", "", IF(D756="Tue", "", IF(D756="Wed", "Non-service", IF(D756="Thu", "Non-Service", IF(D756="Fri", "", "")))))</f>
        <v/>
      </c>
      <c r="L756" s="33"/>
      <c r="M756" s="174" t="str">
        <f t="shared" ref="M756:M785" si="7090">IF(D756="Mon", "", IF(D756="Tue", "Non-service", IF(D756="Wed", "", IF(D756="Thu", "", IF(D756="Fri", "Non-service", "")))))</f>
        <v>Non-service</v>
      </c>
      <c r="N756" s="30"/>
      <c r="O756" s="174" t="str">
        <f t="shared" ref="O756:O785" si="7091">IF(D756="Mon", "", IF(D756="Tue", "", IF(D756="Wed", "Non-service", IF(D756="Thu", "", IF(D756="Fri", "Non-service", "")))))</f>
        <v/>
      </c>
      <c r="P756" s="33"/>
      <c r="Q756" s="174" t="str">
        <f t="shared" ref="Q756:Q785" si="7092">IF(D756="Mon", "", IF(D756="Tue", "Non-service", IF(D756="Wed", "", IF(D756="Thu", "Non-service", IF(D756="Fri", "", "")))))</f>
        <v>Non-service</v>
      </c>
      <c r="R756" s="33"/>
      <c r="S756" s="175" t="str">
        <f t="shared" ref="S756:S785" si="7093">IF(D756="Mon", "Non-service", IF(D756="Tue", "", IF(D756="Wed", "Non-service", IF(D756="Thu", "", IF(D756="Fri", "", "")))))</f>
        <v/>
      </c>
      <c r="T756" s="33"/>
      <c r="U756" s="175"/>
      <c r="V756" s="34"/>
      <c r="W756" s="178"/>
      <c r="X756" s="23"/>
      <c r="Y756" s="175"/>
      <c r="Z756" s="23"/>
      <c r="AB756" s="26"/>
      <c r="AD756" s="25"/>
    </row>
    <row r="757" spans="3:30">
      <c r="C757" s="285"/>
      <c r="D757" s="288"/>
      <c r="E757" s="211">
        <f t="shared" ca="1" si="6737"/>
        <v>0</v>
      </c>
      <c r="F757" s="208" t="s">
        <v>51</v>
      </c>
      <c r="G757" s="170" t="str">
        <f t="shared" ref="G757:G785" si="7094">IF(D756="Mon", "", IF(D756="Tue", "Non-service", IF(D756="Wed", "", IF(D756="Thu", "Non-service", IF(D756="Fri", "", "")))))</f>
        <v>Non-service</v>
      </c>
      <c r="H757" s="22"/>
      <c r="I757" s="174" t="str">
        <f t="shared" ref="I757:I785" si="7095">IF(D756="Mon", "", IF(D756="Tue", "", IF(D756="Wed", "", IF(D756="Thu", "", IF(D756="Fri", "Non-service", "")))))</f>
        <v/>
      </c>
      <c r="J757" s="30"/>
      <c r="K757" s="174" t="str">
        <f t="shared" ref="K757:K785" si="7096">IF(D756="Mon", "", IF(D756="Tue", "", IF(D756="Wed", "Non-service", IF(D756="Thu", "Non-Service", IF(D756="Fri", "", "")))))</f>
        <v/>
      </c>
      <c r="L757" s="35"/>
      <c r="M757" s="174" t="str">
        <f t="shared" ref="M757:M785" si="7097">IF(D756="Mon", "", IF(D756="Tue", "Non-service", IF(D756="Wed", "", IF(D756="Thu", "", IF(D756="Fri", "Non-service", "")))))</f>
        <v>Non-service</v>
      </c>
      <c r="N757" s="30"/>
      <c r="O757" s="174" t="str">
        <f t="shared" ref="O757:O785" si="7098">IF(D756="Mon", "", IF(D756="Tue", "", IF(D756="Wed", "Non-service", IF(D756="Thu", "", IF(D756="Fri", "Non-service", "")))))</f>
        <v/>
      </c>
      <c r="P757" s="35"/>
      <c r="Q757" s="174" t="str">
        <f t="shared" ref="Q757:Q785" si="7099">IF(D756="Mon", "", IF(D756="Tue", "Non-service", IF(D756="Wed", "", IF(D756="Thu", "Non-service", IF(D756="Fri", "", "")))))</f>
        <v>Non-service</v>
      </c>
      <c r="R757" s="35"/>
      <c r="S757" s="174" t="str">
        <f t="shared" ref="S757:S785" si="7100">IF(D756="Mon", "Non-service", IF(D756="Tue", "", IF(D756="Wed", "Non-service", IF(D756="Thu", "", IF(D756="Fri", "", "")))))</f>
        <v/>
      </c>
      <c r="T757" s="35"/>
      <c r="V757" s="36"/>
      <c r="W757" s="178"/>
      <c r="X757" s="25"/>
      <c r="Z757" s="25"/>
      <c r="AB757" s="26"/>
      <c r="AD757" s="25"/>
    </row>
    <row r="758" spans="3:30">
      <c r="C758" s="286"/>
      <c r="D758" s="289"/>
      <c r="E758" s="211">
        <f t="shared" ca="1" si="6737"/>
        <v>0</v>
      </c>
      <c r="F758" s="209" t="s">
        <v>53</v>
      </c>
      <c r="G758" s="171" t="str">
        <f t="shared" ref="G758" si="7101">IF(D756="Mon", "", IF(D756="Tue", "Non-service", IF(D756="Wed", "", IF(D756="Thu", "Non-service", IF(D756="Fri", "", "")))))</f>
        <v>Non-service</v>
      </c>
      <c r="H758" s="22"/>
      <c r="I758" s="174" t="str">
        <f t="shared" ref="I758" si="7102">IF(D756="Mon", "", IF(D756="Tue", "", IF(D756="Wed", "", IF(D756="Thu", "", IF(D756="Fri", "Non-service", "")))))</f>
        <v/>
      </c>
      <c r="J758" s="30"/>
      <c r="K758" s="174" t="str">
        <f t="shared" ref="K758" si="7103">IF(D756="Mon", "", IF(D756="Tue", "", IF(D756="Wed", "Non-service", IF(D756="Thu", "Non-Service", IF(D756="Fri", "", "")))))</f>
        <v/>
      </c>
      <c r="L758" s="37"/>
      <c r="M758" s="174" t="str">
        <f t="shared" ref="M758" si="7104">IF(D756="Mon", "", IF(D756="Tue", "Non-service", IF(D756="Wed", "", IF(D756="Thu", "", IF(D756="Fri", "Non-service", "")))))</f>
        <v>Non-service</v>
      </c>
      <c r="N758" s="30"/>
      <c r="O758" s="174" t="str">
        <f t="shared" ref="O758" si="7105">IF(D756="Mon", "", IF(D756="Tue", "", IF(D756="Wed", "Non-service", IF(D756="Thu", "", IF(D756="Fri", "Non-service", "")))))</f>
        <v/>
      </c>
      <c r="P758" s="37"/>
      <c r="Q758" s="174" t="str">
        <f t="shared" ref="Q758" si="7106">IF(D756="Mon", "", IF(D756="Tue", "Non-service", IF(D756="Wed", "", IF(D756="Thu", "Non-service", IF(D756="Fri", "", "")))))</f>
        <v>Non-service</v>
      </c>
      <c r="R758" s="37"/>
      <c r="S758" s="174" t="str">
        <f t="shared" ref="S758" si="7107">IF(D756="Mon", "Non-service", IF(D756="Tue", "", IF(D756="Wed", "Non-service", IF(D756="Thu", "", IF(D756="Fri", "", "")))))</f>
        <v/>
      </c>
      <c r="T758" s="37"/>
      <c r="U758" s="176"/>
      <c r="V758" s="38"/>
      <c r="W758" s="178"/>
      <c r="X758" s="27"/>
      <c r="Y758" s="176"/>
      <c r="Z758" s="27"/>
      <c r="AB758" s="26"/>
      <c r="AD758" s="25"/>
    </row>
    <row r="759" spans="3:30">
      <c r="C759" s="284">
        <f t="shared" ref="C759:C783" si="7108">WORKDAY(C756, 1)</f>
        <v>46211</v>
      </c>
      <c r="D759" s="287" t="str">
        <f t="shared" ref="D759" si="7109">IF(WEEKDAY(C756, 2) &lt; 5, TEXT(C756 + 1, "ddd"), TEXT(C756 + 3, "ddd"))</f>
        <v>Wed</v>
      </c>
      <c r="E759" s="211">
        <f t="shared" ca="1" si="6737"/>
        <v>0</v>
      </c>
      <c r="F759" s="207" t="s">
        <v>47</v>
      </c>
      <c r="G759" s="170" t="str">
        <f t="shared" ref="G759:G785" si="7110">IF(D759="Mon", "", IF(D759="Tue", "Non-service", IF(D759="Wed", "", IF(D759="Thu", "Non-service", IF(D759="Fri", "", "")))))</f>
        <v/>
      </c>
      <c r="H759" s="21"/>
      <c r="I759" s="174" t="str">
        <f t="shared" ref="I759:I785" si="7111">IF(D759="Mon", "", IF(D759="Tue", "", IF(D759="Wed", "", IF(D759="Thu", "", IF(D759="Fri", "Non-service", "")))))</f>
        <v/>
      </c>
      <c r="J759" s="31"/>
      <c r="K759" s="174" t="str">
        <f t="shared" ref="K759:K785" si="7112">IF(D759="Mon", "", IF(D759="Tue", "", IF(D759="Wed", "Non-service", IF(D759="Thu", "Non-Service", IF(D759="Fri", "", "")))))</f>
        <v>Non-service</v>
      </c>
      <c r="L759" s="31"/>
      <c r="M759" s="174" t="str">
        <f t="shared" ref="M759:M785" si="7113">IF(D759="Mon", "", IF(D759="Tue", "Non-service", IF(D759="Wed", "", IF(D759="Thu", "", IF(D759="Fri", "Non-service", "")))))</f>
        <v/>
      </c>
      <c r="N759" s="31"/>
      <c r="O759" s="174" t="str">
        <f t="shared" ref="O759:O785" si="7114">IF(D759="Mon", "", IF(D759="Tue", "", IF(D759="Wed", "Non-service", IF(D759="Thu", "", IF(D759="Fri", "Non-service", "")))))</f>
        <v>Non-service</v>
      </c>
      <c r="P759" s="31"/>
      <c r="Q759" s="174" t="str">
        <f t="shared" ref="Q759:Q785" si="7115">IF(D759="Mon", "", IF(D759="Tue", "Non-service", IF(D759="Wed", "", IF(D759="Thu", "Non-service", IF(D759="Fri", "", "")))))</f>
        <v/>
      </c>
      <c r="R759" s="31"/>
      <c r="S759" s="175" t="str">
        <f t="shared" ref="S759:S785" si="7116">IF(D759="Mon", "Non-service", IF(D759="Tue", "", IF(D759="Wed", "Non-service", IF(D759="Thu", "", IF(D759="Fri", "", "")))))</f>
        <v>Non-service</v>
      </c>
      <c r="T759" s="31"/>
      <c r="U759" s="175"/>
      <c r="V759" s="34"/>
      <c r="W759" s="178"/>
      <c r="X759" s="23"/>
      <c r="Y759" s="175"/>
      <c r="Z759" s="23"/>
      <c r="AB759" s="26"/>
      <c r="AD759" s="25"/>
    </row>
    <row r="760" spans="3:30">
      <c r="C760" s="285"/>
      <c r="D760" s="288"/>
      <c r="E760" s="211">
        <f t="shared" ca="1" si="6737"/>
        <v>0</v>
      </c>
      <c r="F760" s="208" t="s">
        <v>51</v>
      </c>
      <c r="G760" s="170" t="str">
        <f t="shared" ref="G760:G785" si="7117">IF(D759="Mon", "", IF(D759="Tue", "Non-service", IF(D759="Wed", "", IF(D759="Thu", "Non-service", IF(D759="Fri", "", "")))))</f>
        <v/>
      </c>
      <c r="H760" s="22"/>
      <c r="I760" s="174" t="str">
        <f t="shared" ref="I760:I785" si="7118">IF(D759="Mon", "", IF(D759="Tue", "", IF(D759="Wed", "", IF(D759="Thu", "", IF(D759="Fri", "Non-service", "")))))</f>
        <v/>
      </c>
      <c r="J760" s="30"/>
      <c r="K760" s="174" t="str">
        <f t="shared" ref="K760:K785" si="7119">IF(D759="Mon", "", IF(D759="Tue", "", IF(D759="Wed", "Non-service", IF(D759="Thu", "Non-Service", IF(D759="Fri", "", "")))))</f>
        <v>Non-service</v>
      </c>
      <c r="L760" s="30"/>
      <c r="M760" s="174" t="str">
        <f t="shared" ref="M760:M785" si="7120">IF(D759="Mon", "", IF(D759="Tue", "Non-service", IF(D759="Wed", "", IF(D759="Thu", "", IF(D759="Fri", "Non-service", "")))))</f>
        <v/>
      </c>
      <c r="N760" s="30"/>
      <c r="O760" s="174" t="str">
        <f t="shared" ref="O760:O785" si="7121">IF(D759="Mon", "", IF(D759="Tue", "", IF(D759="Wed", "Non-service", IF(D759="Thu", "", IF(D759="Fri", "Non-service", "")))))</f>
        <v>Non-service</v>
      </c>
      <c r="P760" s="30"/>
      <c r="Q760" s="174" t="str">
        <f t="shared" ref="Q760:Q785" si="7122">IF(D759="Mon", "", IF(D759="Tue", "Non-service", IF(D759="Wed", "", IF(D759="Thu", "Non-service", IF(D759="Fri", "", "")))))</f>
        <v/>
      </c>
      <c r="R760" s="30"/>
      <c r="S760" s="174" t="str">
        <f t="shared" ref="S760:S785" si="7123">IF(D759="Mon", "Non-service", IF(D759="Tue", "", IF(D759="Wed", "Non-service", IF(D759="Thu", "", IF(D759="Fri", "", "")))))</f>
        <v>Non-service</v>
      </c>
      <c r="T760" s="30"/>
      <c r="V760" s="36"/>
      <c r="W760" s="178"/>
      <c r="X760" s="25"/>
      <c r="Z760" s="25"/>
      <c r="AB760" s="26"/>
      <c r="AD760" s="25"/>
    </row>
    <row r="761" spans="3:30">
      <c r="C761" s="286"/>
      <c r="D761" s="289"/>
      <c r="E761" s="211">
        <f t="shared" ca="1" si="6737"/>
        <v>0</v>
      </c>
      <c r="F761" s="209" t="s">
        <v>53</v>
      </c>
      <c r="G761" s="171" t="str">
        <f t="shared" ref="G761" si="7124">IF(D759="Mon", "", IF(D759="Tue", "Non-service", IF(D759="Wed", "", IF(D759="Thu", "Non-service", IF(D759="Fri", "", "")))))</f>
        <v/>
      </c>
      <c r="H761" s="22"/>
      <c r="I761" s="174" t="str">
        <f t="shared" ref="I761" si="7125">IF(D759="Mon", "", IF(D759="Tue", "", IF(D759="Wed", "", IF(D759="Thu", "", IF(D759="Fri", "Non-service", "")))))</f>
        <v/>
      </c>
      <c r="J761" s="30"/>
      <c r="K761" s="174" t="str">
        <f t="shared" ref="K761" si="7126">IF(D759="Mon", "", IF(D759="Tue", "", IF(D759="Wed", "Non-service", IF(D759="Thu", "Non-Service", IF(D759="Fri", "", "")))))</f>
        <v>Non-service</v>
      </c>
      <c r="L761" s="30"/>
      <c r="M761" s="174" t="str">
        <f t="shared" ref="M761" si="7127">IF(D759="Mon", "", IF(D759="Tue", "Non-service", IF(D759="Wed", "", IF(D759="Thu", "", IF(D759="Fri", "Non-service", "")))))</f>
        <v/>
      </c>
      <c r="N761" s="30"/>
      <c r="O761" s="174" t="str">
        <f t="shared" ref="O761" si="7128">IF(D759="Mon", "", IF(D759="Tue", "", IF(D759="Wed", "Non-service", IF(D759="Thu", "", IF(D759="Fri", "Non-service", "")))))</f>
        <v>Non-service</v>
      </c>
      <c r="P761" s="30"/>
      <c r="Q761" s="174" t="str">
        <f t="shared" ref="Q761" si="7129">IF(D759="Mon", "", IF(D759="Tue", "Non-service", IF(D759="Wed", "", IF(D759="Thu", "Non-service", IF(D759="Fri", "", "")))))</f>
        <v/>
      </c>
      <c r="R761" s="30"/>
      <c r="S761" s="174" t="str">
        <f t="shared" ref="S761" si="7130">IF(D759="Mon", "Non-service", IF(D759="Tue", "", IF(D759="Wed", "Non-service", IF(D759="Thu", "", IF(D759="Fri", "", "")))))</f>
        <v>Non-service</v>
      </c>
      <c r="T761" s="30"/>
      <c r="U761" s="176"/>
      <c r="V761" s="38"/>
      <c r="W761" s="178"/>
      <c r="X761" s="27"/>
      <c r="Y761" s="176"/>
      <c r="Z761" s="27"/>
      <c r="AB761" s="26"/>
      <c r="AD761" s="25"/>
    </row>
    <row r="762" spans="3:30">
      <c r="C762" s="284">
        <f t="shared" si="7108"/>
        <v>46212</v>
      </c>
      <c r="D762" s="287" t="str">
        <f t="shared" ref="D762" si="7131">IF(WEEKDAY(C759, 2) &lt; 5, TEXT(C759 + 1, "ddd"), TEXT(C759 + 3, "ddd"))</f>
        <v>Thu</v>
      </c>
      <c r="E762" s="211">
        <f t="shared" ca="1" si="6737"/>
        <v>0</v>
      </c>
      <c r="F762" s="207" t="s">
        <v>47</v>
      </c>
      <c r="G762" s="170" t="str">
        <f t="shared" ref="G762:G785" si="7132">IF(D762="Mon", "", IF(D762="Tue", "Non-service", IF(D762="Wed", "", IF(D762="Thu", "Non-service", IF(D762="Fri", "", "")))))</f>
        <v>Non-service</v>
      </c>
      <c r="H762" s="24"/>
      <c r="I762" s="174" t="str">
        <f t="shared" ref="I762:I785" si="7133">IF(D762="Mon", "", IF(D762="Tue", "", IF(D762="Wed", "", IF(D762="Thu", "", IF(D762="Fri", "Non-service", "")))))</f>
        <v/>
      </c>
      <c r="J762" s="33"/>
      <c r="K762" s="174" t="str">
        <f t="shared" ref="K762:K785" si="7134">IF(D762="Mon", "", IF(D762="Tue", "", IF(D762="Wed", "Non-service", IF(D762="Thu", "Non-Service", IF(D762="Fri", "", "")))))</f>
        <v>Non-Service</v>
      </c>
      <c r="L762" s="33"/>
      <c r="M762" s="174" t="str">
        <f t="shared" ref="M762:M785" si="7135">IF(D762="Mon", "", IF(D762="Tue", "Non-service", IF(D762="Wed", "", IF(D762="Thu", "", IF(D762="Fri", "Non-service", "")))))</f>
        <v/>
      </c>
      <c r="N762" s="33"/>
      <c r="O762" s="174" t="str">
        <f t="shared" ref="O762:O785" si="7136">IF(D762="Mon", "", IF(D762="Tue", "", IF(D762="Wed", "Non-service", IF(D762="Thu", "", IF(D762="Fri", "Non-service", "")))))</f>
        <v/>
      </c>
      <c r="P762" s="31"/>
      <c r="Q762" s="174" t="str">
        <f t="shared" ref="Q762:Q785" si="7137">IF(D762="Mon", "", IF(D762="Tue", "Non-service", IF(D762="Wed", "", IF(D762="Thu", "Non-service", IF(D762="Fri", "", "")))))</f>
        <v>Non-service</v>
      </c>
      <c r="R762" s="31"/>
      <c r="S762" s="175" t="str">
        <f t="shared" ref="S762:S785" si="7138">IF(D762="Mon", "Non-service", IF(D762="Tue", "", IF(D762="Wed", "Non-service", IF(D762="Thu", "", IF(D762="Fri", "", "")))))</f>
        <v/>
      </c>
      <c r="T762" s="31"/>
      <c r="U762" s="175"/>
      <c r="V762" s="34"/>
      <c r="W762" s="178"/>
      <c r="X762" s="23"/>
      <c r="Y762" s="175"/>
      <c r="Z762" s="23"/>
      <c r="AB762" s="26"/>
      <c r="AD762" s="25"/>
    </row>
    <row r="763" spans="3:30">
      <c r="C763" s="285"/>
      <c r="D763" s="288"/>
      <c r="E763" s="211">
        <f t="shared" ca="1" si="6737"/>
        <v>0</v>
      </c>
      <c r="F763" s="208" t="s">
        <v>51</v>
      </c>
      <c r="G763" s="170" t="str">
        <f t="shared" ref="G763:G785" si="7139">IF(D762="Mon", "", IF(D762="Tue", "Non-service", IF(D762="Wed", "", IF(D762="Thu", "Non-service", IF(D762="Fri", "", "")))))</f>
        <v>Non-service</v>
      </c>
      <c r="H763" s="26"/>
      <c r="I763" s="174" t="str">
        <f t="shared" ref="I763:I785" si="7140">IF(D762="Mon", "", IF(D762="Tue", "", IF(D762="Wed", "", IF(D762="Thu", "", IF(D762="Fri", "Non-service", "")))))</f>
        <v/>
      </c>
      <c r="J763" s="35"/>
      <c r="K763" s="174" t="str">
        <f t="shared" ref="K763:K785" si="7141">IF(D762="Mon", "", IF(D762="Tue", "", IF(D762="Wed", "Non-service", IF(D762="Thu", "Non-Service", IF(D762="Fri", "", "")))))</f>
        <v>Non-Service</v>
      </c>
      <c r="L763" s="35"/>
      <c r="M763" s="174" t="str">
        <f t="shared" ref="M763:M785" si="7142">IF(D762="Mon", "", IF(D762="Tue", "Non-service", IF(D762="Wed", "", IF(D762="Thu", "", IF(D762="Fri", "Non-service", "")))))</f>
        <v/>
      </c>
      <c r="N763" s="35"/>
      <c r="O763" s="174" t="str">
        <f t="shared" ref="O763:O785" si="7143">IF(D762="Mon", "", IF(D762="Tue", "", IF(D762="Wed", "Non-service", IF(D762="Thu", "", IF(D762="Fri", "Non-service", "")))))</f>
        <v/>
      </c>
      <c r="P763" s="35"/>
      <c r="Q763" s="174" t="str">
        <f t="shared" ref="Q763:Q785" si="7144">IF(D762="Mon", "", IF(D762="Tue", "Non-service", IF(D762="Wed", "", IF(D762="Thu", "Non-service", IF(D762="Fri", "", "")))))</f>
        <v>Non-service</v>
      </c>
      <c r="R763" s="30"/>
      <c r="S763" s="174" t="str">
        <f t="shared" ref="S763:S785" si="7145">IF(D762="Mon", "Non-service", IF(D762="Tue", "", IF(D762="Wed", "Non-service", IF(D762="Thu", "", IF(D762="Fri", "", "")))))</f>
        <v/>
      </c>
      <c r="T763" s="35"/>
      <c r="V763" s="36"/>
      <c r="W763" s="178"/>
      <c r="X763" s="25"/>
      <c r="Z763" s="25"/>
      <c r="AB763" s="26"/>
      <c r="AD763" s="25"/>
    </row>
    <row r="764" spans="3:30">
      <c r="C764" s="286"/>
      <c r="D764" s="289"/>
      <c r="E764" s="211">
        <f t="shared" ca="1" si="6737"/>
        <v>0</v>
      </c>
      <c r="F764" s="209" t="s">
        <v>53</v>
      </c>
      <c r="G764" s="171" t="str">
        <f t="shared" ref="G764" si="7146">IF(D762="Mon", "", IF(D762="Tue", "Non-service", IF(D762="Wed", "", IF(D762="Thu", "Non-service", IF(D762="Fri", "", "")))))</f>
        <v>Non-service</v>
      </c>
      <c r="H764" s="28"/>
      <c r="I764" s="174" t="str">
        <f t="shared" ref="I764" si="7147">IF(D762="Mon", "", IF(D762="Tue", "", IF(D762="Wed", "", IF(D762="Thu", "", IF(D762="Fri", "Non-service", "")))))</f>
        <v/>
      </c>
      <c r="J764" s="37"/>
      <c r="K764" s="174" t="str">
        <f t="shared" ref="K764" si="7148">IF(D762="Mon", "", IF(D762="Tue", "", IF(D762="Wed", "Non-service", IF(D762="Thu", "Non-Service", IF(D762="Fri", "", "")))))</f>
        <v>Non-Service</v>
      </c>
      <c r="L764" s="37"/>
      <c r="M764" s="174" t="str">
        <f t="shared" ref="M764" si="7149">IF(D762="Mon", "", IF(D762="Tue", "Non-service", IF(D762="Wed", "", IF(D762="Thu", "", IF(D762="Fri", "Non-service", "")))))</f>
        <v/>
      </c>
      <c r="N764" s="37"/>
      <c r="O764" s="174" t="str">
        <f t="shared" ref="O764" si="7150">IF(D762="Mon", "", IF(D762="Tue", "", IF(D762="Wed", "Non-service", IF(D762="Thu", "", IF(D762="Fri", "Non-service", "")))))</f>
        <v/>
      </c>
      <c r="P764" s="37"/>
      <c r="Q764" s="174" t="str">
        <f t="shared" ref="Q764" si="7151">IF(D762="Mon", "", IF(D762="Tue", "Non-service", IF(D762="Wed", "", IF(D762="Thu", "Non-service", IF(D762="Fri", "", "")))))</f>
        <v>Non-service</v>
      </c>
      <c r="R764" s="37"/>
      <c r="S764" s="174" t="str">
        <f t="shared" ref="S764" si="7152">IF(D762="Mon", "Non-service", IF(D762="Tue", "", IF(D762="Wed", "Non-service", IF(D762="Thu", "", IF(D762="Fri", "", "")))))</f>
        <v/>
      </c>
      <c r="T764" s="37"/>
      <c r="U764" s="176"/>
      <c r="V764" s="38"/>
      <c r="W764" s="178"/>
      <c r="X764" s="27"/>
      <c r="Y764" s="176"/>
      <c r="Z764" s="27"/>
      <c r="AB764" s="26"/>
      <c r="AD764" s="25"/>
    </row>
    <row r="765" spans="3:30">
      <c r="C765" s="284">
        <f t="shared" si="7108"/>
        <v>46213</v>
      </c>
      <c r="D765" s="287" t="str">
        <f t="shared" ref="D765" si="7153">IF(WEEKDAY(C762, 2) &lt; 5, TEXT(C762 + 1, "ddd"), TEXT(C762 + 3, "ddd"))</f>
        <v>Fri</v>
      </c>
      <c r="E765" s="211">
        <f t="shared" ca="1" si="6737"/>
        <v>0</v>
      </c>
      <c r="F765" s="207" t="s">
        <v>47</v>
      </c>
      <c r="G765" s="170" t="str">
        <f t="shared" ref="G765:G785" si="7154">IF(D765="Mon", "", IF(D765="Tue", "Non-service", IF(D765="Wed", "", IF(D765="Thu", "Non-service", IF(D765="Fri", "", "")))))</f>
        <v/>
      </c>
      <c r="H765" s="21"/>
      <c r="I765" s="174" t="str">
        <f t="shared" ref="I765:I785" si="7155">IF(D765="Mon", "", IF(D765="Tue", "", IF(D765="Wed", "", IF(D765="Thu", "", IF(D765="Fri", "Non-service", "")))))</f>
        <v>Non-service</v>
      </c>
      <c r="J765" s="31"/>
      <c r="K765" s="174" t="str">
        <f t="shared" ref="K765:K785" si="7156">IF(D765="Mon", "", IF(D765="Tue", "", IF(D765="Wed", "Non-service", IF(D765="Thu", "Non-Service", IF(D765="Fri", "", "")))))</f>
        <v/>
      </c>
      <c r="L765" s="31"/>
      <c r="M765" s="174" t="str">
        <f t="shared" ref="M765:M785" si="7157">IF(D765="Mon", "", IF(D765="Tue", "Non-service", IF(D765="Wed", "", IF(D765="Thu", "", IF(D765="Fri", "Non-service", "")))))</f>
        <v>Non-service</v>
      </c>
      <c r="N765" s="31"/>
      <c r="O765" s="174" t="str">
        <f t="shared" ref="O765:O785" si="7158">IF(D765="Mon", "", IF(D765="Tue", "", IF(D765="Wed", "Non-service", IF(D765="Thu", "", IF(D765="Fri", "Non-service", "")))))</f>
        <v>Non-service</v>
      </c>
      <c r="P765" s="31"/>
      <c r="Q765" s="174" t="str">
        <f t="shared" ref="Q765:Q785" si="7159">IF(D765="Mon", "", IF(D765="Tue", "Non-service", IF(D765="Wed", "", IF(D765="Thu", "Non-service", IF(D765="Fri", "", "")))))</f>
        <v/>
      </c>
      <c r="R765" s="31"/>
      <c r="S765" s="175" t="str">
        <f t="shared" ref="S765:S785" si="7160">IF(D765="Mon", "Non-service", IF(D765="Tue", "", IF(D765="Wed", "Non-service", IF(D765="Thu", "", IF(D765="Fri", "", "")))))</f>
        <v/>
      </c>
      <c r="T765" s="31"/>
      <c r="U765" s="175"/>
      <c r="V765" s="34"/>
      <c r="W765" s="178"/>
      <c r="X765" s="23"/>
      <c r="Y765" s="175"/>
      <c r="Z765" s="23"/>
      <c r="AB765" s="26"/>
      <c r="AD765" s="25"/>
    </row>
    <row r="766" spans="3:30">
      <c r="C766" s="285"/>
      <c r="D766" s="288"/>
      <c r="E766" s="211">
        <f t="shared" ca="1" si="6737"/>
        <v>0</v>
      </c>
      <c r="F766" s="208" t="s">
        <v>51</v>
      </c>
      <c r="G766" s="170" t="str">
        <f t="shared" ref="G766:G785" si="7161">IF(D765="Mon", "", IF(D765="Tue", "Non-service", IF(D765="Wed", "", IF(D765="Thu", "Non-service", IF(D765="Fri", "", "")))))</f>
        <v/>
      </c>
      <c r="H766" s="22"/>
      <c r="I766" s="174" t="str">
        <f t="shared" ref="I766:I785" si="7162">IF(D765="Mon", "", IF(D765="Tue", "", IF(D765="Wed", "", IF(D765="Thu", "", IF(D765="Fri", "Non-service", "")))))</f>
        <v>Non-service</v>
      </c>
      <c r="J766" s="30"/>
      <c r="K766" s="174" t="str">
        <f t="shared" ref="K766:K785" si="7163">IF(D765="Mon", "", IF(D765="Tue", "", IF(D765="Wed", "Non-service", IF(D765="Thu", "Non-Service", IF(D765="Fri", "", "")))))</f>
        <v/>
      </c>
      <c r="L766" s="30"/>
      <c r="M766" s="174" t="str">
        <f t="shared" ref="M766:M785" si="7164">IF(D765="Mon", "", IF(D765="Tue", "Non-service", IF(D765="Wed", "", IF(D765="Thu", "", IF(D765="Fri", "Non-service", "")))))</f>
        <v>Non-service</v>
      </c>
      <c r="N766" s="30"/>
      <c r="O766" s="174" t="str">
        <f t="shared" ref="O766:O785" si="7165">IF(D765="Mon", "", IF(D765="Tue", "", IF(D765="Wed", "Non-service", IF(D765="Thu", "", IF(D765="Fri", "Non-service", "")))))</f>
        <v>Non-service</v>
      </c>
      <c r="P766" s="30"/>
      <c r="Q766" s="174" t="str">
        <f t="shared" ref="Q766:Q785" si="7166">IF(D765="Mon", "", IF(D765="Tue", "Non-service", IF(D765="Wed", "", IF(D765="Thu", "Non-service", IF(D765="Fri", "", "")))))</f>
        <v/>
      </c>
      <c r="R766" s="30"/>
      <c r="S766" s="174" t="str">
        <f t="shared" ref="S766:S785" si="7167">IF(D765="Mon", "Non-service", IF(D765="Tue", "", IF(D765="Wed", "Non-service", IF(D765="Thu", "", IF(D765="Fri", "", "")))))</f>
        <v/>
      </c>
      <c r="T766" s="30"/>
      <c r="V766" s="36"/>
      <c r="W766" s="178"/>
      <c r="X766" s="25"/>
      <c r="Z766" s="25"/>
      <c r="AB766" s="26"/>
      <c r="AD766" s="25"/>
    </row>
    <row r="767" spans="3:30">
      <c r="C767" s="286"/>
      <c r="D767" s="289"/>
      <c r="E767" s="211">
        <f t="shared" ca="1" si="6737"/>
        <v>0</v>
      </c>
      <c r="F767" s="209" t="s">
        <v>53</v>
      </c>
      <c r="G767" s="171" t="str">
        <f t="shared" ref="G767" si="7168">IF(D765="Mon", "", IF(D765="Tue", "Non-service", IF(D765="Wed", "", IF(D765="Thu", "Non-service", IF(D765="Fri", "", "")))))</f>
        <v/>
      </c>
      <c r="H767" s="22"/>
      <c r="I767" s="174" t="str">
        <f t="shared" ref="I767" si="7169">IF(D765="Mon", "", IF(D765="Tue", "", IF(D765="Wed", "", IF(D765="Thu", "", IF(D765="Fri", "Non-service", "")))))</f>
        <v>Non-service</v>
      </c>
      <c r="J767" s="30"/>
      <c r="K767" s="174" t="str">
        <f t="shared" ref="K767" si="7170">IF(D765="Mon", "", IF(D765="Tue", "", IF(D765="Wed", "Non-service", IF(D765="Thu", "Non-Service", IF(D765="Fri", "", "")))))</f>
        <v/>
      </c>
      <c r="L767" s="30"/>
      <c r="M767" s="174" t="str">
        <f t="shared" ref="M767" si="7171">IF(D765="Mon", "", IF(D765="Tue", "Non-service", IF(D765="Wed", "", IF(D765="Thu", "", IF(D765="Fri", "Non-service", "")))))</f>
        <v>Non-service</v>
      </c>
      <c r="N767" s="30"/>
      <c r="O767" s="174" t="str">
        <f t="shared" ref="O767" si="7172">IF(D765="Mon", "", IF(D765="Tue", "", IF(D765="Wed", "Non-service", IF(D765="Thu", "", IF(D765="Fri", "Non-service", "")))))</f>
        <v>Non-service</v>
      </c>
      <c r="P767" s="30"/>
      <c r="Q767" s="174" t="str">
        <f t="shared" ref="Q767" si="7173">IF(D765="Mon", "", IF(D765="Tue", "Non-service", IF(D765="Wed", "", IF(D765="Thu", "Non-service", IF(D765="Fri", "", "")))))</f>
        <v/>
      </c>
      <c r="R767" s="30"/>
      <c r="T767" s="30"/>
      <c r="U767" s="176"/>
      <c r="V767" s="38"/>
      <c r="W767" s="178"/>
      <c r="X767" s="27"/>
      <c r="Y767" s="176"/>
      <c r="Z767" s="27"/>
      <c r="AB767" s="26"/>
      <c r="AD767" s="25"/>
    </row>
    <row r="768" spans="3:30">
      <c r="C768" s="284">
        <f t="shared" si="7108"/>
        <v>46216</v>
      </c>
      <c r="D768" s="287" t="str">
        <f t="shared" ref="D768" si="7174">IF(WEEKDAY(C765, 2) &lt; 5, TEXT(C765 + 1, "ddd"), TEXT(C765 + 3, "ddd"))</f>
        <v>Mon</v>
      </c>
      <c r="E768" s="211">
        <f t="shared" ca="1" si="6737"/>
        <v>0</v>
      </c>
      <c r="F768" s="207" t="s">
        <v>47</v>
      </c>
      <c r="G768" s="170" t="str">
        <f t="shared" ref="G768:G785" si="7175">IF(D768="Mon", "", IF(D768="Tue", "Non-service", IF(D768="Wed", "", IF(D768="Thu", "Non-service", IF(D768="Fri", "", "")))))</f>
        <v/>
      </c>
      <c r="H768" s="30"/>
      <c r="I768" s="174" t="str">
        <f t="shared" ref="I768:I785" si="7176">IF(D768="Mon", "", IF(D768="Tue", "", IF(D768="Wed", "", IF(D768="Thu", "", IF(D768="Fri", "Non-service", "")))))</f>
        <v/>
      </c>
      <c r="J768" s="30"/>
      <c r="K768" s="174" t="str">
        <f t="shared" ref="K768:K785" si="7177">IF(D768="Mon", "", IF(D768="Tue", "", IF(D768="Wed", "Non-service", IF(D768="Thu", "Non-Service", IF(D768="Fri", "", "")))))</f>
        <v/>
      </c>
      <c r="L768" s="30"/>
      <c r="M768" s="174" t="str">
        <f t="shared" ref="M768:M785" si="7178">IF(D768="Mon", "", IF(D768="Tue", "Non-service", IF(D768="Wed", "", IF(D768="Thu", "", IF(D768="Fri", "Non-service", "")))))</f>
        <v/>
      </c>
      <c r="N768" s="30"/>
      <c r="O768" s="174" t="str">
        <f t="shared" ref="O768:O785" si="7179">IF(D768="Mon", "", IF(D768="Tue", "", IF(D768="Wed", "Non-service", IF(D768="Thu", "", IF(D768="Fri", "Non-service", "")))))</f>
        <v/>
      </c>
      <c r="P768" s="30"/>
      <c r="Q768" s="174" t="str">
        <f t="shared" ref="Q768:Q785" si="7180">IF(D768="Mon", "", IF(D768="Tue", "Non-service", IF(D768="Wed", "", IF(D768="Thu", "Non-service", IF(D768="Fri", "", "")))))</f>
        <v/>
      </c>
      <c r="R768" s="30"/>
      <c r="S768" s="175" t="str">
        <f t="shared" ref="S768:S785" si="7181">IF(D768="Mon", "Non-service", IF(D768="Tue", "", IF(D768="Wed", "Non-service", IF(D768="Thu", "", IF(D768="Fri", "", "")))))</f>
        <v>Non-service</v>
      </c>
      <c r="T768" s="30"/>
      <c r="U768" s="175"/>
      <c r="V768" s="34"/>
      <c r="W768" s="178"/>
      <c r="X768" s="23"/>
      <c r="Y768" s="175"/>
      <c r="Z768" s="23"/>
      <c r="AB768" s="26"/>
      <c r="AD768" s="25"/>
    </row>
    <row r="769" spans="3:30">
      <c r="C769" s="285"/>
      <c r="D769" s="288"/>
      <c r="E769" s="211">
        <f t="shared" ca="1" si="6737"/>
        <v>0</v>
      </c>
      <c r="F769" s="208" t="s">
        <v>51</v>
      </c>
      <c r="G769" s="170" t="str">
        <f t="shared" ref="G769:G785" si="7182">IF(D768="Mon", "", IF(D768="Tue", "Non-service", IF(D768="Wed", "", IF(D768="Thu", "Non-service", IF(D768="Fri", "", "")))))</f>
        <v/>
      </c>
      <c r="H769" s="30"/>
      <c r="I769" s="174" t="str">
        <f t="shared" ref="I769:I785" si="7183">IF(D768="Mon", "", IF(D768="Tue", "", IF(D768="Wed", "", IF(D768="Thu", "", IF(D768="Fri", "Non-service", "")))))</f>
        <v/>
      </c>
      <c r="J769" s="30"/>
      <c r="K769" s="174" t="str">
        <f t="shared" ref="K769:K785" si="7184">IF(D768="Mon", "", IF(D768="Tue", "", IF(D768="Wed", "Non-service", IF(D768="Thu", "Non-Service", IF(D768="Fri", "", "")))))</f>
        <v/>
      </c>
      <c r="L769" s="30"/>
      <c r="M769" s="174" t="str">
        <f t="shared" ref="M769:M785" si="7185">IF(D768="Mon", "", IF(D768="Tue", "Non-service", IF(D768="Wed", "", IF(D768="Thu", "", IF(D768="Fri", "Non-service", "")))))</f>
        <v/>
      </c>
      <c r="N769" s="30"/>
      <c r="O769" s="174" t="str">
        <f t="shared" ref="O769:O785" si="7186">IF(D768="Mon", "", IF(D768="Tue", "", IF(D768="Wed", "Non-service", IF(D768="Thu", "", IF(D768="Fri", "Non-service", "")))))</f>
        <v/>
      </c>
      <c r="P769" s="30"/>
      <c r="Q769" s="174" t="str">
        <f t="shared" ref="Q769:Q785" si="7187">IF(D768="Mon", "", IF(D768="Tue", "Non-service", IF(D768="Wed", "", IF(D768="Thu", "Non-service", IF(D768="Fri", "", "")))))</f>
        <v/>
      </c>
      <c r="R769" s="30"/>
      <c r="S769" s="174" t="str">
        <f t="shared" ref="S769:S785" si="7188">IF(D768="Mon", "Non-service", IF(D768="Tue", "", IF(D768="Wed", "Non-service", IF(D768="Thu", "", IF(D768="Fri", "", "")))))</f>
        <v>Non-service</v>
      </c>
      <c r="T769" s="30"/>
      <c r="V769" s="36"/>
      <c r="W769" s="178"/>
      <c r="X769" s="25"/>
      <c r="Z769" s="25"/>
      <c r="AB769" s="26"/>
      <c r="AD769" s="25"/>
    </row>
    <row r="770" spans="3:30">
      <c r="C770" s="286"/>
      <c r="D770" s="289"/>
      <c r="E770" s="211">
        <f t="shared" ca="1" si="6737"/>
        <v>0</v>
      </c>
      <c r="F770" s="209" t="s">
        <v>53</v>
      </c>
      <c r="G770" s="171" t="str">
        <f t="shared" ref="G770" si="7189">IF(D768="Mon", "", IF(D768="Tue", "Non-service", IF(D768="Wed", "", IF(D768="Thu", "Non-service", IF(D768="Fri", "", "")))))</f>
        <v/>
      </c>
      <c r="H770" s="30"/>
      <c r="I770" s="174" t="str">
        <f t="shared" ref="I770" si="7190">IF(D768="Mon", "", IF(D768="Tue", "", IF(D768="Wed", "", IF(D768="Thu", "", IF(D768="Fri", "Non-service", "")))))</f>
        <v/>
      </c>
      <c r="J770" s="30"/>
      <c r="K770" s="174" t="str">
        <f t="shared" ref="K770" si="7191">IF(D768="Mon", "", IF(D768="Tue", "", IF(D768="Wed", "Non-service", IF(D768="Thu", "Non-Service", IF(D768="Fri", "", "")))))</f>
        <v/>
      </c>
      <c r="L770" s="30"/>
      <c r="M770" s="174" t="str">
        <f t="shared" ref="M770" si="7192">IF(D768="Mon", "", IF(D768="Tue", "Non-service", IF(D768="Wed", "", IF(D768="Thu", "", IF(D768="Fri", "Non-service", "")))))</f>
        <v/>
      </c>
      <c r="N770" s="30"/>
      <c r="O770" s="174" t="str">
        <f t="shared" ref="O770" si="7193">IF(D768="Mon", "", IF(D768="Tue", "", IF(D768="Wed", "Non-service", IF(D768="Thu", "", IF(D768="Fri", "Non-service", "")))))</f>
        <v/>
      </c>
      <c r="P770" s="30"/>
      <c r="Q770" s="174" t="str">
        <f t="shared" ref="Q770" si="7194">IF(D768="Mon", "", IF(D768="Tue", "Non-service", IF(D768="Wed", "", IF(D768="Thu", "Non-service", IF(D768="Fri", "", "")))))</f>
        <v/>
      </c>
      <c r="R770" s="30"/>
      <c r="S770" s="174" t="str">
        <f t="shared" ref="S770" si="7195">IF(D768="Mon", "Non-service", IF(D768="Tue", "", IF(D768="Wed", "Non-service", IF(D768="Thu", "", IF(D768="Fri", "", "")))))</f>
        <v>Non-service</v>
      </c>
      <c r="T770" s="30"/>
      <c r="U770" s="176"/>
      <c r="V770" s="38"/>
      <c r="W770" s="178"/>
      <c r="X770" s="27"/>
      <c r="Y770" s="176"/>
      <c r="Z770" s="27"/>
      <c r="AB770" s="26"/>
      <c r="AD770" s="25"/>
    </row>
    <row r="771" spans="3:30">
      <c r="C771" s="284">
        <f t="shared" si="7108"/>
        <v>46217</v>
      </c>
      <c r="D771" s="287" t="str">
        <f t="shared" ref="D771" si="7196">IF(WEEKDAY(C768, 2) &lt; 5, TEXT(C768 + 1, "ddd"), TEXT(C768 + 3, "ddd"))</f>
        <v>Tue</v>
      </c>
      <c r="E771" s="211">
        <f t="shared" ca="1" si="6737"/>
        <v>0</v>
      </c>
      <c r="F771" s="207" t="s">
        <v>47</v>
      </c>
      <c r="G771" s="170" t="str">
        <f t="shared" ref="G771:G785" si="7197">IF(D771="Mon", "", IF(D771="Tue", "Non-service", IF(D771="Wed", "", IF(D771="Thu", "Non-service", IF(D771="Fri", "", "")))))</f>
        <v>Non-service</v>
      </c>
      <c r="H771" s="22"/>
      <c r="I771" s="174" t="str">
        <f t="shared" ref="I771:I785" si="7198">IF(D771="Mon", "", IF(D771="Tue", "", IF(D771="Wed", "", IF(D771="Thu", "", IF(D771="Fri", "Non-service", "")))))</f>
        <v/>
      </c>
      <c r="J771" s="30"/>
      <c r="K771" s="174" t="str">
        <f t="shared" ref="K771:K785" si="7199">IF(D771="Mon", "", IF(D771="Tue", "", IF(D771="Wed", "Non-service", IF(D771="Thu", "Non-Service", IF(D771="Fri", "", "")))))</f>
        <v/>
      </c>
      <c r="L771" s="33"/>
      <c r="M771" s="174" t="str">
        <f t="shared" ref="M771:M785" si="7200">IF(D771="Mon", "", IF(D771="Tue", "Non-service", IF(D771="Wed", "", IF(D771="Thu", "", IF(D771="Fri", "Non-service", "")))))</f>
        <v>Non-service</v>
      </c>
      <c r="N771" s="30"/>
      <c r="O771" s="174" t="str">
        <f t="shared" ref="O771:O785" si="7201">IF(D771="Mon", "", IF(D771="Tue", "", IF(D771="Wed", "Non-service", IF(D771="Thu", "", IF(D771="Fri", "Non-service", "")))))</f>
        <v/>
      </c>
      <c r="P771" s="33"/>
      <c r="Q771" s="174" t="str">
        <f t="shared" ref="Q771:Q785" si="7202">IF(D771="Mon", "", IF(D771="Tue", "Non-service", IF(D771="Wed", "", IF(D771="Thu", "Non-service", IF(D771="Fri", "", "")))))</f>
        <v>Non-service</v>
      </c>
      <c r="R771" s="33"/>
      <c r="S771" s="175" t="str">
        <f t="shared" ref="S771:S785" si="7203">IF(D771="Mon", "Non-service", IF(D771="Tue", "", IF(D771="Wed", "Non-service", IF(D771="Thu", "", IF(D771="Fri", "", "")))))</f>
        <v/>
      </c>
      <c r="T771" s="33"/>
      <c r="U771" s="175"/>
      <c r="V771" s="34"/>
      <c r="W771" s="178"/>
      <c r="X771" s="23"/>
      <c r="Y771" s="175"/>
      <c r="Z771" s="23"/>
      <c r="AB771" s="26"/>
      <c r="AD771" s="25"/>
    </row>
    <row r="772" spans="3:30">
      <c r="C772" s="285"/>
      <c r="D772" s="288"/>
      <c r="E772" s="211">
        <f t="shared" ref="E772:E835" ca="1" si="7204">IF(AND(WEEKDAY(B775, 2) &lt;= 5, B775 &lt;= TODAY(), COUNTIF(AF$37:AF$49, B772) = 0), 1, IF(AND(WEEKDAY(TODAY(), 2) &gt; 5, B775 = TODAY() - WEEKDAY(TODAY(), 2) + 5, COUNTIF(AF$37:AF$49, B772) = 0), 1, 0))</f>
        <v>0</v>
      </c>
      <c r="F772" s="208" t="s">
        <v>51</v>
      </c>
      <c r="G772" s="170" t="str">
        <f t="shared" ref="G772:G785" si="7205">IF(D771="Mon", "", IF(D771="Tue", "Non-service", IF(D771="Wed", "", IF(D771="Thu", "Non-service", IF(D771="Fri", "", "")))))</f>
        <v>Non-service</v>
      </c>
      <c r="H772" s="22"/>
      <c r="I772" s="174" t="str">
        <f t="shared" ref="I772:I785" si="7206">IF(D771="Mon", "", IF(D771="Tue", "", IF(D771="Wed", "", IF(D771="Thu", "", IF(D771="Fri", "Non-service", "")))))</f>
        <v/>
      </c>
      <c r="J772" s="30"/>
      <c r="K772" s="174" t="str">
        <f t="shared" ref="K772:K785" si="7207">IF(D771="Mon", "", IF(D771="Tue", "", IF(D771="Wed", "Non-service", IF(D771="Thu", "Non-Service", IF(D771="Fri", "", "")))))</f>
        <v/>
      </c>
      <c r="L772" s="35"/>
      <c r="M772" s="174" t="str">
        <f t="shared" ref="M772:M785" si="7208">IF(D771="Mon", "", IF(D771="Tue", "Non-service", IF(D771="Wed", "", IF(D771="Thu", "", IF(D771="Fri", "Non-service", "")))))</f>
        <v>Non-service</v>
      </c>
      <c r="N772" s="30"/>
      <c r="O772" s="174" t="str">
        <f t="shared" ref="O772:O785" si="7209">IF(D771="Mon", "", IF(D771="Tue", "", IF(D771="Wed", "Non-service", IF(D771="Thu", "", IF(D771="Fri", "Non-service", "")))))</f>
        <v/>
      </c>
      <c r="P772" s="35"/>
      <c r="Q772" s="174" t="str">
        <f t="shared" ref="Q772:Q785" si="7210">IF(D771="Mon", "", IF(D771="Tue", "Non-service", IF(D771="Wed", "", IF(D771="Thu", "Non-service", IF(D771="Fri", "", "")))))</f>
        <v>Non-service</v>
      </c>
      <c r="R772" s="35"/>
      <c r="S772" s="174" t="str">
        <f t="shared" ref="S772:S785" si="7211">IF(D771="Mon", "Non-service", IF(D771="Tue", "", IF(D771="Wed", "Non-service", IF(D771="Thu", "", IF(D771="Fri", "", "")))))</f>
        <v/>
      </c>
      <c r="T772" s="35"/>
      <c r="V772" s="36"/>
      <c r="W772" s="178"/>
      <c r="X772" s="25"/>
      <c r="Z772" s="25"/>
      <c r="AB772" s="26"/>
      <c r="AD772" s="25"/>
    </row>
    <row r="773" spans="3:30">
      <c r="C773" s="286"/>
      <c r="D773" s="289"/>
      <c r="E773" s="211">
        <f t="shared" ca="1" si="7204"/>
        <v>0</v>
      </c>
      <c r="F773" s="209" t="s">
        <v>53</v>
      </c>
      <c r="G773" s="171" t="str">
        <f t="shared" ref="G773" si="7212">IF(D771="Mon", "", IF(D771="Tue", "Non-service", IF(D771="Wed", "", IF(D771="Thu", "Non-service", IF(D771="Fri", "", "")))))</f>
        <v>Non-service</v>
      </c>
      <c r="H773" s="22"/>
      <c r="I773" s="174" t="str">
        <f t="shared" ref="I773" si="7213">IF(D771="Mon", "", IF(D771="Tue", "", IF(D771="Wed", "", IF(D771="Thu", "", IF(D771="Fri", "Non-service", "")))))</f>
        <v/>
      </c>
      <c r="J773" s="30"/>
      <c r="K773" s="174" t="str">
        <f t="shared" ref="K773" si="7214">IF(D771="Mon", "", IF(D771="Tue", "", IF(D771="Wed", "Non-service", IF(D771="Thu", "Non-Service", IF(D771="Fri", "", "")))))</f>
        <v/>
      </c>
      <c r="L773" s="37"/>
      <c r="M773" s="174" t="str">
        <f t="shared" ref="M773" si="7215">IF(D771="Mon", "", IF(D771="Tue", "Non-service", IF(D771="Wed", "", IF(D771="Thu", "", IF(D771="Fri", "Non-service", "")))))</f>
        <v>Non-service</v>
      </c>
      <c r="N773" s="30"/>
      <c r="O773" s="174" t="str">
        <f t="shared" ref="O773" si="7216">IF(D771="Mon", "", IF(D771="Tue", "", IF(D771="Wed", "Non-service", IF(D771="Thu", "", IF(D771="Fri", "Non-service", "")))))</f>
        <v/>
      </c>
      <c r="P773" s="37"/>
      <c r="Q773" s="174" t="str">
        <f t="shared" ref="Q773" si="7217">IF(D771="Mon", "", IF(D771="Tue", "Non-service", IF(D771="Wed", "", IF(D771="Thu", "Non-service", IF(D771="Fri", "", "")))))</f>
        <v>Non-service</v>
      </c>
      <c r="R773" s="37"/>
      <c r="S773" s="174" t="str">
        <f t="shared" ref="S773" si="7218">IF(D771="Mon", "Non-service", IF(D771="Tue", "", IF(D771="Wed", "Non-service", IF(D771="Thu", "", IF(D771="Fri", "", "")))))</f>
        <v/>
      </c>
      <c r="T773" s="37"/>
      <c r="U773" s="176"/>
      <c r="V773" s="38"/>
      <c r="W773" s="178"/>
      <c r="X773" s="27"/>
      <c r="Y773" s="176"/>
      <c r="Z773" s="27"/>
      <c r="AB773" s="26"/>
      <c r="AD773" s="25"/>
    </row>
    <row r="774" spans="3:30">
      <c r="C774" s="284">
        <f t="shared" si="7108"/>
        <v>46218</v>
      </c>
      <c r="D774" s="287" t="str">
        <f t="shared" ref="D774" si="7219">IF(WEEKDAY(C771, 2) &lt; 5, TEXT(C771 + 1, "ddd"), TEXT(C771 + 3, "ddd"))</f>
        <v>Wed</v>
      </c>
      <c r="E774" s="211">
        <f t="shared" ca="1" si="7204"/>
        <v>0</v>
      </c>
      <c r="F774" s="207" t="s">
        <v>47</v>
      </c>
      <c r="G774" s="170" t="str">
        <f t="shared" ref="G774:G785" si="7220">IF(D774="Mon", "", IF(D774="Tue", "Non-service", IF(D774="Wed", "", IF(D774="Thu", "Non-service", IF(D774="Fri", "", "")))))</f>
        <v/>
      </c>
      <c r="H774" s="21"/>
      <c r="I774" s="174" t="str">
        <f t="shared" ref="I774:I785" si="7221">IF(D774="Mon", "", IF(D774="Tue", "", IF(D774="Wed", "", IF(D774="Thu", "", IF(D774="Fri", "Non-service", "")))))</f>
        <v/>
      </c>
      <c r="J774" s="31"/>
      <c r="K774" s="174" t="str">
        <f t="shared" ref="K774:K785" si="7222">IF(D774="Mon", "", IF(D774="Tue", "", IF(D774="Wed", "Non-service", IF(D774="Thu", "Non-Service", IF(D774="Fri", "", "")))))</f>
        <v>Non-service</v>
      </c>
      <c r="L774" s="31"/>
      <c r="M774" s="174" t="str">
        <f t="shared" ref="M774:M785" si="7223">IF(D774="Mon", "", IF(D774="Tue", "Non-service", IF(D774="Wed", "", IF(D774="Thu", "", IF(D774="Fri", "Non-service", "")))))</f>
        <v/>
      </c>
      <c r="N774" s="31"/>
      <c r="O774" s="174" t="str">
        <f t="shared" ref="O774:O785" si="7224">IF(D774="Mon", "", IF(D774="Tue", "", IF(D774="Wed", "Non-service", IF(D774="Thu", "", IF(D774="Fri", "Non-service", "")))))</f>
        <v>Non-service</v>
      </c>
      <c r="P774" s="31"/>
      <c r="Q774" s="174" t="str">
        <f t="shared" ref="Q774:Q785" si="7225">IF(D774="Mon", "", IF(D774="Tue", "Non-service", IF(D774="Wed", "", IF(D774="Thu", "Non-service", IF(D774="Fri", "", "")))))</f>
        <v/>
      </c>
      <c r="R774" s="31"/>
      <c r="S774" s="175" t="str">
        <f t="shared" ref="S774:S785" si="7226">IF(D774="Mon", "Non-service", IF(D774="Tue", "", IF(D774="Wed", "Non-service", IF(D774="Thu", "", IF(D774="Fri", "", "")))))</f>
        <v>Non-service</v>
      </c>
      <c r="T774" s="31"/>
      <c r="U774" s="175"/>
      <c r="V774" s="34"/>
      <c r="W774" s="178"/>
      <c r="X774" s="23"/>
      <c r="Y774" s="175"/>
      <c r="Z774" s="23"/>
      <c r="AB774" s="26"/>
      <c r="AD774" s="25"/>
    </row>
    <row r="775" spans="3:30">
      <c r="C775" s="285"/>
      <c r="D775" s="288"/>
      <c r="E775" s="211">
        <f t="shared" ca="1" si="7204"/>
        <v>0</v>
      </c>
      <c r="F775" s="208" t="s">
        <v>51</v>
      </c>
      <c r="G775" s="170" t="str">
        <f t="shared" ref="G775:G785" si="7227">IF(D774="Mon", "", IF(D774="Tue", "Non-service", IF(D774="Wed", "", IF(D774="Thu", "Non-service", IF(D774="Fri", "", "")))))</f>
        <v/>
      </c>
      <c r="H775" s="22"/>
      <c r="I775" s="174" t="str">
        <f t="shared" ref="I775:I785" si="7228">IF(D774="Mon", "", IF(D774="Tue", "", IF(D774="Wed", "", IF(D774="Thu", "", IF(D774="Fri", "Non-service", "")))))</f>
        <v/>
      </c>
      <c r="J775" s="30"/>
      <c r="K775" s="174" t="str">
        <f t="shared" ref="K775:K785" si="7229">IF(D774="Mon", "", IF(D774="Tue", "", IF(D774="Wed", "Non-service", IF(D774="Thu", "Non-Service", IF(D774="Fri", "", "")))))</f>
        <v>Non-service</v>
      </c>
      <c r="L775" s="30"/>
      <c r="M775" s="174" t="str">
        <f t="shared" ref="M775:M785" si="7230">IF(D774="Mon", "", IF(D774="Tue", "Non-service", IF(D774="Wed", "", IF(D774="Thu", "", IF(D774="Fri", "Non-service", "")))))</f>
        <v/>
      </c>
      <c r="N775" s="30"/>
      <c r="O775" s="174" t="str">
        <f t="shared" ref="O775:O785" si="7231">IF(D774="Mon", "", IF(D774="Tue", "", IF(D774="Wed", "Non-service", IF(D774="Thu", "", IF(D774="Fri", "Non-service", "")))))</f>
        <v>Non-service</v>
      </c>
      <c r="P775" s="30"/>
      <c r="Q775" s="174" t="str">
        <f t="shared" ref="Q775:Q785" si="7232">IF(D774="Mon", "", IF(D774="Tue", "Non-service", IF(D774="Wed", "", IF(D774="Thu", "Non-service", IF(D774="Fri", "", "")))))</f>
        <v/>
      </c>
      <c r="R775" s="30"/>
      <c r="S775" s="174" t="str">
        <f t="shared" ref="S775:S785" si="7233">IF(D774="Mon", "Non-service", IF(D774="Tue", "", IF(D774="Wed", "Non-service", IF(D774="Thu", "", IF(D774="Fri", "", "")))))</f>
        <v>Non-service</v>
      </c>
      <c r="T775" s="30"/>
      <c r="V775" s="36"/>
      <c r="W775" s="178"/>
      <c r="X775" s="25"/>
      <c r="Z775" s="25"/>
      <c r="AB775" s="26"/>
      <c r="AD775" s="25"/>
    </row>
    <row r="776" spans="3:30">
      <c r="C776" s="286"/>
      <c r="D776" s="289"/>
      <c r="E776" s="211">
        <f t="shared" ca="1" si="7204"/>
        <v>0</v>
      </c>
      <c r="F776" s="209" t="s">
        <v>53</v>
      </c>
      <c r="G776" s="171" t="str">
        <f t="shared" ref="G776" si="7234">IF(D774="Mon", "", IF(D774="Tue", "Non-service", IF(D774="Wed", "", IF(D774="Thu", "Non-service", IF(D774="Fri", "", "")))))</f>
        <v/>
      </c>
      <c r="H776" s="22"/>
      <c r="I776" s="174" t="str">
        <f t="shared" ref="I776" si="7235">IF(D774="Mon", "", IF(D774="Tue", "", IF(D774="Wed", "", IF(D774="Thu", "", IF(D774="Fri", "Non-service", "")))))</f>
        <v/>
      </c>
      <c r="J776" s="30"/>
      <c r="K776" s="174" t="str">
        <f t="shared" ref="K776" si="7236">IF(D774="Mon", "", IF(D774="Tue", "", IF(D774="Wed", "Non-service", IF(D774="Thu", "Non-Service", IF(D774="Fri", "", "")))))</f>
        <v>Non-service</v>
      </c>
      <c r="L776" s="30"/>
      <c r="M776" s="174" t="str">
        <f t="shared" ref="M776" si="7237">IF(D774="Mon", "", IF(D774="Tue", "Non-service", IF(D774="Wed", "", IF(D774="Thu", "", IF(D774="Fri", "Non-service", "")))))</f>
        <v/>
      </c>
      <c r="N776" s="30"/>
      <c r="O776" s="174" t="str">
        <f t="shared" ref="O776" si="7238">IF(D774="Mon", "", IF(D774="Tue", "", IF(D774="Wed", "Non-service", IF(D774="Thu", "", IF(D774="Fri", "Non-service", "")))))</f>
        <v>Non-service</v>
      </c>
      <c r="P776" s="30"/>
      <c r="Q776" s="174" t="str">
        <f t="shared" ref="Q776" si="7239">IF(D774="Mon", "", IF(D774="Tue", "Non-service", IF(D774="Wed", "", IF(D774="Thu", "Non-service", IF(D774="Fri", "", "")))))</f>
        <v/>
      </c>
      <c r="R776" s="30"/>
      <c r="S776" s="174" t="str">
        <f t="shared" ref="S776" si="7240">IF(D774="Mon", "Non-service", IF(D774="Tue", "", IF(D774="Wed", "Non-service", IF(D774="Thu", "", IF(D774="Fri", "", "")))))</f>
        <v>Non-service</v>
      </c>
      <c r="T776" s="30"/>
      <c r="U776" s="176"/>
      <c r="V776" s="38"/>
      <c r="W776" s="178"/>
      <c r="X776" s="27"/>
      <c r="Y776" s="176"/>
      <c r="Z776" s="27"/>
      <c r="AB776" s="26"/>
      <c r="AD776" s="25"/>
    </row>
    <row r="777" spans="3:30">
      <c r="C777" s="284">
        <f t="shared" si="7108"/>
        <v>46219</v>
      </c>
      <c r="D777" s="287" t="str">
        <f t="shared" ref="D777" si="7241">IF(WEEKDAY(C774, 2) &lt; 5, TEXT(C774 + 1, "ddd"), TEXT(C774 + 3, "ddd"))</f>
        <v>Thu</v>
      </c>
      <c r="E777" s="211">
        <f t="shared" ca="1" si="7204"/>
        <v>0</v>
      </c>
      <c r="F777" s="207" t="s">
        <v>47</v>
      </c>
      <c r="G777" s="170" t="str">
        <f t="shared" ref="G777:G785" si="7242">IF(D777="Mon", "", IF(D777="Tue", "Non-service", IF(D777="Wed", "", IF(D777="Thu", "Non-service", IF(D777="Fri", "", "")))))</f>
        <v>Non-service</v>
      </c>
      <c r="H777" s="24"/>
      <c r="I777" s="174" t="str">
        <f t="shared" ref="I777:I785" si="7243">IF(D777="Mon", "", IF(D777="Tue", "", IF(D777="Wed", "", IF(D777="Thu", "", IF(D777="Fri", "Non-service", "")))))</f>
        <v/>
      </c>
      <c r="J777" s="33"/>
      <c r="K777" s="174" t="str">
        <f t="shared" ref="K777:K785" si="7244">IF(D777="Mon", "", IF(D777="Tue", "", IF(D777="Wed", "Non-service", IF(D777="Thu", "Non-Service", IF(D777="Fri", "", "")))))</f>
        <v>Non-Service</v>
      </c>
      <c r="L777" s="33"/>
      <c r="M777" s="174" t="str">
        <f t="shared" ref="M777:M785" si="7245">IF(D777="Mon", "", IF(D777="Tue", "Non-service", IF(D777="Wed", "", IF(D777="Thu", "", IF(D777="Fri", "Non-service", "")))))</f>
        <v/>
      </c>
      <c r="N777" s="33"/>
      <c r="O777" s="174" t="str">
        <f t="shared" ref="O777:O785" si="7246">IF(D777="Mon", "", IF(D777="Tue", "", IF(D777="Wed", "Non-service", IF(D777="Thu", "", IF(D777="Fri", "Non-service", "")))))</f>
        <v/>
      </c>
      <c r="P777" s="31"/>
      <c r="Q777" s="174" t="str">
        <f t="shared" ref="Q777:Q785" si="7247">IF(D777="Mon", "", IF(D777="Tue", "Non-service", IF(D777="Wed", "", IF(D777="Thu", "Non-service", IF(D777="Fri", "", "")))))</f>
        <v>Non-service</v>
      </c>
      <c r="R777" s="31"/>
      <c r="S777" s="175" t="str">
        <f t="shared" ref="S777:S785" si="7248">IF(D777="Mon", "Non-service", IF(D777="Tue", "", IF(D777="Wed", "Non-service", IF(D777="Thu", "", IF(D777="Fri", "", "")))))</f>
        <v/>
      </c>
      <c r="T777" s="31"/>
      <c r="U777" s="175"/>
      <c r="V777" s="34"/>
      <c r="W777" s="178"/>
      <c r="X777" s="23"/>
      <c r="Y777" s="175"/>
      <c r="Z777" s="23"/>
      <c r="AB777" s="26"/>
      <c r="AD777" s="25"/>
    </row>
    <row r="778" spans="3:30">
      <c r="C778" s="285"/>
      <c r="D778" s="288"/>
      <c r="E778" s="211">
        <f t="shared" ca="1" si="7204"/>
        <v>0</v>
      </c>
      <c r="F778" s="208" t="s">
        <v>51</v>
      </c>
      <c r="G778" s="170" t="str">
        <f t="shared" ref="G778:G785" si="7249">IF(D777="Mon", "", IF(D777="Tue", "Non-service", IF(D777="Wed", "", IF(D777="Thu", "Non-service", IF(D777="Fri", "", "")))))</f>
        <v>Non-service</v>
      </c>
      <c r="H778" s="26"/>
      <c r="I778" s="174" t="str">
        <f t="shared" ref="I778:I785" si="7250">IF(D777="Mon", "", IF(D777="Tue", "", IF(D777="Wed", "", IF(D777="Thu", "", IF(D777="Fri", "Non-service", "")))))</f>
        <v/>
      </c>
      <c r="J778" s="35"/>
      <c r="K778" s="174" t="str">
        <f t="shared" ref="K778:K785" si="7251">IF(D777="Mon", "", IF(D777="Tue", "", IF(D777="Wed", "Non-service", IF(D777="Thu", "Non-Service", IF(D777="Fri", "", "")))))</f>
        <v>Non-Service</v>
      </c>
      <c r="L778" s="35"/>
      <c r="M778" s="174" t="str">
        <f t="shared" ref="M778:M785" si="7252">IF(D777="Mon", "", IF(D777="Tue", "Non-service", IF(D777="Wed", "", IF(D777="Thu", "", IF(D777="Fri", "Non-service", "")))))</f>
        <v/>
      </c>
      <c r="N778" s="35"/>
      <c r="O778" s="174" t="str">
        <f t="shared" ref="O778:O785" si="7253">IF(D777="Mon", "", IF(D777="Tue", "", IF(D777="Wed", "Non-service", IF(D777="Thu", "", IF(D777="Fri", "Non-service", "")))))</f>
        <v/>
      </c>
      <c r="P778" s="35"/>
      <c r="Q778" s="174" t="str">
        <f t="shared" ref="Q778:Q785" si="7254">IF(D777="Mon", "", IF(D777="Tue", "Non-service", IF(D777="Wed", "", IF(D777="Thu", "Non-service", IF(D777="Fri", "", "")))))</f>
        <v>Non-service</v>
      </c>
      <c r="R778" s="30"/>
      <c r="S778" s="174" t="str">
        <f t="shared" ref="S778:S785" si="7255">IF(D777="Mon", "Non-service", IF(D777="Tue", "", IF(D777="Wed", "Non-service", IF(D777="Thu", "", IF(D777="Fri", "", "")))))</f>
        <v/>
      </c>
      <c r="T778" s="35"/>
      <c r="V778" s="36"/>
      <c r="W778" s="178"/>
      <c r="X778" s="25"/>
      <c r="Z778" s="25"/>
      <c r="AB778" s="26"/>
      <c r="AD778" s="25"/>
    </row>
    <row r="779" spans="3:30">
      <c r="C779" s="286"/>
      <c r="D779" s="289"/>
      <c r="E779" s="211">
        <f t="shared" ca="1" si="7204"/>
        <v>0</v>
      </c>
      <c r="F779" s="209" t="s">
        <v>53</v>
      </c>
      <c r="G779" s="171" t="str">
        <f t="shared" ref="G779" si="7256">IF(D777="Mon", "", IF(D777="Tue", "Non-service", IF(D777="Wed", "", IF(D777="Thu", "Non-service", IF(D777="Fri", "", "")))))</f>
        <v>Non-service</v>
      </c>
      <c r="H779" s="28"/>
      <c r="I779" s="174" t="str">
        <f t="shared" ref="I779" si="7257">IF(D777="Mon", "", IF(D777="Tue", "", IF(D777="Wed", "", IF(D777="Thu", "", IF(D777="Fri", "Non-service", "")))))</f>
        <v/>
      </c>
      <c r="J779" s="37"/>
      <c r="K779" s="174" t="str">
        <f t="shared" ref="K779" si="7258">IF(D777="Mon", "", IF(D777="Tue", "", IF(D777="Wed", "Non-service", IF(D777="Thu", "Non-Service", IF(D777="Fri", "", "")))))</f>
        <v>Non-Service</v>
      </c>
      <c r="L779" s="37"/>
      <c r="M779" s="174" t="str">
        <f t="shared" ref="M779" si="7259">IF(D777="Mon", "", IF(D777="Tue", "Non-service", IF(D777="Wed", "", IF(D777="Thu", "", IF(D777="Fri", "Non-service", "")))))</f>
        <v/>
      </c>
      <c r="N779" s="37"/>
      <c r="O779" s="174" t="str">
        <f t="shared" ref="O779" si="7260">IF(D777="Mon", "", IF(D777="Tue", "", IF(D777="Wed", "Non-service", IF(D777="Thu", "", IF(D777="Fri", "Non-service", "")))))</f>
        <v/>
      </c>
      <c r="P779" s="37"/>
      <c r="Q779" s="174" t="str">
        <f t="shared" ref="Q779" si="7261">IF(D777="Mon", "", IF(D777="Tue", "Non-service", IF(D777="Wed", "", IF(D777="Thu", "Non-service", IF(D777="Fri", "", "")))))</f>
        <v>Non-service</v>
      </c>
      <c r="R779" s="37"/>
      <c r="S779" s="174" t="str">
        <f t="shared" ref="S779" si="7262">IF(D777="Mon", "Non-service", IF(D777="Tue", "", IF(D777="Wed", "Non-service", IF(D777="Thu", "", IF(D777="Fri", "", "")))))</f>
        <v/>
      </c>
      <c r="T779" s="37"/>
      <c r="U779" s="176"/>
      <c r="V779" s="38"/>
      <c r="W779" s="178"/>
      <c r="X779" s="27"/>
      <c r="Y779" s="176"/>
      <c r="Z779" s="27"/>
      <c r="AB779" s="26"/>
      <c r="AD779" s="25"/>
    </row>
    <row r="780" spans="3:30">
      <c r="C780" s="284">
        <f t="shared" si="7108"/>
        <v>46220</v>
      </c>
      <c r="D780" s="287" t="str">
        <f t="shared" ref="D780" si="7263">IF(WEEKDAY(C777, 2) &lt; 5, TEXT(C777 + 1, "ddd"), TEXT(C777 + 3, "ddd"))</f>
        <v>Fri</v>
      </c>
      <c r="E780" s="211">
        <f t="shared" ca="1" si="7204"/>
        <v>0</v>
      </c>
      <c r="F780" s="207" t="s">
        <v>47</v>
      </c>
      <c r="G780" s="170" t="str">
        <f t="shared" ref="G780:G785" si="7264">IF(D780="Mon", "", IF(D780="Tue", "Non-service", IF(D780="Wed", "", IF(D780="Thu", "Non-service", IF(D780="Fri", "", "")))))</f>
        <v/>
      </c>
      <c r="H780" s="21"/>
      <c r="I780" s="174" t="str">
        <f t="shared" ref="I780:I785" si="7265">IF(D780="Mon", "", IF(D780="Tue", "", IF(D780="Wed", "", IF(D780="Thu", "", IF(D780="Fri", "Non-service", "")))))</f>
        <v>Non-service</v>
      </c>
      <c r="J780" s="31"/>
      <c r="K780" s="174" t="str">
        <f t="shared" ref="K780:K785" si="7266">IF(D780="Mon", "", IF(D780="Tue", "", IF(D780="Wed", "Non-service", IF(D780="Thu", "Non-Service", IF(D780="Fri", "", "")))))</f>
        <v/>
      </c>
      <c r="L780" s="31"/>
      <c r="M780" s="174" t="str">
        <f t="shared" ref="M780:M785" si="7267">IF(D780="Mon", "", IF(D780="Tue", "Non-service", IF(D780="Wed", "", IF(D780="Thu", "", IF(D780="Fri", "Non-service", "")))))</f>
        <v>Non-service</v>
      </c>
      <c r="N780" s="31"/>
      <c r="O780" s="174" t="str">
        <f t="shared" ref="O780:O785" si="7268">IF(D780="Mon", "", IF(D780="Tue", "", IF(D780="Wed", "Non-service", IF(D780="Thu", "", IF(D780="Fri", "Non-service", "")))))</f>
        <v>Non-service</v>
      </c>
      <c r="P780" s="31"/>
      <c r="Q780" s="174" t="str">
        <f t="shared" ref="Q780:Q785" si="7269">IF(D780="Mon", "", IF(D780="Tue", "Non-service", IF(D780="Wed", "", IF(D780="Thu", "Non-service", IF(D780="Fri", "", "")))))</f>
        <v/>
      </c>
      <c r="R780" s="31"/>
      <c r="S780" s="175" t="str">
        <f t="shared" ref="S780:S785" si="7270">IF(D780="Mon", "Non-service", IF(D780="Tue", "", IF(D780="Wed", "Non-service", IF(D780="Thu", "", IF(D780="Fri", "", "")))))</f>
        <v/>
      </c>
      <c r="T780" s="31"/>
      <c r="U780" s="175"/>
      <c r="V780" s="34"/>
      <c r="W780" s="178"/>
      <c r="X780" s="23"/>
      <c r="Y780" s="175"/>
      <c r="Z780" s="23"/>
      <c r="AB780" s="26"/>
      <c r="AD780" s="25"/>
    </row>
    <row r="781" spans="3:30">
      <c r="C781" s="285"/>
      <c r="D781" s="288"/>
      <c r="E781" s="211">
        <f t="shared" ca="1" si="7204"/>
        <v>0</v>
      </c>
      <c r="F781" s="208" t="s">
        <v>51</v>
      </c>
      <c r="G781" s="170" t="str">
        <f t="shared" ref="G781:G785" si="7271">IF(D780="Mon", "", IF(D780="Tue", "Non-service", IF(D780="Wed", "", IF(D780="Thu", "Non-service", IF(D780="Fri", "", "")))))</f>
        <v/>
      </c>
      <c r="H781" s="22"/>
      <c r="I781" s="174" t="str">
        <f t="shared" ref="I781:I785" si="7272">IF(D780="Mon", "", IF(D780="Tue", "", IF(D780="Wed", "", IF(D780="Thu", "", IF(D780="Fri", "Non-service", "")))))</f>
        <v>Non-service</v>
      </c>
      <c r="J781" s="30"/>
      <c r="K781" s="174" t="str">
        <f t="shared" ref="K781:K785" si="7273">IF(D780="Mon", "", IF(D780="Tue", "", IF(D780="Wed", "Non-service", IF(D780="Thu", "Non-Service", IF(D780="Fri", "", "")))))</f>
        <v/>
      </c>
      <c r="L781" s="30"/>
      <c r="M781" s="174" t="str">
        <f t="shared" ref="M781:M785" si="7274">IF(D780="Mon", "", IF(D780="Tue", "Non-service", IF(D780="Wed", "", IF(D780="Thu", "", IF(D780="Fri", "Non-service", "")))))</f>
        <v>Non-service</v>
      </c>
      <c r="N781" s="30"/>
      <c r="O781" s="174" t="str">
        <f t="shared" ref="O781:O785" si="7275">IF(D780="Mon", "", IF(D780="Tue", "", IF(D780="Wed", "Non-service", IF(D780="Thu", "", IF(D780="Fri", "Non-service", "")))))</f>
        <v>Non-service</v>
      </c>
      <c r="P781" s="30"/>
      <c r="Q781" s="174" t="str">
        <f t="shared" ref="Q781:Q785" si="7276">IF(D780="Mon", "", IF(D780="Tue", "Non-service", IF(D780="Wed", "", IF(D780="Thu", "Non-service", IF(D780="Fri", "", "")))))</f>
        <v/>
      </c>
      <c r="R781" s="30"/>
      <c r="S781" s="174" t="str">
        <f t="shared" ref="S781:S785" si="7277">IF(D780="Mon", "Non-service", IF(D780="Tue", "", IF(D780="Wed", "Non-service", IF(D780="Thu", "", IF(D780="Fri", "", "")))))</f>
        <v/>
      </c>
      <c r="T781" s="30"/>
      <c r="V781" s="36"/>
      <c r="W781" s="178"/>
      <c r="X781" s="25"/>
      <c r="Z781" s="25"/>
      <c r="AB781" s="26"/>
      <c r="AD781" s="25"/>
    </row>
    <row r="782" spans="3:30">
      <c r="C782" s="286"/>
      <c r="D782" s="289"/>
      <c r="E782" s="211">
        <f t="shared" ca="1" si="7204"/>
        <v>0</v>
      </c>
      <c r="F782" s="209" t="s">
        <v>53</v>
      </c>
      <c r="G782" s="171" t="str">
        <f t="shared" ref="G782" si="7278">IF(D780="Mon", "", IF(D780="Tue", "Non-service", IF(D780="Wed", "", IF(D780="Thu", "Non-service", IF(D780="Fri", "", "")))))</f>
        <v/>
      </c>
      <c r="H782" s="22"/>
      <c r="I782" s="174" t="str">
        <f t="shared" ref="I782" si="7279">IF(D780="Mon", "", IF(D780="Tue", "", IF(D780="Wed", "", IF(D780="Thu", "", IF(D780="Fri", "Non-service", "")))))</f>
        <v>Non-service</v>
      </c>
      <c r="J782" s="30"/>
      <c r="K782" s="174" t="str">
        <f t="shared" ref="K782" si="7280">IF(D780="Mon", "", IF(D780="Tue", "", IF(D780="Wed", "Non-service", IF(D780="Thu", "Non-Service", IF(D780="Fri", "", "")))))</f>
        <v/>
      </c>
      <c r="L782" s="30"/>
      <c r="M782" s="174" t="str">
        <f t="shared" ref="M782" si="7281">IF(D780="Mon", "", IF(D780="Tue", "Non-service", IF(D780="Wed", "", IF(D780="Thu", "", IF(D780="Fri", "Non-service", "")))))</f>
        <v>Non-service</v>
      </c>
      <c r="N782" s="30"/>
      <c r="O782" s="174" t="str">
        <f t="shared" ref="O782" si="7282">IF(D780="Mon", "", IF(D780="Tue", "", IF(D780="Wed", "Non-service", IF(D780="Thu", "", IF(D780="Fri", "Non-service", "")))))</f>
        <v>Non-service</v>
      </c>
      <c r="P782" s="30"/>
      <c r="Q782" s="174" t="str">
        <f t="shared" ref="Q782" si="7283">IF(D780="Mon", "", IF(D780="Tue", "Non-service", IF(D780="Wed", "", IF(D780="Thu", "Non-service", IF(D780="Fri", "", "")))))</f>
        <v/>
      </c>
      <c r="R782" s="30"/>
      <c r="T782" s="30"/>
      <c r="U782" s="176"/>
      <c r="V782" s="38"/>
      <c r="W782" s="178"/>
      <c r="X782" s="27"/>
      <c r="Y782" s="176"/>
      <c r="Z782" s="27"/>
      <c r="AB782" s="26"/>
      <c r="AD782" s="25"/>
    </row>
    <row r="783" spans="3:30">
      <c r="C783" s="284">
        <f t="shared" si="7108"/>
        <v>46223</v>
      </c>
      <c r="D783" s="287" t="str">
        <f t="shared" ref="D783" si="7284">IF(WEEKDAY(C780, 2) &lt; 5, TEXT(C780 + 1, "ddd"), TEXT(C780 + 3, "ddd"))</f>
        <v>Mon</v>
      </c>
      <c r="E783" s="211">
        <f t="shared" ca="1" si="7204"/>
        <v>0</v>
      </c>
      <c r="F783" s="207" t="s">
        <v>47</v>
      </c>
      <c r="G783" s="170" t="str">
        <f t="shared" ref="G783:G785" si="7285">IF(D783="Mon", "", IF(D783="Tue", "Non-service", IF(D783="Wed", "", IF(D783="Thu", "Non-service", IF(D783="Fri", "", "")))))</f>
        <v/>
      </c>
      <c r="H783" s="30"/>
      <c r="I783" s="174" t="str">
        <f t="shared" ref="I783:I785" si="7286">IF(D783="Mon", "", IF(D783="Tue", "", IF(D783="Wed", "", IF(D783="Thu", "", IF(D783="Fri", "Non-service", "")))))</f>
        <v/>
      </c>
      <c r="J783" s="30"/>
      <c r="K783" s="174" t="str">
        <f t="shared" ref="K783:K785" si="7287">IF(D783="Mon", "", IF(D783="Tue", "", IF(D783="Wed", "Non-service", IF(D783="Thu", "Non-Service", IF(D783="Fri", "", "")))))</f>
        <v/>
      </c>
      <c r="L783" s="30"/>
      <c r="M783" s="174" t="str">
        <f t="shared" ref="M783:M785" si="7288">IF(D783="Mon", "", IF(D783="Tue", "Non-service", IF(D783="Wed", "", IF(D783="Thu", "", IF(D783="Fri", "Non-service", "")))))</f>
        <v/>
      </c>
      <c r="N783" s="30"/>
      <c r="O783" s="174" t="str">
        <f t="shared" ref="O783:O785" si="7289">IF(D783="Mon", "", IF(D783="Tue", "", IF(D783="Wed", "Non-service", IF(D783="Thu", "", IF(D783="Fri", "Non-service", "")))))</f>
        <v/>
      </c>
      <c r="P783" s="30"/>
      <c r="Q783" s="174" t="str">
        <f t="shared" ref="Q783:Q785" si="7290">IF(D783="Mon", "", IF(D783="Tue", "Non-service", IF(D783="Wed", "", IF(D783="Thu", "Non-service", IF(D783="Fri", "", "")))))</f>
        <v/>
      </c>
      <c r="R783" s="30"/>
      <c r="S783" s="175" t="str">
        <f t="shared" ref="S783:S785" si="7291">IF(D783="Mon", "Non-service", IF(D783="Tue", "", IF(D783="Wed", "Non-service", IF(D783="Thu", "", IF(D783="Fri", "", "")))))</f>
        <v>Non-service</v>
      </c>
      <c r="T783" s="30"/>
      <c r="U783" s="175"/>
      <c r="V783" s="34"/>
      <c r="W783" s="178"/>
      <c r="X783" s="23"/>
      <c r="Y783" s="175"/>
      <c r="Z783" s="23"/>
      <c r="AB783" s="26"/>
      <c r="AD783" s="25"/>
    </row>
    <row r="784" spans="3:30">
      <c r="C784" s="285"/>
      <c r="D784" s="288"/>
      <c r="E784" s="211">
        <f t="shared" ca="1" si="7204"/>
        <v>0</v>
      </c>
      <c r="F784" s="208" t="s">
        <v>51</v>
      </c>
      <c r="G784" s="170" t="str">
        <f t="shared" ref="G784:G785" si="7292">IF(D783="Mon", "", IF(D783="Tue", "Non-service", IF(D783="Wed", "", IF(D783="Thu", "Non-service", IF(D783="Fri", "", "")))))</f>
        <v/>
      </c>
      <c r="H784" s="30"/>
      <c r="I784" s="174" t="str">
        <f t="shared" ref="I784:I785" si="7293">IF(D783="Mon", "", IF(D783="Tue", "", IF(D783="Wed", "", IF(D783="Thu", "", IF(D783="Fri", "Non-service", "")))))</f>
        <v/>
      </c>
      <c r="J784" s="30"/>
      <c r="K784" s="174" t="str">
        <f t="shared" ref="K784:K785" si="7294">IF(D783="Mon", "", IF(D783="Tue", "", IF(D783="Wed", "Non-service", IF(D783="Thu", "Non-Service", IF(D783="Fri", "", "")))))</f>
        <v/>
      </c>
      <c r="L784" s="30"/>
      <c r="M784" s="174" t="str">
        <f t="shared" ref="M784:M785" si="7295">IF(D783="Mon", "", IF(D783="Tue", "Non-service", IF(D783="Wed", "", IF(D783="Thu", "", IF(D783="Fri", "Non-service", "")))))</f>
        <v/>
      </c>
      <c r="N784" s="30"/>
      <c r="O784" s="174" t="str">
        <f t="shared" ref="O784:O785" si="7296">IF(D783="Mon", "", IF(D783="Tue", "", IF(D783="Wed", "Non-service", IF(D783="Thu", "", IF(D783="Fri", "Non-service", "")))))</f>
        <v/>
      </c>
      <c r="P784" s="30"/>
      <c r="Q784" s="174" t="str">
        <f t="shared" ref="Q784:Q785" si="7297">IF(D783="Mon", "", IF(D783="Tue", "Non-service", IF(D783="Wed", "", IF(D783="Thu", "Non-service", IF(D783="Fri", "", "")))))</f>
        <v/>
      </c>
      <c r="R784" s="30"/>
      <c r="S784" s="174" t="str">
        <f t="shared" ref="S784:S785" si="7298">IF(D783="Mon", "Non-service", IF(D783="Tue", "", IF(D783="Wed", "Non-service", IF(D783="Thu", "", IF(D783="Fri", "", "")))))</f>
        <v>Non-service</v>
      </c>
      <c r="T784" s="30"/>
      <c r="V784" s="36"/>
      <c r="W784" s="178"/>
      <c r="X784" s="25"/>
      <c r="Z784" s="25"/>
      <c r="AB784" s="26"/>
      <c r="AD784" s="25"/>
    </row>
    <row r="785" spans="3:30">
      <c r="C785" s="286"/>
      <c r="D785" s="289"/>
      <c r="E785" s="211">
        <f t="shared" ca="1" si="7204"/>
        <v>0</v>
      </c>
      <c r="F785" s="209" t="s">
        <v>53</v>
      </c>
      <c r="G785" s="171" t="str">
        <f t="shared" ref="G785" si="7299">IF(D783="Mon", "", IF(D783="Tue", "Non-service", IF(D783="Wed", "", IF(D783="Thu", "Non-service", IF(D783="Fri", "", "")))))</f>
        <v/>
      </c>
      <c r="H785" s="30"/>
      <c r="I785" s="174" t="str">
        <f t="shared" ref="I785" si="7300">IF(D783="Mon", "", IF(D783="Tue", "", IF(D783="Wed", "", IF(D783="Thu", "", IF(D783="Fri", "Non-service", "")))))</f>
        <v/>
      </c>
      <c r="J785" s="30"/>
      <c r="K785" s="174" t="str">
        <f t="shared" ref="K785" si="7301">IF(D783="Mon", "", IF(D783="Tue", "", IF(D783="Wed", "Non-service", IF(D783="Thu", "Non-Service", IF(D783="Fri", "", "")))))</f>
        <v/>
      </c>
      <c r="L785" s="30"/>
      <c r="M785" s="174" t="str">
        <f t="shared" ref="M785" si="7302">IF(D783="Mon", "", IF(D783="Tue", "Non-service", IF(D783="Wed", "", IF(D783="Thu", "", IF(D783="Fri", "Non-service", "")))))</f>
        <v/>
      </c>
      <c r="N785" s="30"/>
      <c r="O785" s="174" t="str">
        <f t="shared" ref="O785" si="7303">IF(D783="Mon", "", IF(D783="Tue", "", IF(D783="Wed", "Non-service", IF(D783="Thu", "", IF(D783="Fri", "Non-service", "")))))</f>
        <v/>
      </c>
      <c r="P785" s="30"/>
      <c r="Q785" s="174" t="str">
        <f t="shared" ref="Q785" si="7304">IF(D783="Mon", "", IF(D783="Tue", "Non-service", IF(D783="Wed", "", IF(D783="Thu", "Non-service", IF(D783="Fri", "", "")))))</f>
        <v/>
      </c>
      <c r="R785" s="30"/>
      <c r="S785" s="174" t="str">
        <f t="shared" ref="S785" si="7305">IF(D783="Mon", "Non-service", IF(D783="Tue", "", IF(D783="Wed", "Non-service", IF(D783="Thu", "", IF(D783="Fri", "", "")))))</f>
        <v>Non-service</v>
      </c>
      <c r="T785" s="30"/>
      <c r="U785" s="176"/>
      <c r="V785" s="38"/>
      <c r="W785" s="178"/>
      <c r="X785" s="27"/>
      <c r="Y785" s="176"/>
      <c r="Z785" s="27"/>
      <c r="AB785" s="26"/>
      <c r="AD785" s="25"/>
    </row>
    <row r="786" spans="3:30">
      <c r="C786" s="284"/>
      <c r="D786" s="287"/>
      <c r="E786" s="211"/>
      <c r="F786" s="207"/>
      <c r="G786" s="172"/>
      <c r="H786" s="24"/>
      <c r="I786" s="175"/>
      <c r="J786" s="33"/>
      <c r="K786" s="175"/>
      <c r="L786" s="33"/>
      <c r="M786" s="175"/>
      <c r="N786" s="33"/>
      <c r="O786" s="175"/>
      <c r="P786" s="33"/>
      <c r="Q786" s="177"/>
      <c r="R786" s="33"/>
      <c r="S786" s="175"/>
      <c r="T786" s="33"/>
      <c r="U786" s="175"/>
      <c r="V786" s="34"/>
      <c r="W786" s="178"/>
      <c r="X786" s="23"/>
      <c r="Y786" s="175"/>
      <c r="Z786" s="23"/>
      <c r="AB786" s="26"/>
      <c r="AD786" s="25"/>
    </row>
    <row r="787" spans="3:30">
      <c r="C787" s="285"/>
      <c r="D787" s="288"/>
      <c r="E787" s="211"/>
      <c r="F787" s="208"/>
      <c r="H787" s="26"/>
      <c r="J787" s="35"/>
      <c r="L787" s="35"/>
      <c r="N787" s="35"/>
      <c r="P787" s="35"/>
      <c r="Q787" s="177"/>
      <c r="R787" s="35"/>
      <c r="T787" s="35"/>
      <c r="V787" s="36"/>
      <c r="W787" s="178"/>
      <c r="X787" s="25"/>
      <c r="Z787" s="25"/>
      <c r="AB787" s="26"/>
      <c r="AD787" s="25"/>
    </row>
    <row r="788" spans="3:30">
      <c r="C788" s="286"/>
      <c r="D788" s="289"/>
      <c r="E788" s="211"/>
      <c r="F788" s="209"/>
      <c r="G788" s="171"/>
      <c r="H788" s="28"/>
      <c r="I788" s="176"/>
      <c r="J788" s="37"/>
      <c r="K788" s="176"/>
      <c r="L788" s="37"/>
      <c r="M788" s="176"/>
      <c r="N788" s="37"/>
      <c r="O788" s="176"/>
      <c r="P788" s="37"/>
      <c r="Q788" s="177"/>
      <c r="R788" s="37"/>
      <c r="S788" s="176"/>
      <c r="T788" s="37"/>
      <c r="U788" s="176"/>
      <c r="V788" s="38"/>
      <c r="W788" s="178"/>
      <c r="X788" s="27"/>
      <c r="Y788" s="176"/>
      <c r="Z788" s="27"/>
      <c r="AB788" s="26"/>
      <c r="AD788" s="25"/>
    </row>
    <row r="789" spans="3:30">
      <c r="C789" s="284"/>
      <c r="D789" s="287"/>
      <c r="E789" s="211"/>
      <c r="F789" s="207"/>
      <c r="G789" s="172"/>
      <c r="H789" s="24"/>
      <c r="I789" s="175"/>
      <c r="J789" s="33"/>
      <c r="K789" s="175"/>
      <c r="L789" s="33"/>
      <c r="M789" s="175"/>
      <c r="N789" s="33"/>
      <c r="O789" s="175"/>
      <c r="P789" s="33"/>
      <c r="Q789" s="177"/>
      <c r="R789" s="33"/>
      <c r="S789" s="175"/>
      <c r="T789" s="33"/>
      <c r="U789" s="175"/>
      <c r="V789" s="34"/>
      <c r="W789" s="178"/>
      <c r="X789" s="23"/>
      <c r="Y789" s="175"/>
      <c r="Z789" s="23"/>
      <c r="AB789" s="26"/>
      <c r="AD789" s="25"/>
    </row>
    <row r="790" spans="3:30">
      <c r="C790" s="285"/>
      <c r="D790" s="288"/>
      <c r="E790" s="211"/>
      <c r="F790" s="208"/>
      <c r="H790" s="26"/>
      <c r="J790" s="35"/>
      <c r="L790" s="35"/>
      <c r="N790" s="35"/>
      <c r="P790" s="35"/>
      <c r="Q790" s="177"/>
      <c r="R790" s="35"/>
      <c r="T790" s="35"/>
      <c r="V790" s="36"/>
      <c r="W790" s="178"/>
      <c r="X790" s="25"/>
      <c r="Z790" s="25"/>
      <c r="AB790" s="26"/>
      <c r="AD790" s="25"/>
    </row>
    <row r="791" spans="3:30">
      <c r="C791" s="286"/>
      <c r="D791" s="289"/>
      <c r="E791" s="211"/>
      <c r="F791" s="209"/>
      <c r="G791" s="171"/>
      <c r="H791" s="28"/>
      <c r="I791" s="176"/>
      <c r="J791" s="37"/>
      <c r="K791" s="176"/>
      <c r="L791" s="37"/>
      <c r="M791" s="176"/>
      <c r="N791" s="37"/>
      <c r="O791" s="176"/>
      <c r="P791" s="37"/>
      <c r="Q791" s="177"/>
      <c r="R791" s="37"/>
      <c r="S791" s="176"/>
      <c r="T791" s="37"/>
      <c r="U791" s="176"/>
      <c r="V791" s="38"/>
      <c r="W791" s="178"/>
      <c r="X791" s="27"/>
      <c r="Y791" s="176"/>
      <c r="Z791" s="27"/>
      <c r="AB791" s="26"/>
      <c r="AD791" s="25"/>
    </row>
    <row r="792" spans="3:30">
      <c r="C792" s="284"/>
      <c r="D792" s="287"/>
      <c r="E792" s="211"/>
      <c r="F792" s="207"/>
      <c r="G792" s="172"/>
      <c r="H792" s="24"/>
      <c r="I792" s="175"/>
      <c r="J792" s="33"/>
      <c r="K792" s="175"/>
      <c r="L792" s="33"/>
      <c r="M792" s="175"/>
      <c r="N792" s="33"/>
      <c r="O792" s="175"/>
      <c r="P792" s="33"/>
      <c r="Q792" s="177"/>
      <c r="R792" s="33"/>
      <c r="S792" s="175"/>
      <c r="T792" s="33"/>
      <c r="U792" s="175"/>
      <c r="V792" s="34"/>
      <c r="W792" s="178"/>
      <c r="X792" s="23"/>
      <c r="Y792" s="175"/>
      <c r="Z792" s="23"/>
      <c r="AB792" s="26"/>
      <c r="AD792" s="25"/>
    </row>
    <row r="793" spans="3:30">
      <c r="C793" s="285"/>
      <c r="D793" s="288"/>
      <c r="E793" s="211"/>
      <c r="F793" s="208"/>
      <c r="H793" s="26"/>
      <c r="J793" s="35"/>
      <c r="L793" s="35"/>
      <c r="N793" s="35"/>
      <c r="P793" s="35"/>
      <c r="Q793" s="177"/>
      <c r="R793" s="35"/>
      <c r="T793" s="35"/>
      <c r="V793" s="36"/>
      <c r="W793" s="178"/>
      <c r="X793" s="25"/>
      <c r="Z793" s="25"/>
      <c r="AB793" s="26"/>
      <c r="AD793" s="25"/>
    </row>
    <row r="794" spans="3:30">
      <c r="C794" s="286"/>
      <c r="D794" s="289"/>
      <c r="E794" s="211"/>
      <c r="F794" s="209"/>
      <c r="G794" s="171"/>
      <c r="H794" s="28"/>
      <c r="I794" s="176"/>
      <c r="J794" s="37"/>
      <c r="K794" s="176"/>
      <c r="L794" s="37"/>
      <c r="M794" s="176"/>
      <c r="N794" s="37"/>
      <c r="O794" s="176"/>
      <c r="P794" s="37"/>
      <c r="Q794" s="177"/>
      <c r="R794" s="37"/>
      <c r="S794" s="176"/>
      <c r="T794" s="37"/>
      <c r="U794" s="176"/>
      <c r="V794" s="38"/>
      <c r="W794" s="178"/>
      <c r="X794" s="27"/>
      <c r="Y794" s="176"/>
      <c r="Z794" s="27"/>
      <c r="AB794" s="26"/>
      <c r="AD794" s="25"/>
    </row>
    <row r="795" spans="3:30">
      <c r="C795" s="284"/>
      <c r="D795" s="287"/>
      <c r="E795" s="211"/>
      <c r="F795" s="207"/>
      <c r="G795" s="172"/>
      <c r="H795" s="24"/>
      <c r="I795" s="175"/>
      <c r="J795" s="33"/>
      <c r="K795" s="175"/>
      <c r="L795" s="33"/>
      <c r="M795" s="175"/>
      <c r="N795" s="33"/>
      <c r="O795" s="175"/>
      <c r="P795" s="33"/>
      <c r="Q795" s="177"/>
      <c r="R795" s="33"/>
      <c r="S795" s="175"/>
      <c r="T795" s="33"/>
      <c r="U795" s="175"/>
      <c r="V795" s="34"/>
      <c r="W795" s="178"/>
      <c r="X795" s="23"/>
      <c r="Y795" s="175"/>
      <c r="Z795" s="23"/>
      <c r="AB795" s="26"/>
      <c r="AD795" s="25"/>
    </row>
    <row r="796" spans="3:30">
      <c r="C796" s="285"/>
      <c r="D796" s="288"/>
      <c r="E796" s="211"/>
      <c r="F796" s="208"/>
      <c r="H796" s="26"/>
      <c r="J796" s="35"/>
      <c r="L796" s="35"/>
      <c r="N796" s="35"/>
      <c r="P796" s="35"/>
      <c r="Q796" s="177"/>
      <c r="R796" s="35"/>
      <c r="T796" s="35"/>
      <c r="V796" s="36"/>
      <c r="W796" s="178"/>
      <c r="X796" s="25"/>
      <c r="Z796" s="25"/>
      <c r="AB796" s="26"/>
      <c r="AD796" s="25"/>
    </row>
    <row r="797" spans="3:30">
      <c r="C797" s="286"/>
      <c r="D797" s="289"/>
      <c r="E797" s="211"/>
      <c r="F797" s="209"/>
      <c r="G797" s="171"/>
      <c r="H797" s="28"/>
      <c r="I797" s="176"/>
      <c r="J797" s="37"/>
      <c r="K797" s="176"/>
      <c r="L797" s="37"/>
      <c r="M797" s="176"/>
      <c r="N797" s="37"/>
      <c r="O797" s="176"/>
      <c r="P797" s="37"/>
      <c r="Q797" s="177"/>
      <c r="R797" s="37"/>
      <c r="S797" s="176"/>
      <c r="T797" s="37"/>
      <c r="U797" s="176"/>
      <c r="V797" s="38"/>
      <c r="W797" s="178"/>
      <c r="X797" s="27"/>
      <c r="Y797" s="176"/>
      <c r="Z797" s="27"/>
      <c r="AB797" s="26"/>
      <c r="AD797" s="25"/>
    </row>
    <row r="798" spans="3:30">
      <c r="C798" s="284"/>
      <c r="D798" s="287"/>
      <c r="E798" s="211"/>
      <c r="F798" s="207"/>
      <c r="G798" s="172"/>
      <c r="H798" s="24"/>
      <c r="I798" s="175"/>
      <c r="J798" s="33"/>
      <c r="K798" s="175"/>
      <c r="L798" s="33"/>
      <c r="M798" s="175"/>
      <c r="N798" s="33"/>
      <c r="O798" s="175"/>
      <c r="P798" s="33"/>
      <c r="Q798" s="177"/>
      <c r="R798" s="33"/>
      <c r="S798" s="175"/>
      <c r="T798" s="33"/>
      <c r="U798" s="175"/>
      <c r="V798" s="34"/>
      <c r="W798" s="178"/>
      <c r="X798" s="23"/>
      <c r="Y798" s="175"/>
      <c r="Z798" s="23"/>
      <c r="AB798" s="26"/>
      <c r="AD798" s="25"/>
    </row>
    <row r="799" spans="3:30">
      <c r="C799" s="285"/>
      <c r="D799" s="288"/>
      <c r="E799" s="211"/>
      <c r="F799" s="208"/>
      <c r="H799" s="26"/>
      <c r="J799" s="35"/>
      <c r="L799" s="35"/>
      <c r="N799" s="35"/>
      <c r="P799" s="35"/>
      <c r="Q799" s="177"/>
      <c r="R799" s="35"/>
      <c r="T799" s="35"/>
      <c r="V799" s="36"/>
      <c r="W799" s="178"/>
      <c r="X799" s="25"/>
      <c r="Z799" s="25"/>
      <c r="AB799" s="26"/>
      <c r="AD799" s="25"/>
    </row>
    <row r="800" spans="3:30">
      <c r="C800" s="286"/>
      <c r="D800" s="289"/>
      <c r="E800" s="211"/>
      <c r="F800" s="209"/>
      <c r="G800" s="171"/>
      <c r="H800" s="28"/>
      <c r="I800" s="176"/>
      <c r="J800" s="37"/>
      <c r="K800" s="176"/>
      <c r="L800" s="37"/>
      <c r="M800" s="176"/>
      <c r="N800" s="37"/>
      <c r="O800" s="176"/>
      <c r="P800" s="37"/>
      <c r="Q800" s="177"/>
      <c r="R800" s="37"/>
      <c r="S800" s="176"/>
      <c r="T800" s="37"/>
      <c r="U800" s="176"/>
      <c r="V800" s="38"/>
      <c r="W800" s="178"/>
      <c r="X800" s="27"/>
      <c r="Y800" s="176"/>
      <c r="Z800" s="27"/>
      <c r="AB800" s="26"/>
      <c r="AD800" s="25"/>
    </row>
    <row r="801" spans="3:30">
      <c r="C801" s="284"/>
      <c r="D801" s="287"/>
      <c r="E801" s="211"/>
      <c r="F801" s="207"/>
      <c r="G801" s="172"/>
      <c r="H801" s="24"/>
      <c r="I801" s="175"/>
      <c r="J801" s="33"/>
      <c r="K801" s="175"/>
      <c r="L801" s="33"/>
      <c r="M801" s="175"/>
      <c r="N801" s="33"/>
      <c r="O801" s="175"/>
      <c r="P801" s="33"/>
      <c r="Q801" s="177"/>
      <c r="R801" s="33"/>
      <c r="S801" s="175"/>
      <c r="T801" s="33"/>
      <c r="U801" s="175"/>
      <c r="V801" s="34"/>
      <c r="W801" s="178"/>
      <c r="X801" s="23"/>
      <c r="Y801" s="175"/>
      <c r="Z801" s="23"/>
      <c r="AB801" s="26"/>
      <c r="AD801" s="25"/>
    </row>
    <row r="802" spans="3:30">
      <c r="C802" s="285"/>
      <c r="D802" s="288"/>
      <c r="E802" s="211"/>
      <c r="F802" s="208"/>
      <c r="H802" s="26"/>
      <c r="J802" s="35"/>
      <c r="L802" s="35"/>
      <c r="N802" s="35"/>
      <c r="P802" s="35"/>
      <c r="Q802" s="177"/>
      <c r="R802" s="35"/>
      <c r="T802" s="35"/>
      <c r="V802" s="36"/>
      <c r="W802" s="178"/>
      <c r="X802" s="25"/>
      <c r="Z802" s="25"/>
      <c r="AB802" s="26"/>
      <c r="AD802" s="25"/>
    </row>
    <row r="803" spans="3:30">
      <c r="C803" s="286"/>
      <c r="D803" s="289"/>
      <c r="E803" s="211"/>
      <c r="F803" s="209"/>
      <c r="G803" s="171"/>
      <c r="H803" s="28"/>
      <c r="I803" s="176"/>
      <c r="J803" s="37"/>
      <c r="K803" s="176"/>
      <c r="L803" s="37"/>
      <c r="M803" s="176"/>
      <c r="N803" s="37"/>
      <c r="O803" s="176"/>
      <c r="P803" s="37"/>
      <c r="Q803" s="177"/>
      <c r="R803" s="37"/>
      <c r="S803" s="176"/>
      <c r="T803" s="37"/>
      <c r="U803" s="176"/>
      <c r="V803" s="38"/>
      <c r="W803" s="178"/>
      <c r="X803" s="27"/>
      <c r="Y803" s="176"/>
      <c r="Z803" s="27"/>
      <c r="AB803" s="26"/>
      <c r="AD803" s="25"/>
    </row>
  </sheetData>
  <sheetProtection sheet="1" objects="1" formatCells="0" formatColumns="0"/>
  <protectedRanges>
    <protectedRange sqref="C3:C5" name="Range1"/>
    <protectedRange sqref="G1:G1048576" name="Range2"/>
    <protectedRange sqref="I1:I1048576" name="Range3"/>
    <protectedRange sqref="K1:K1048576" name="Range4"/>
    <protectedRange sqref="M1:M1048576" name="Range5"/>
    <protectedRange sqref="O1:O1048576" name="Range6"/>
    <protectedRange sqref="S1:S1048576" name="Range8"/>
    <protectedRange sqref="U1:U1048576" name="Range9"/>
    <protectedRange sqref="W1:W1048576" name="Range10"/>
    <protectedRange sqref="Y1:Y1048576" name="Range11"/>
    <protectedRange sqref="AA1:AA1048576" name="Range12"/>
    <protectedRange sqref="AC1:AC1048576" name="Range13"/>
    <protectedRange sqref="Q1:Q1048576" name="Range14"/>
    <protectedRange sqref="AE3:AF70" name="Range15"/>
    <protectedRange sqref="G3:AD803" name="Range16"/>
  </protectedRanges>
  <mergeCells count="563">
    <mergeCell ref="AE1:AF2"/>
    <mergeCell ref="AE30:AF31"/>
    <mergeCell ref="D3:D5"/>
    <mergeCell ref="D6:D8"/>
    <mergeCell ref="D9:D11"/>
    <mergeCell ref="D12:D14"/>
    <mergeCell ref="D15:D17"/>
    <mergeCell ref="D27:D29"/>
    <mergeCell ref="B2:D2"/>
    <mergeCell ref="C1:D1"/>
    <mergeCell ref="D30:D32"/>
    <mergeCell ref="C3:C5"/>
    <mergeCell ref="C6:C8"/>
    <mergeCell ref="C9:C11"/>
    <mergeCell ref="C12:C14"/>
    <mergeCell ref="C15:C17"/>
    <mergeCell ref="C18:C20"/>
    <mergeCell ref="D18:D20"/>
    <mergeCell ref="D21:D23"/>
    <mergeCell ref="D24:D26"/>
    <mergeCell ref="C21:C23"/>
    <mergeCell ref="C24:C26"/>
    <mergeCell ref="C27:C29"/>
    <mergeCell ref="D45:D47"/>
    <mergeCell ref="D57:D59"/>
    <mergeCell ref="C30:C32"/>
    <mergeCell ref="C33:C35"/>
    <mergeCell ref="C36:C38"/>
    <mergeCell ref="C39:C41"/>
    <mergeCell ref="C42:C44"/>
    <mergeCell ref="C45:C47"/>
    <mergeCell ref="D33:D35"/>
    <mergeCell ref="D36:D38"/>
    <mergeCell ref="D39:D41"/>
    <mergeCell ref="D42:D44"/>
    <mergeCell ref="D60:D62"/>
    <mergeCell ref="D63:D65"/>
    <mergeCell ref="D48:D50"/>
    <mergeCell ref="D51:D53"/>
    <mergeCell ref="D54:D56"/>
    <mergeCell ref="C48:C50"/>
    <mergeCell ref="C51:C53"/>
    <mergeCell ref="C54:C56"/>
    <mergeCell ref="C57:C59"/>
    <mergeCell ref="C60:C62"/>
    <mergeCell ref="C63:C65"/>
    <mergeCell ref="D75:D77"/>
    <mergeCell ref="D78:D80"/>
    <mergeCell ref="D81:D83"/>
    <mergeCell ref="D66:D68"/>
    <mergeCell ref="D69:D71"/>
    <mergeCell ref="D72:D74"/>
    <mergeCell ref="C66:C68"/>
    <mergeCell ref="C69:C71"/>
    <mergeCell ref="C72:C74"/>
    <mergeCell ref="C75:C77"/>
    <mergeCell ref="C78:C80"/>
    <mergeCell ref="C81:C83"/>
    <mergeCell ref="C105:C107"/>
    <mergeCell ref="D102:D104"/>
    <mergeCell ref="D93:D95"/>
    <mergeCell ref="D96:D98"/>
    <mergeCell ref="D99:D101"/>
    <mergeCell ref="D84:D86"/>
    <mergeCell ref="D87:D89"/>
    <mergeCell ref="D90:D92"/>
    <mergeCell ref="C84:C86"/>
    <mergeCell ref="C87:C89"/>
    <mergeCell ref="C90:C92"/>
    <mergeCell ref="C93:C95"/>
    <mergeCell ref="C96:C98"/>
    <mergeCell ref="C99:C101"/>
    <mergeCell ref="C102:C104"/>
    <mergeCell ref="D129:D131"/>
    <mergeCell ref="D105:D107"/>
    <mergeCell ref="D108:D110"/>
    <mergeCell ref="D120:D122"/>
    <mergeCell ref="D123:D125"/>
    <mergeCell ref="D126:D128"/>
    <mergeCell ref="D111:D113"/>
    <mergeCell ref="D114:D116"/>
    <mergeCell ref="D117:D119"/>
    <mergeCell ref="D147:D149"/>
    <mergeCell ref="D150:D152"/>
    <mergeCell ref="D153:D155"/>
    <mergeCell ref="D156:D158"/>
    <mergeCell ref="D159:D161"/>
    <mergeCell ref="D132:D134"/>
    <mergeCell ref="D135:D137"/>
    <mergeCell ref="D138:D140"/>
    <mergeCell ref="D141:D143"/>
    <mergeCell ref="D144:D146"/>
    <mergeCell ref="D177:D179"/>
    <mergeCell ref="D180:D182"/>
    <mergeCell ref="D183:D185"/>
    <mergeCell ref="D186:D188"/>
    <mergeCell ref="D189:D191"/>
    <mergeCell ref="D162:D164"/>
    <mergeCell ref="D165:D167"/>
    <mergeCell ref="D168:D170"/>
    <mergeCell ref="D171:D173"/>
    <mergeCell ref="D174:D176"/>
    <mergeCell ref="D207:D209"/>
    <mergeCell ref="D210:D212"/>
    <mergeCell ref="D213:D215"/>
    <mergeCell ref="D216:D218"/>
    <mergeCell ref="D219:D221"/>
    <mergeCell ref="D192:D194"/>
    <mergeCell ref="D195:D197"/>
    <mergeCell ref="D198:D200"/>
    <mergeCell ref="D201:D203"/>
    <mergeCell ref="D204:D206"/>
    <mergeCell ref="D237:D239"/>
    <mergeCell ref="D240:D242"/>
    <mergeCell ref="D243:D245"/>
    <mergeCell ref="D246:D248"/>
    <mergeCell ref="D249:D251"/>
    <mergeCell ref="D222:D224"/>
    <mergeCell ref="D225:D227"/>
    <mergeCell ref="D228:D230"/>
    <mergeCell ref="D231:D233"/>
    <mergeCell ref="D234:D236"/>
    <mergeCell ref="D267:D269"/>
    <mergeCell ref="D270:D272"/>
    <mergeCell ref="D273:D275"/>
    <mergeCell ref="D276:D278"/>
    <mergeCell ref="D279:D281"/>
    <mergeCell ref="D252:D254"/>
    <mergeCell ref="D255:D257"/>
    <mergeCell ref="D258:D260"/>
    <mergeCell ref="D261:D263"/>
    <mergeCell ref="D264:D266"/>
    <mergeCell ref="D297:D299"/>
    <mergeCell ref="D300:D302"/>
    <mergeCell ref="D303:D305"/>
    <mergeCell ref="D306:D308"/>
    <mergeCell ref="D309:D311"/>
    <mergeCell ref="D282:D284"/>
    <mergeCell ref="D285:D287"/>
    <mergeCell ref="D288:D290"/>
    <mergeCell ref="D291:D293"/>
    <mergeCell ref="D294:D296"/>
    <mergeCell ref="D327:D329"/>
    <mergeCell ref="D330:D332"/>
    <mergeCell ref="D333:D335"/>
    <mergeCell ref="D336:D338"/>
    <mergeCell ref="D339:D341"/>
    <mergeCell ref="D312:D314"/>
    <mergeCell ref="D315:D317"/>
    <mergeCell ref="D318:D320"/>
    <mergeCell ref="D321:D323"/>
    <mergeCell ref="D324:D326"/>
    <mergeCell ref="D357:D359"/>
    <mergeCell ref="D360:D362"/>
    <mergeCell ref="D363:D365"/>
    <mergeCell ref="D366:D368"/>
    <mergeCell ref="D369:D371"/>
    <mergeCell ref="D342:D344"/>
    <mergeCell ref="D345:D347"/>
    <mergeCell ref="D348:D350"/>
    <mergeCell ref="D351:D353"/>
    <mergeCell ref="D354:D356"/>
    <mergeCell ref="D387:D389"/>
    <mergeCell ref="D390:D392"/>
    <mergeCell ref="D393:D395"/>
    <mergeCell ref="D396:D398"/>
    <mergeCell ref="D399:D401"/>
    <mergeCell ref="D372:D374"/>
    <mergeCell ref="D375:D377"/>
    <mergeCell ref="D378:D380"/>
    <mergeCell ref="D381:D383"/>
    <mergeCell ref="D384:D386"/>
    <mergeCell ref="D417:D419"/>
    <mergeCell ref="D420:D422"/>
    <mergeCell ref="D423:D425"/>
    <mergeCell ref="D426:D428"/>
    <mergeCell ref="D429:D431"/>
    <mergeCell ref="D402:D404"/>
    <mergeCell ref="D405:D407"/>
    <mergeCell ref="D408:D410"/>
    <mergeCell ref="D411:D413"/>
    <mergeCell ref="D414:D416"/>
    <mergeCell ref="D447:D449"/>
    <mergeCell ref="D450:D452"/>
    <mergeCell ref="D453:D455"/>
    <mergeCell ref="D456:D458"/>
    <mergeCell ref="D459:D461"/>
    <mergeCell ref="D432:D434"/>
    <mergeCell ref="D435:D437"/>
    <mergeCell ref="D438:D440"/>
    <mergeCell ref="D441:D443"/>
    <mergeCell ref="D444:D446"/>
    <mergeCell ref="D477:D479"/>
    <mergeCell ref="D480:D482"/>
    <mergeCell ref="D483:D485"/>
    <mergeCell ref="D486:D488"/>
    <mergeCell ref="D489:D491"/>
    <mergeCell ref="D462:D464"/>
    <mergeCell ref="D465:D467"/>
    <mergeCell ref="D468:D470"/>
    <mergeCell ref="D471:D473"/>
    <mergeCell ref="D474:D476"/>
    <mergeCell ref="D510:D512"/>
    <mergeCell ref="D513:D515"/>
    <mergeCell ref="D516:D518"/>
    <mergeCell ref="D519:D521"/>
    <mergeCell ref="D492:D494"/>
    <mergeCell ref="D495:D497"/>
    <mergeCell ref="D498:D500"/>
    <mergeCell ref="D501:D503"/>
    <mergeCell ref="D504:D506"/>
    <mergeCell ref="D507:D509"/>
    <mergeCell ref="B633:B635"/>
    <mergeCell ref="B636:B638"/>
    <mergeCell ref="D540:D542"/>
    <mergeCell ref="D543:D545"/>
    <mergeCell ref="D546:D548"/>
    <mergeCell ref="D549:D551"/>
    <mergeCell ref="D552:D554"/>
    <mergeCell ref="D555:D557"/>
    <mergeCell ref="D558:D560"/>
    <mergeCell ref="D561:D563"/>
    <mergeCell ref="D564:D566"/>
    <mergeCell ref="B612:B614"/>
    <mergeCell ref="B615:B617"/>
    <mergeCell ref="B618:B620"/>
    <mergeCell ref="B621:B623"/>
    <mergeCell ref="B624:B626"/>
    <mergeCell ref="B597:B599"/>
    <mergeCell ref="B600:B602"/>
    <mergeCell ref="B603:B605"/>
    <mergeCell ref="B606:B608"/>
    <mergeCell ref="B609:B611"/>
    <mergeCell ref="B582:B584"/>
    <mergeCell ref="B585:B587"/>
    <mergeCell ref="D567:D569"/>
    <mergeCell ref="D570:D572"/>
    <mergeCell ref="C573:C575"/>
    <mergeCell ref="D573:D575"/>
    <mergeCell ref="C576:C578"/>
    <mergeCell ref="D576:D578"/>
    <mergeCell ref="C579:C581"/>
    <mergeCell ref="D579:D581"/>
    <mergeCell ref="B630:B632"/>
    <mergeCell ref="B627:B629"/>
    <mergeCell ref="B588:B590"/>
    <mergeCell ref="B591:B593"/>
    <mergeCell ref="B594:B596"/>
    <mergeCell ref="C582:C584"/>
    <mergeCell ref="D582:D584"/>
    <mergeCell ref="C585:C587"/>
    <mergeCell ref="D585:D587"/>
    <mergeCell ref="C588:C590"/>
    <mergeCell ref="D588:D590"/>
    <mergeCell ref="C591:C593"/>
    <mergeCell ref="D591:D593"/>
    <mergeCell ref="C594:C596"/>
    <mergeCell ref="D594:D596"/>
    <mergeCell ref="C597:C599"/>
    <mergeCell ref="D597:D599"/>
    <mergeCell ref="B567:B569"/>
    <mergeCell ref="B570:B572"/>
    <mergeCell ref="B573:B575"/>
    <mergeCell ref="B576:B578"/>
    <mergeCell ref="B579:B581"/>
    <mergeCell ref="D537:D539"/>
    <mergeCell ref="D522:D524"/>
    <mergeCell ref="D525:D527"/>
    <mergeCell ref="D528:D530"/>
    <mergeCell ref="D531:D533"/>
    <mergeCell ref="D534:D536"/>
    <mergeCell ref="C534:C536"/>
    <mergeCell ref="C537:C539"/>
    <mergeCell ref="C567:C569"/>
    <mergeCell ref="C570:C572"/>
    <mergeCell ref="C540:C542"/>
    <mergeCell ref="C543:C545"/>
    <mergeCell ref="C546:C548"/>
    <mergeCell ref="C549:C551"/>
    <mergeCell ref="C552:C554"/>
    <mergeCell ref="C555:C557"/>
    <mergeCell ref="C558:C560"/>
    <mergeCell ref="C561:C563"/>
    <mergeCell ref="C564:C566"/>
    <mergeCell ref="C108:C110"/>
    <mergeCell ref="C111:C113"/>
    <mergeCell ref="C114:C116"/>
    <mergeCell ref="C117:C119"/>
    <mergeCell ref="C120:C122"/>
    <mergeCell ref="C123:C125"/>
    <mergeCell ref="C126:C128"/>
    <mergeCell ref="C129:C131"/>
    <mergeCell ref="C132:C134"/>
    <mergeCell ref="C135:C137"/>
    <mergeCell ref="C138:C140"/>
    <mergeCell ref="C141:C143"/>
    <mergeCell ref="C144:C146"/>
    <mergeCell ref="C147:C149"/>
    <mergeCell ref="C150:C152"/>
    <mergeCell ref="C153:C155"/>
    <mergeCell ref="C156:C158"/>
    <mergeCell ref="C159:C161"/>
    <mergeCell ref="C162:C164"/>
    <mergeCell ref="C165:C167"/>
    <mergeCell ref="C168:C170"/>
    <mergeCell ref="C171:C173"/>
    <mergeCell ref="C174:C176"/>
    <mergeCell ref="C177:C179"/>
    <mergeCell ref="C180:C182"/>
    <mergeCell ref="C183:C185"/>
    <mergeCell ref="C186:C188"/>
    <mergeCell ref="C189:C191"/>
    <mergeCell ref="C192:C194"/>
    <mergeCell ref="C195:C197"/>
    <mergeCell ref="C198:C200"/>
    <mergeCell ref="C201:C203"/>
    <mergeCell ref="C204:C206"/>
    <mergeCell ref="C207:C209"/>
    <mergeCell ref="C210:C212"/>
    <mergeCell ref="C213:C215"/>
    <mergeCell ref="C216:C218"/>
    <mergeCell ref="C219:C221"/>
    <mergeCell ref="C222:C224"/>
    <mergeCell ref="C225:C227"/>
    <mergeCell ref="C228:C230"/>
    <mergeCell ref="C231:C233"/>
    <mergeCell ref="C234:C236"/>
    <mergeCell ref="C237:C239"/>
    <mergeCell ref="C240:C242"/>
    <mergeCell ref="C243:C245"/>
    <mergeCell ref="C246:C248"/>
    <mergeCell ref="C249:C251"/>
    <mergeCell ref="C252:C254"/>
    <mergeCell ref="C255:C257"/>
    <mergeCell ref="C258:C260"/>
    <mergeCell ref="C261:C263"/>
    <mergeCell ref="C264:C266"/>
    <mergeCell ref="C267:C269"/>
    <mergeCell ref="C270:C272"/>
    <mergeCell ref="C273:C275"/>
    <mergeCell ref="C276:C278"/>
    <mergeCell ref="C279:C281"/>
    <mergeCell ref="C282:C284"/>
    <mergeCell ref="C285:C287"/>
    <mergeCell ref="C288:C290"/>
    <mergeCell ref="C291:C293"/>
    <mergeCell ref="C294:C296"/>
    <mergeCell ref="C297:C299"/>
    <mergeCell ref="C300:C302"/>
    <mergeCell ref="C303:C305"/>
    <mergeCell ref="C306:C308"/>
    <mergeCell ref="C309:C311"/>
    <mergeCell ref="C312:C314"/>
    <mergeCell ref="C315:C317"/>
    <mergeCell ref="C318:C320"/>
    <mergeCell ref="C321:C323"/>
    <mergeCell ref="C324:C326"/>
    <mergeCell ref="C327:C329"/>
    <mergeCell ref="C330:C332"/>
    <mergeCell ref="C333:C335"/>
    <mergeCell ref="C336:C338"/>
    <mergeCell ref="C339:C341"/>
    <mergeCell ref="C342:C344"/>
    <mergeCell ref="C345:C347"/>
    <mergeCell ref="C348:C350"/>
    <mergeCell ref="C351:C353"/>
    <mergeCell ref="C354:C356"/>
    <mergeCell ref="C357:C359"/>
    <mergeCell ref="C360:C362"/>
    <mergeCell ref="C363:C365"/>
    <mergeCell ref="C366:C368"/>
    <mergeCell ref="C369:C371"/>
    <mergeCell ref="C372:C374"/>
    <mergeCell ref="C375:C377"/>
    <mergeCell ref="C378:C380"/>
    <mergeCell ref="C381:C383"/>
    <mergeCell ref="C384:C386"/>
    <mergeCell ref="C387:C389"/>
    <mergeCell ref="C390:C392"/>
    <mergeCell ref="C393:C395"/>
    <mergeCell ref="C396:C398"/>
    <mergeCell ref="C399:C401"/>
    <mergeCell ref="C402:C404"/>
    <mergeCell ref="C405:C407"/>
    <mergeCell ref="C408:C410"/>
    <mergeCell ref="C411:C413"/>
    <mergeCell ref="C414:C416"/>
    <mergeCell ref="C417:C419"/>
    <mergeCell ref="C420:C422"/>
    <mergeCell ref="C423:C425"/>
    <mergeCell ref="C426:C428"/>
    <mergeCell ref="C477:C479"/>
    <mergeCell ref="C480:C482"/>
    <mergeCell ref="C483:C485"/>
    <mergeCell ref="C429:C431"/>
    <mergeCell ref="C432:C434"/>
    <mergeCell ref="C435:C437"/>
    <mergeCell ref="C438:C440"/>
    <mergeCell ref="C441:C443"/>
    <mergeCell ref="C444:C446"/>
    <mergeCell ref="C447:C449"/>
    <mergeCell ref="C450:C452"/>
    <mergeCell ref="C453:C455"/>
    <mergeCell ref="AE35:AF36"/>
    <mergeCell ref="C510:C512"/>
    <mergeCell ref="C513:C515"/>
    <mergeCell ref="C516:C518"/>
    <mergeCell ref="C519:C521"/>
    <mergeCell ref="C522:C524"/>
    <mergeCell ref="C525:C527"/>
    <mergeCell ref="C528:C530"/>
    <mergeCell ref="C531:C533"/>
    <mergeCell ref="C486:C488"/>
    <mergeCell ref="C489:C491"/>
    <mergeCell ref="C492:C494"/>
    <mergeCell ref="C495:C497"/>
    <mergeCell ref="C498:C500"/>
    <mergeCell ref="C501:C503"/>
    <mergeCell ref="C504:C506"/>
    <mergeCell ref="C507:C509"/>
    <mergeCell ref="C456:C458"/>
    <mergeCell ref="C459:C461"/>
    <mergeCell ref="C462:C464"/>
    <mergeCell ref="C465:C467"/>
    <mergeCell ref="C468:C470"/>
    <mergeCell ref="C471:C473"/>
    <mergeCell ref="C474:C476"/>
    <mergeCell ref="C600:C602"/>
    <mergeCell ref="D600:D602"/>
    <mergeCell ref="C603:C605"/>
    <mergeCell ref="D603:D605"/>
    <mergeCell ref="C606:C608"/>
    <mergeCell ref="D606:D608"/>
    <mergeCell ref="C609:C611"/>
    <mergeCell ref="D609:D611"/>
    <mergeCell ref="C612:C614"/>
    <mergeCell ref="D612:D614"/>
    <mergeCell ref="C615:C617"/>
    <mergeCell ref="D615:D617"/>
    <mergeCell ref="C618:C620"/>
    <mergeCell ref="D618:D620"/>
    <mergeCell ref="C621:C623"/>
    <mergeCell ref="D621:D623"/>
    <mergeCell ref="C624:C626"/>
    <mergeCell ref="D624:D626"/>
    <mergeCell ref="C627:C629"/>
    <mergeCell ref="D627:D629"/>
    <mergeCell ref="C630:C632"/>
    <mergeCell ref="D630:D632"/>
    <mergeCell ref="C633:C635"/>
    <mergeCell ref="D633:D635"/>
    <mergeCell ref="C636:C638"/>
    <mergeCell ref="D636:D638"/>
    <mergeCell ref="C639:C641"/>
    <mergeCell ref="D639:D641"/>
    <mergeCell ref="C642:C644"/>
    <mergeCell ref="D642:D644"/>
    <mergeCell ref="C645:C647"/>
    <mergeCell ref="D645:D647"/>
    <mergeCell ref="C648:C650"/>
    <mergeCell ref="D648:D650"/>
    <mergeCell ref="C651:C653"/>
    <mergeCell ref="D651:D653"/>
    <mergeCell ref="C654:C656"/>
    <mergeCell ref="D654:D656"/>
    <mergeCell ref="C657:C659"/>
    <mergeCell ref="D657:D659"/>
    <mergeCell ref="C660:C662"/>
    <mergeCell ref="D660:D662"/>
    <mergeCell ref="C663:C665"/>
    <mergeCell ref="D663:D665"/>
    <mergeCell ref="C666:C668"/>
    <mergeCell ref="D666:D668"/>
    <mergeCell ref="C669:C671"/>
    <mergeCell ref="D669:D671"/>
    <mergeCell ref="C672:C674"/>
    <mergeCell ref="D672:D674"/>
    <mergeCell ref="C675:C677"/>
    <mergeCell ref="D675:D677"/>
    <mergeCell ref="C678:C680"/>
    <mergeCell ref="D678:D680"/>
    <mergeCell ref="C681:C683"/>
    <mergeCell ref="D681:D683"/>
    <mergeCell ref="C684:C686"/>
    <mergeCell ref="D684:D686"/>
    <mergeCell ref="C687:C689"/>
    <mergeCell ref="D687:D689"/>
    <mergeCell ref="C690:C692"/>
    <mergeCell ref="D690:D692"/>
    <mergeCell ref="C693:C695"/>
    <mergeCell ref="D693:D695"/>
    <mergeCell ref="C696:C698"/>
    <mergeCell ref="D696:D698"/>
    <mergeCell ref="C699:C701"/>
    <mergeCell ref="D699:D701"/>
    <mergeCell ref="C702:C704"/>
    <mergeCell ref="D702:D704"/>
    <mergeCell ref="C705:C707"/>
    <mergeCell ref="D705:D707"/>
    <mergeCell ref="C708:C710"/>
    <mergeCell ref="D708:D710"/>
    <mergeCell ref="C711:C713"/>
    <mergeCell ref="D711:D713"/>
    <mergeCell ref="C714:C716"/>
    <mergeCell ref="D714:D716"/>
    <mergeCell ref="C717:C719"/>
    <mergeCell ref="D717:D719"/>
    <mergeCell ref="C720:C722"/>
    <mergeCell ref="D720:D722"/>
    <mergeCell ref="C723:C725"/>
    <mergeCell ref="D723:D725"/>
    <mergeCell ref="C726:C728"/>
    <mergeCell ref="D726:D728"/>
    <mergeCell ref="C729:C731"/>
    <mergeCell ref="D729:D731"/>
    <mergeCell ref="C732:C734"/>
    <mergeCell ref="D732:D734"/>
    <mergeCell ref="C735:C737"/>
    <mergeCell ref="D735:D737"/>
    <mergeCell ref="C738:C740"/>
    <mergeCell ref="D738:D740"/>
    <mergeCell ref="C741:C743"/>
    <mergeCell ref="D741:D743"/>
    <mergeCell ref="C744:C746"/>
    <mergeCell ref="D744:D746"/>
    <mergeCell ref="C747:C749"/>
    <mergeCell ref="D747:D749"/>
    <mergeCell ref="C750:C752"/>
    <mergeCell ref="D750:D752"/>
    <mergeCell ref="C753:C755"/>
    <mergeCell ref="D753:D755"/>
    <mergeCell ref="C756:C758"/>
    <mergeCell ref="D756:D758"/>
    <mergeCell ref="C759:C761"/>
    <mergeCell ref="D759:D761"/>
    <mergeCell ref="C762:C764"/>
    <mergeCell ref="D762:D764"/>
    <mergeCell ref="C765:C767"/>
    <mergeCell ref="D765:D767"/>
    <mergeCell ref="C768:C770"/>
    <mergeCell ref="D768:D770"/>
    <mergeCell ref="C771:C773"/>
    <mergeCell ref="D771:D773"/>
    <mergeCell ref="C774:C776"/>
    <mergeCell ref="D774:D776"/>
    <mergeCell ref="C792:C794"/>
    <mergeCell ref="D792:D794"/>
    <mergeCell ref="C795:C797"/>
    <mergeCell ref="D795:D797"/>
    <mergeCell ref="C798:C800"/>
    <mergeCell ref="D798:D800"/>
    <mergeCell ref="C801:C803"/>
    <mergeCell ref="D801:D803"/>
    <mergeCell ref="C777:C779"/>
    <mergeCell ref="D777:D779"/>
    <mergeCell ref="C780:C782"/>
    <mergeCell ref="D780:D782"/>
    <mergeCell ref="C783:C785"/>
    <mergeCell ref="D783:D785"/>
    <mergeCell ref="C786:C788"/>
    <mergeCell ref="D786:D788"/>
    <mergeCell ref="C789:C791"/>
    <mergeCell ref="D789:D791"/>
  </mergeCells>
  <conditionalFormatting sqref="C1:C1048576">
    <cfRule type="expression" dxfId="23" priority="7">
      <formula>C1=OR(44509, 44511)</formula>
    </cfRule>
  </conditionalFormatting>
  <conditionalFormatting sqref="C1:D803">
    <cfRule type="expression" dxfId="22" priority="8">
      <formula>$C1=TODAY()</formula>
    </cfRule>
  </conditionalFormatting>
  <conditionalFormatting sqref="F1">
    <cfRule type="expression" dxfId="21" priority="2">
      <formula>F1&lt;0.75</formula>
    </cfRule>
    <cfRule type="expression" dxfId="20" priority="3">
      <formula>F1&lt;0.89</formula>
    </cfRule>
    <cfRule type="expression" dxfId="19" priority="4">
      <formula>F1&gt;0.89</formula>
    </cfRule>
  </conditionalFormatting>
  <conditionalFormatting sqref="H2">
    <cfRule type="expression" dxfId="18" priority="10">
      <formula>H2:Z2&lt;=0.7499999</formula>
    </cfRule>
    <cfRule type="expression" dxfId="17" priority="11">
      <formula>H2:Z2&lt;=0.8999999</formula>
    </cfRule>
    <cfRule type="expression" dxfId="16" priority="12">
      <formula>H2:Z2&gt;=0.9</formula>
    </cfRule>
  </conditionalFormatting>
  <conditionalFormatting sqref="H3:AD5 Y6:AD593 X498:X593 H786:P803 R786:V803 X594:AD803 H6:X17 U18:X497 U498:V785 H18:T785">
    <cfRule type="expression" dxfId="15" priority="51">
      <formula>G3="Non-service"</formula>
    </cfRule>
    <cfRule type="expression" dxfId="14" priority="52">
      <formula>H3="Start"</formula>
    </cfRule>
    <cfRule type="expression" dxfId="13" priority="53">
      <formula>H3="Non-service"</formula>
    </cfRule>
    <cfRule type="expression" dxfId="12" priority="54">
      <formula>H3="Tardy"</formula>
    </cfRule>
    <cfRule type="expression" dxfId="11" priority="55">
      <formula>H3="Excused"</formula>
    </cfRule>
    <cfRule type="expression" dxfId="10" priority="56">
      <formula>H3="Absent"</formula>
    </cfRule>
    <cfRule type="expression" dxfId="9" priority="57">
      <formula>H3="Present"</formula>
    </cfRule>
  </conditionalFormatting>
  <conditionalFormatting sqref="H3:AD5 Y6:AD593 X498:X593 H786:V803 X594:AD803 H6:X17 U18:X497 U498:V785 H18:T785">
    <cfRule type="expression" dxfId="8" priority="5">
      <formula>H3="Very Early Leave"</formula>
    </cfRule>
    <cfRule type="expression" dxfId="7" priority="6">
      <formula>H3="Early Leave"</formula>
    </cfRule>
  </conditionalFormatting>
  <conditionalFormatting sqref="J2">
    <cfRule type="expression" dxfId="6" priority="91">
      <formula>J2:AF2&lt;=0.7499999</formula>
    </cfRule>
    <cfRule type="expression" dxfId="5" priority="92">
      <formula>J2:AF2&lt;=0.8999999</formula>
    </cfRule>
    <cfRule type="expression" dxfId="4" priority="93">
      <formula>J2:AF2&gt;=0.9</formula>
    </cfRule>
  </conditionalFormatting>
  <conditionalFormatting sqref="L2 N2 P2 R2 T2 V2 X2 Z2 AB2 AD2">
    <cfRule type="expression" dxfId="3" priority="100">
      <formula>L2:AJ2&lt;=0.7499999</formula>
    </cfRule>
    <cfRule type="expression" dxfId="2" priority="101">
      <formula>L2:AJ2&lt;=0.8999999</formula>
    </cfRule>
    <cfRule type="expression" dxfId="1" priority="102">
      <formula>L2:AJ2&gt;=0.9</formula>
    </cfRule>
  </conditionalFormatting>
  <dataValidations count="2">
    <dataValidation allowBlank="1" showInputMessage="1" showErrorMessage="1" sqref="AE3:AH17 G3:G803 AC1:AC1048576 AA1:AA1048576 S1:S1048576 W1:W1048576 Q1:Q1048576 M1:M1048576 K1:K1048576 I1:I1048576 U1:U1048576 O1:O1048576 Y1:Y1048576" xr:uid="{701A30C8-790B-44A1-9F50-29BF69A95EEB}"/>
    <dataValidation type="list" allowBlank="1" showInputMessage="1" showErrorMessage="1" sqref="V3:V803 P3:P803 N3:N803 T3:T803 H3:H803 J3:J803 L3:L803 R3:R803 X3:X803 Z3:Z803 AB3:AB803 AD3:AD803" xr:uid="{4EDE399F-9B98-4B01-A15C-5168748643D6}">
      <formula1>"Present, Absent, Excused, Tardy, Early Leave, Very Early Leave,Start"</formula1>
    </dataValidation>
  </dataValidations>
  <hyperlinks>
    <hyperlink ref="AF29" r:id="rId1" xr:uid="{C3DA38F8-3A13-4531-9E87-AF1D222699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0BCC-898D-4AD3-881C-1C2C232D3E43}">
  <dimension ref="A1:AB43"/>
  <sheetViews>
    <sheetView workbookViewId="0">
      <pane ySplit="1" topLeftCell="A2" activePane="bottomLeft" state="frozen"/>
      <selection pane="bottomLeft" activeCell="N44" sqref="N44"/>
      <selection activeCell="B29" sqref="B29"/>
    </sheetView>
  </sheetViews>
  <sheetFormatPr defaultColWidth="9.140625" defaultRowHeight="15"/>
  <cols>
    <col min="1" max="1" width="12.42578125" customWidth="1"/>
    <col min="2" max="2" width="11.85546875" customWidth="1"/>
    <col min="4" max="4" width="11.7109375" customWidth="1"/>
    <col min="5" max="5" width="10.7109375" customWidth="1"/>
    <col min="6" max="6" width="12.28515625" customWidth="1"/>
    <col min="7" max="7" width="11.140625" customWidth="1"/>
    <col min="8" max="8" width="10.140625" customWidth="1"/>
    <col min="9" max="9" width="11.42578125" customWidth="1"/>
    <col min="10" max="10" width="10.85546875" customWidth="1"/>
    <col min="11" max="11" width="0.28515625" customWidth="1"/>
    <col min="12" max="12" width="8.28515625" hidden="1" customWidth="1"/>
    <col min="13" max="13" width="9.140625" bestFit="1" customWidth="1"/>
    <col min="14" max="14" width="4.85546875" hidden="1" customWidth="1"/>
    <col min="15" max="15" width="22.42578125" customWidth="1"/>
    <col min="17" max="17" width="0" hidden="1" customWidth="1"/>
    <col min="18" max="18" width="11.42578125" hidden="1" customWidth="1"/>
    <col min="19" max="28" width="0" hidden="1" customWidth="1"/>
  </cols>
  <sheetData>
    <row r="1" spans="1:26">
      <c r="A1" s="130">
        <f>Attendance!C3</f>
        <v>45859</v>
      </c>
      <c r="B1" s="131" t="str">
        <f>Attendance!G1</f>
        <v>Elder Demharter</v>
      </c>
      <c r="C1" s="131" t="str">
        <f>Attendance!I1</f>
        <v>Sister Sonomura</v>
      </c>
      <c r="D1" s="131" t="str">
        <f>Attendance!K1</f>
        <v>Elder Stephens</v>
      </c>
      <c r="E1" s="131" t="str">
        <f>Attendance!M1</f>
        <v>TBA</v>
      </c>
      <c r="F1" s="131" t="str">
        <f>Attendance!O1</f>
        <v>Elder Petersen</v>
      </c>
      <c r="G1" s="131" t="str">
        <f>Attendance!Q1</f>
        <v>Elder Dickerson</v>
      </c>
      <c r="H1" s="131" t="str">
        <f>Attendance!S1</f>
        <v>Sister Remke</v>
      </c>
      <c r="I1" s="131" t="str">
        <f>Attendance!U1</f>
        <v>TBA</v>
      </c>
      <c r="J1" s="131" t="str">
        <f>Attendance!W1</f>
        <v>TBA</v>
      </c>
      <c r="K1" s="132"/>
      <c r="L1" s="132"/>
      <c r="M1" s="144" t="s">
        <v>12</v>
      </c>
    </row>
    <row r="2" spans="1:26" ht="15" customHeight="1">
      <c r="A2" s="311" t="s">
        <v>98</v>
      </c>
      <c r="B2" s="312"/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3"/>
      <c r="O2" s="314" t="s">
        <v>99</v>
      </c>
      <c r="P2" s="314"/>
    </row>
    <row r="3" spans="1:26">
      <c r="A3" s="58" t="s">
        <v>46</v>
      </c>
      <c r="B3" cm="1">
        <f t="array" ref="B3">SUMPRODUCT((TEXT(Attendance!$A$3:$A$500,"ddd")=A3)*(Attendance!H$3:H$500="Tardy"))</f>
        <v>0</v>
      </c>
      <c r="C3" cm="1">
        <f t="array" ref="C3">SUMPRODUCT((TEXT(Attendance!$A$3:$A$500,"ddd")=A3)*(Attendance!J$3:J$500="Tardy"))</f>
        <v>0</v>
      </c>
      <c r="D3" cm="1">
        <f t="array" ref="D3">SUMPRODUCT((TEXT(Attendance!$A$3:$A$500,"ddd")=A3)*(Attendance!L$3:L$500="Tardy"))</f>
        <v>0</v>
      </c>
      <c r="E3" cm="1">
        <f t="array" ref="E3">SUMPRODUCT((TEXT(Attendance!$A$3:$A$500,"ddd")=A3)*(Attendance!N$3:N$500="Tardy"))</f>
        <v>0</v>
      </c>
      <c r="F3" cm="1">
        <f t="array" ref="F3">SUMPRODUCT((TEXT(Attendance!$A$3:$A$500,"ddd")=A3)*(Attendance!P$3:P$500="Tardy"))</f>
        <v>0</v>
      </c>
      <c r="G3" cm="1">
        <f t="array" ref="G3">SUMPRODUCT((TEXT(Attendance!$A$3:$A$500,"ddd")=A3)*(Attendance!R$3:R$500="Tardy"))</f>
        <v>0</v>
      </c>
      <c r="H3" cm="1">
        <f t="array" ref="H3">SUMPRODUCT((TEXT(Attendance!$A$3:$A$500,"ddd")=A3)*(Attendance!T$3:T$500="Tardy"))</f>
        <v>0</v>
      </c>
      <c r="I3" cm="1">
        <f t="array" ref="I3">SUMPRODUCT((TEXT(Attendance!$A$3:$A$500,"ddd")=A3)*(Attendance!V$3:V$500="Tardy"))</f>
        <v>0</v>
      </c>
      <c r="J3" cm="1">
        <f t="array" ref="J3">SUMPRODUCT((TEXT(Attendance!$A$3:$A$500,"ddd")=A3)*(Attendance!X$3:X$500="Tardy"))</f>
        <v>0</v>
      </c>
      <c r="K3">
        <v>0</v>
      </c>
      <c r="M3" s="145">
        <f>SUM(B3:J3)</f>
        <v>0</v>
      </c>
      <c r="O3" s="314"/>
      <c r="P3" s="314"/>
      <c r="Q3" s="20">
        <f>B3/3</f>
        <v>0</v>
      </c>
      <c r="R3" s="20">
        <f t="shared" ref="R3:Z3" si="0">C3/3</f>
        <v>0</v>
      </c>
      <c r="S3" s="20">
        <f t="shared" si="0"/>
        <v>0</v>
      </c>
      <c r="T3" s="20">
        <f t="shared" si="0"/>
        <v>0</v>
      </c>
      <c r="U3" s="20">
        <f t="shared" si="0"/>
        <v>0</v>
      </c>
      <c r="V3" s="20">
        <f t="shared" si="0"/>
        <v>0</v>
      </c>
      <c r="W3" s="20">
        <f t="shared" si="0"/>
        <v>0</v>
      </c>
      <c r="X3" s="20">
        <f t="shared" si="0"/>
        <v>0</v>
      </c>
      <c r="Y3" s="20">
        <f t="shared" si="0"/>
        <v>0</v>
      </c>
      <c r="Z3" s="20">
        <f t="shared" si="0"/>
        <v>0</v>
      </c>
    </row>
    <row r="4" spans="1:26">
      <c r="A4" s="58" t="s">
        <v>100</v>
      </c>
      <c r="B4" cm="1">
        <f t="array" ref="B4">SUMPRODUCT((TEXT(Attendance!$A$3:$A$500,"ddd")=A4)*(Attendance!H$3:H$500="Tardy"))</f>
        <v>0</v>
      </c>
      <c r="C4" cm="1">
        <f t="array" ref="C4">SUMPRODUCT((TEXT(Attendance!$A$3:$A$500,"ddd")=A4)*(Attendance!J$3:J$500="Tardy"))</f>
        <v>0</v>
      </c>
      <c r="D4" cm="1">
        <f t="array" ref="D4">SUMPRODUCT((TEXT(Attendance!$A$3:$A$500,"ddd")=A4)*(Attendance!L$3:L$500="Tardy"))</f>
        <v>1</v>
      </c>
      <c r="E4" cm="1">
        <f t="array" ref="E4">SUMPRODUCT((TEXT(Attendance!$A$3:$A$500,"ddd")=A4)*(Attendance!N$3:N$500="Tardy"))</f>
        <v>0</v>
      </c>
      <c r="F4" cm="1">
        <f t="array" ref="F4">SUMPRODUCT((TEXT(Attendance!$A$3:$A$500,"ddd")=A4)*(Attendance!P$3:P$500="Tardy"))</f>
        <v>0</v>
      </c>
      <c r="G4" cm="1">
        <f t="array" ref="G4">SUMPRODUCT((TEXT(Attendance!$A$3:$A$500,"ddd")=A4)*(Attendance!R$3:R$500="Tardy"))</f>
        <v>0</v>
      </c>
      <c r="H4" cm="1">
        <f t="array" ref="H4">SUMPRODUCT((TEXT(Attendance!$A$3:$A$500,"ddd")=A4)*(Attendance!T$3:T$500="Tardy"))</f>
        <v>0</v>
      </c>
      <c r="I4" cm="1">
        <f t="array" ref="I4">SUMPRODUCT((TEXT(Attendance!$A$3:$A$500,"ddd")=A4)*(Attendance!V$3:V$500="Tardy"))</f>
        <v>0</v>
      </c>
      <c r="J4" cm="1">
        <f t="array" ref="J4">SUMPRODUCT((TEXT(Attendance!$A$3:$A$500,"ddd")=A4)*(Attendance!X$3:X$500="Tardy"))</f>
        <v>0</v>
      </c>
      <c r="K4">
        <v>0</v>
      </c>
      <c r="M4" s="145">
        <f>SUM(B4:J4)</f>
        <v>1</v>
      </c>
      <c r="O4" s="314"/>
      <c r="P4" s="314"/>
      <c r="Q4" s="20">
        <f t="shared" ref="Q4:Q7" si="1">B4/3</f>
        <v>0</v>
      </c>
      <c r="R4" s="20">
        <f t="shared" ref="R4:R7" si="2">C4/3</f>
        <v>0</v>
      </c>
      <c r="S4" s="20">
        <f t="shared" ref="S4:S7" si="3">D4/3</f>
        <v>0.33333333333333331</v>
      </c>
      <c r="T4" s="20">
        <f t="shared" ref="T4:T7" si="4">E4/3</f>
        <v>0</v>
      </c>
      <c r="U4" s="20">
        <f t="shared" ref="U4:U7" si="5">F4/3</f>
        <v>0</v>
      </c>
      <c r="V4" s="20">
        <f t="shared" ref="V4:V7" si="6">G4/3</f>
        <v>0</v>
      </c>
      <c r="W4" s="20">
        <f t="shared" ref="W4:W7" si="7">H4/3</f>
        <v>0</v>
      </c>
      <c r="X4" s="20">
        <f t="shared" ref="X4:X7" si="8">I4/3</f>
        <v>0</v>
      </c>
      <c r="Y4" s="20">
        <f t="shared" ref="Y4:Y7" si="9">J4/3</f>
        <v>0</v>
      </c>
      <c r="Z4" s="20">
        <f t="shared" ref="Z4:Z7" si="10">K4/3</f>
        <v>0</v>
      </c>
    </row>
    <row r="5" spans="1:26">
      <c r="A5" s="58" t="s">
        <v>101</v>
      </c>
      <c r="B5" cm="1">
        <f t="array" ref="B5">SUMPRODUCT((TEXT(Attendance!$A$3:$A$500,"ddd")=A5)*(Attendance!H$3:H$500="Tardy"))</f>
        <v>0</v>
      </c>
      <c r="C5" cm="1">
        <f t="array" ref="C5">SUMPRODUCT((TEXT(Attendance!$A$3:$A$500,"ddd")=A5)*(Attendance!J$3:J$500="Tardy"))</f>
        <v>0</v>
      </c>
      <c r="D5" cm="1">
        <f t="array" ref="D5">SUMPRODUCT((TEXT(Attendance!$A$3:$A$500,"ddd")=A5)*(Attendance!L$3:L$500="Tardy"))</f>
        <v>0</v>
      </c>
      <c r="E5" cm="1">
        <f t="array" ref="E5">SUMPRODUCT((TEXT(Attendance!$A$3:$A$500,"ddd")=A5)*(Attendance!N$3:N$500="Tardy"))</f>
        <v>0</v>
      </c>
      <c r="F5" cm="1">
        <f t="array" ref="F5">SUMPRODUCT((TEXT(Attendance!$A$3:$A$500,"ddd")=A5)*(Attendance!P$3:P$500="Tardy"))</f>
        <v>0</v>
      </c>
      <c r="G5" cm="1">
        <f t="array" ref="G5">SUMPRODUCT((TEXT(Attendance!$A$3:$A$500,"ddd")=A5)*(Attendance!R$3:R$500="Tardy"))</f>
        <v>0</v>
      </c>
      <c r="H5" cm="1">
        <f t="array" ref="H5">SUMPRODUCT((TEXT(Attendance!$A$3:$A$500,"ddd")=A5)*(Attendance!T$3:T$500="Tardy"))</f>
        <v>0</v>
      </c>
      <c r="I5" cm="1">
        <f t="array" ref="I5">SUMPRODUCT((TEXT(Attendance!$A$3:$A$500,"ddd")=A5)*(Attendance!V$3:V$500="Tardy"))</f>
        <v>0</v>
      </c>
      <c r="J5" cm="1">
        <f t="array" ref="J5">SUMPRODUCT((TEXT(Attendance!$A$3:$A$500,"ddd")=A5)*(Attendance!X$3:X$500="Tardy"))</f>
        <v>0</v>
      </c>
      <c r="K5">
        <v>0</v>
      </c>
      <c r="M5" s="145">
        <f>SUM(B5:J5)</f>
        <v>0</v>
      </c>
      <c r="O5" s="314"/>
      <c r="P5" s="314"/>
      <c r="Q5" s="20">
        <f t="shared" si="1"/>
        <v>0</v>
      </c>
      <c r="R5" s="20">
        <f t="shared" si="2"/>
        <v>0</v>
      </c>
      <c r="S5" s="20">
        <f t="shared" si="3"/>
        <v>0</v>
      </c>
      <c r="T5" s="20">
        <f t="shared" si="4"/>
        <v>0</v>
      </c>
      <c r="U5" s="20">
        <f t="shared" si="5"/>
        <v>0</v>
      </c>
      <c r="V5" s="20">
        <f t="shared" si="6"/>
        <v>0</v>
      </c>
      <c r="W5" s="20">
        <f t="shared" si="7"/>
        <v>0</v>
      </c>
      <c r="X5" s="20">
        <f t="shared" si="8"/>
        <v>0</v>
      </c>
      <c r="Y5" s="20">
        <f t="shared" si="9"/>
        <v>0</v>
      </c>
      <c r="Z5" s="20">
        <f t="shared" si="10"/>
        <v>0</v>
      </c>
    </row>
    <row r="6" spans="1:26">
      <c r="A6" s="58" t="s">
        <v>102</v>
      </c>
      <c r="B6" cm="1">
        <f t="array" ref="B6">SUMPRODUCT((TEXT(Attendance!$A$3:$A$500,"ddd")=A6)*(Attendance!H$3:H$500="Tardy"))</f>
        <v>0</v>
      </c>
      <c r="C6" cm="1">
        <f t="array" ref="C6">SUMPRODUCT((TEXT(Attendance!$A$3:$A$500,"ddd")=A6)*(Attendance!J$3:J$500="Tardy"))</f>
        <v>0</v>
      </c>
      <c r="D6" cm="1">
        <f t="array" ref="D6">SUMPRODUCT((TEXT(Attendance!$A$3:$A$500,"ddd")=A6)*(Attendance!L$3:L$500="Tardy"))</f>
        <v>0</v>
      </c>
      <c r="E6" cm="1">
        <f t="array" ref="E6">SUMPRODUCT((TEXT(Attendance!$A$3:$A$500,"ddd")=A6)*(Attendance!N$3:N$500="Tardy"))</f>
        <v>0</v>
      </c>
      <c r="F6" cm="1">
        <f t="array" ref="F6">SUMPRODUCT((TEXT(Attendance!$A$3:$A$500,"ddd")=A6)*(Attendance!P$3:P$500="Tardy"))</f>
        <v>0</v>
      </c>
      <c r="G6" cm="1">
        <f t="array" ref="G6">SUMPRODUCT((TEXT(Attendance!$A$3:$A$500,"ddd")=A6)*(Attendance!R$3:R$500="Tardy"))</f>
        <v>0</v>
      </c>
      <c r="H6" cm="1">
        <f t="array" ref="H6">SUMPRODUCT((TEXT(Attendance!$A$3:$A$500,"ddd")=A6)*(Attendance!T$3:T$500="Tardy"))</f>
        <v>0</v>
      </c>
      <c r="I6" cm="1">
        <f t="array" ref="I6">SUMPRODUCT((TEXT(Attendance!$A$3:$A$500,"ddd")=A6)*(Attendance!V$3:V$500="Tardy"))</f>
        <v>0</v>
      </c>
      <c r="J6" cm="1">
        <f t="array" ref="J6">SUMPRODUCT((TEXT(Attendance!$A$3:$A$500,"ddd")=A6)*(Attendance!X$3:X$500="Tardy"))</f>
        <v>0</v>
      </c>
      <c r="K6">
        <v>0</v>
      </c>
      <c r="M6" s="145">
        <f>SUM(B6:J6)</f>
        <v>0</v>
      </c>
      <c r="O6" s="314"/>
      <c r="P6" s="314"/>
      <c r="Q6" s="20">
        <f t="shared" si="1"/>
        <v>0</v>
      </c>
      <c r="R6" s="20">
        <f t="shared" si="2"/>
        <v>0</v>
      </c>
      <c r="S6" s="20">
        <f t="shared" si="3"/>
        <v>0</v>
      </c>
      <c r="T6" s="20">
        <f t="shared" si="4"/>
        <v>0</v>
      </c>
      <c r="U6" s="20">
        <f t="shared" si="5"/>
        <v>0</v>
      </c>
      <c r="V6" s="20">
        <f t="shared" si="6"/>
        <v>0</v>
      </c>
      <c r="W6" s="20">
        <f t="shared" si="7"/>
        <v>0</v>
      </c>
      <c r="X6" s="20">
        <f t="shared" si="8"/>
        <v>0</v>
      </c>
      <c r="Y6" s="20">
        <f t="shared" si="9"/>
        <v>0</v>
      </c>
      <c r="Z6" s="20">
        <f t="shared" si="10"/>
        <v>0</v>
      </c>
    </row>
    <row r="7" spans="1:26">
      <c r="A7" s="58" t="s">
        <v>103</v>
      </c>
      <c r="B7" cm="1">
        <f t="array" ref="B7">SUMPRODUCT((TEXT(Attendance!$A$3:$A$500,"ddd")=A7)*(Attendance!H$3:H$500="Tardy"))</f>
        <v>0</v>
      </c>
      <c r="C7" cm="1">
        <f t="array" ref="C7">SUMPRODUCT((TEXT(Attendance!$A$3:$A$500,"ddd")=A7)*(Attendance!J$3:J$500="Tardy"))</f>
        <v>0</v>
      </c>
      <c r="D7" cm="1">
        <f t="array" ref="D7">SUMPRODUCT((TEXT(Attendance!$A$3:$A$500,"ddd")=A7)*(Attendance!L$3:L$500="Tardy"))</f>
        <v>0</v>
      </c>
      <c r="E7" cm="1">
        <f t="array" ref="E7">SUMPRODUCT((TEXT(Attendance!$A$3:$A$500,"ddd")=A7)*(Attendance!N$3:N$500="Tardy"))</f>
        <v>0</v>
      </c>
      <c r="F7" cm="1">
        <f t="array" ref="F7">SUMPRODUCT((TEXT(Attendance!$A$3:$A$500,"ddd")=A7)*(Attendance!P$3:P$500="Tardy"))</f>
        <v>0</v>
      </c>
      <c r="G7" cm="1">
        <f t="array" ref="G7">SUMPRODUCT((TEXT(Attendance!$A$3:$A$500,"ddd")=A7)*(Attendance!R$3:R$500="Tardy"))</f>
        <v>0</v>
      </c>
      <c r="H7" cm="1">
        <f t="array" ref="H7">SUMPRODUCT((TEXT(Attendance!$A$3:$A$500,"ddd")=A7)*(Attendance!T$3:T$500="Tardy"))</f>
        <v>0</v>
      </c>
      <c r="I7" cm="1">
        <f t="array" ref="I7">SUMPRODUCT((TEXT(Attendance!$A$3:$A$500,"ddd")=A7)*(Attendance!V$3:V$500="Tardy"))</f>
        <v>0</v>
      </c>
      <c r="J7" cm="1">
        <f t="array" ref="J7">SUMPRODUCT((TEXT(Attendance!$A$3:$A$500,"ddd")=A7)*(Attendance!X$3:X$500="Tardy"))</f>
        <v>0</v>
      </c>
      <c r="K7">
        <v>10</v>
      </c>
      <c r="M7" s="145">
        <f>SUM(B7:J7)</f>
        <v>0</v>
      </c>
      <c r="O7" s="314"/>
      <c r="P7" s="314"/>
      <c r="Q7" s="20">
        <f t="shared" si="1"/>
        <v>0</v>
      </c>
      <c r="R7" s="20">
        <f t="shared" si="2"/>
        <v>0</v>
      </c>
      <c r="S7" s="20">
        <f t="shared" si="3"/>
        <v>0</v>
      </c>
      <c r="T7" s="20">
        <f t="shared" si="4"/>
        <v>0</v>
      </c>
      <c r="U7" s="20">
        <f t="shared" si="5"/>
        <v>0</v>
      </c>
      <c r="V7" s="20">
        <f t="shared" si="6"/>
        <v>0</v>
      </c>
      <c r="W7" s="20">
        <f t="shared" si="7"/>
        <v>0</v>
      </c>
      <c r="X7" s="20">
        <f t="shared" si="8"/>
        <v>0</v>
      </c>
      <c r="Y7" s="20">
        <f t="shared" si="9"/>
        <v>0</v>
      </c>
      <c r="Z7" s="20">
        <f t="shared" si="10"/>
        <v>3.3333333333333335</v>
      </c>
    </row>
    <row r="8" spans="1:26">
      <c r="A8" s="315"/>
      <c r="B8" s="316"/>
      <c r="C8" s="316"/>
      <c r="D8" s="316"/>
      <c r="E8" s="316"/>
      <c r="F8" s="316"/>
      <c r="G8" s="316"/>
      <c r="H8" s="316"/>
      <c r="I8" s="316"/>
      <c r="J8" s="316"/>
      <c r="K8" s="316"/>
      <c r="L8" s="316"/>
      <c r="M8" s="317"/>
      <c r="O8" s="314"/>
      <c r="P8" s="314"/>
    </row>
    <row r="9" spans="1:26">
      <c r="A9" s="315"/>
      <c r="B9" s="316"/>
      <c r="C9" s="316"/>
      <c r="D9" s="316"/>
      <c r="E9" s="316"/>
      <c r="F9" s="316"/>
      <c r="G9" s="316"/>
      <c r="H9" s="316"/>
      <c r="I9" s="316"/>
      <c r="J9" s="316"/>
      <c r="K9" s="316"/>
      <c r="L9" s="316"/>
      <c r="M9" s="317"/>
      <c r="O9" s="314"/>
      <c r="P9" s="314"/>
    </row>
    <row r="10" spans="1:26">
      <c r="A10" s="311" t="s">
        <v>104</v>
      </c>
      <c r="B10" s="312"/>
      <c r="C10" s="312"/>
      <c r="D10" s="312"/>
      <c r="E10" s="312"/>
      <c r="F10" s="312"/>
      <c r="G10" s="312"/>
      <c r="H10" s="312"/>
      <c r="I10" s="312"/>
      <c r="J10" s="312"/>
      <c r="K10" s="312"/>
      <c r="L10" s="312"/>
      <c r="M10" s="313"/>
    </row>
    <row r="11" spans="1:26">
      <c r="A11" s="58" t="s">
        <v>46</v>
      </c>
      <c r="B11" cm="1">
        <f t="array" ref="B11">SUMPRODUCT((TEXT(Attendance!$A$3:$A$500,"ddd")=$A11)*(Attendance!H$3:H$500="Absent"))</f>
        <v>1</v>
      </c>
      <c r="C11" cm="1">
        <f t="array" ref="C11">SUMPRODUCT((TEXT(Attendance!$A$3:$A$500,"ddd")=A11)*(Attendance!J$3:J$500="Absent"))</f>
        <v>0</v>
      </c>
      <c r="D11" cm="1">
        <f t="array" ref="D11">SUMPRODUCT((TEXT(Attendance!$A$3:$A$500,"ddd")=A11)*(Attendance!L$3:L$500="Absent"))</f>
        <v>1</v>
      </c>
      <c r="E11" cm="1">
        <f t="array" ref="E11">SUMPRODUCT((TEXT(Attendance!$A$3:$A$500,"ddd")=A11)*(Attendance!N$3:N$500="Absent"))</f>
        <v>3</v>
      </c>
      <c r="F11" cm="1">
        <f t="array" ref="F11">SUMPRODUCT((TEXT(Attendance!$A$3:$A$500,"ddd")=A11)*(Attendance!P$3:P$500="Absent"))</f>
        <v>0</v>
      </c>
      <c r="G11" cm="1">
        <f t="array" ref="G11">SUMPRODUCT((TEXT(Attendance!$A$3:$A$500,"ddd")=A11)*(Attendance!R$3:R$500="Absent"))</f>
        <v>0</v>
      </c>
      <c r="H11" cm="1">
        <f t="array" ref="H11">SUMPRODUCT((TEXT(Attendance!$A$3:$A$500,"ddd")=A11)*(Attendance!T$3:T$500="Absent"))</f>
        <v>0</v>
      </c>
      <c r="I11" cm="1">
        <f t="array" ref="I11">SUMPRODUCT((TEXT(Attendance!$A$3:$A$500,"ddd")=A11)*(Attendance!V$3:V$500="Absent"))</f>
        <v>0</v>
      </c>
      <c r="J11" cm="1">
        <f t="array" ref="J11">SUMPRODUCT((TEXT(Attendance!$A$3:$A$500,"ddd")=A11)*(Attendance!X$3:X$500="Absent"))</f>
        <v>0</v>
      </c>
      <c r="K11">
        <v>0</v>
      </c>
      <c r="M11" s="145">
        <f>SUM(B11:J11)</f>
        <v>5</v>
      </c>
      <c r="Q11" s="20">
        <f>B11/3</f>
        <v>0.33333333333333331</v>
      </c>
      <c r="R11" s="20">
        <f t="shared" ref="R11:R15" si="11">C11/3</f>
        <v>0</v>
      </c>
      <c r="S11" s="20">
        <f t="shared" ref="S11:S15" si="12">D11/3</f>
        <v>0.33333333333333331</v>
      </c>
      <c r="T11" s="20">
        <f t="shared" ref="T11:T15" si="13">E11/3</f>
        <v>1</v>
      </c>
      <c r="U11" s="20">
        <f t="shared" ref="U11:U15" si="14">F11/3</f>
        <v>0</v>
      </c>
      <c r="V11" s="20">
        <f t="shared" ref="V11:V15" si="15">G11/3</f>
        <v>0</v>
      </c>
      <c r="W11" s="20">
        <f t="shared" ref="W11:W15" si="16">H11/3</f>
        <v>0</v>
      </c>
      <c r="X11" s="20">
        <f t="shared" ref="X11:X15" si="17">I11/3</f>
        <v>0</v>
      </c>
      <c r="Y11" s="20">
        <f t="shared" ref="Y11:Y15" si="18">J11/3</f>
        <v>0</v>
      </c>
      <c r="Z11" s="20">
        <f t="shared" ref="Z11:Z15" si="19">K11/3</f>
        <v>0</v>
      </c>
    </row>
    <row r="12" spans="1:26">
      <c r="A12" s="58" t="s">
        <v>100</v>
      </c>
      <c r="B12" cm="1">
        <f t="array" ref="B12">SUMPRODUCT((TEXT(Attendance!$A$3:$A$500,"ddd")=$A12)*(Attendance!H$3:H$500="Absent"))</f>
        <v>0</v>
      </c>
      <c r="C12" cm="1">
        <f t="array" ref="C12">SUMPRODUCT((TEXT(Attendance!$A$3:$A$500,"ddd")=A12)*(Attendance!J$3:J$500="Absent"))</f>
        <v>0</v>
      </c>
      <c r="D12" cm="1">
        <f t="array" ref="D12">SUMPRODUCT((TEXT(Attendance!$A$3:$A$500,"ddd")=A12)*(Attendance!L$3:L$500="Absent"))</f>
        <v>1</v>
      </c>
      <c r="E12" cm="1">
        <f t="array" ref="E12">SUMPRODUCT((TEXT(Attendance!$A$3:$A$500,"ddd")=A12)*(Attendance!N$3:N$500="Absent"))</f>
        <v>0</v>
      </c>
      <c r="F12" cm="1">
        <f t="array" ref="F12">SUMPRODUCT((TEXT(Attendance!$A$3:$A$500,"ddd")=A12)*(Attendance!P$3:P$500="Absent"))</f>
        <v>0</v>
      </c>
      <c r="G12" cm="1">
        <f t="array" ref="G12">SUMPRODUCT((TEXT(Attendance!$A$3:$A$500,"ddd")=A12)*(Attendance!R$3:R$500="Absent"))</f>
        <v>0</v>
      </c>
      <c r="H12" cm="1">
        <f t="array" ref="H12">SUMPRODUCT((TEXT(Attendance!$A$3:$A$500,"ddd")=A12)*(Attendance!T$3:T$500="Absent"))</f>
        <v>1</v>
      </c>
      <c r="I12" cm="1">
        <f t="array" ref="I12">SUMPRODUCT((TEXT(Attendance!$A$3:$A$500,"ddd")=A12)*(Attendance!V$3:V$500="Absent"))</f>
        <v>0</v>
      </c>
      <c r="J12" cm="1">
        <f t="array" ref="J12">SUMPRODUCT((TEXT(Attendance!$A$3:$A$500,"ddd")=A12)*(Attendance!X$3:X$500="Absent"))</f>
        <v>0</v>
      </c>
      <c r="K12">
        <v>0</v>
      </c>
      <c r="M12" s="145">
        <f>SUM(B12:J12)</f>
        <v>2</v>
      </c>
      <c r="Q12" s="20">
        <f t="shared" ref="Q12:Q15" si="20">B12/3</f>
        <v>0</v>
      </c>
      <c r="R12" s="20">
        <f t="shared" si="11"/>
        <v>0</v>
      </c>
      <c r="S12" s="20">
        <f t="shared" si="12"/>
        <v>0.33333333333333331</v>
      </c>
      <c r="T12" s="20">
        <f t="shared" si="13"/>
        <v>0</v>
      </c>
      <c r="U12" s="20">
        <f t="shared" si="14"/>
        <v>0</v>
      </c>
      <c r="V12" s="20">
        <f t="shared" si="15"/>
        <v>0</v>
      </c>
      <c r="W12" s="20">
        <f t="shared" si="16"/>
        <v>0.33333333333333331</v>
      </c>
      <c r="X12" s="20">
        <f t="shared" si="17"/>
        <v>0</v>
      </c>
      <c r="Y12" s="20">
        <f t="shared" si="18"/>
        <v>0</v>
      </c>
      <c r="Z12" s="20">
        <f t="shared" si="19"/>
        <v>0</v>
      </c>
    </row>
    <row r="13" spans="1:26">
      <c r="A13" s="58" t="s">
        <v>101</v>
      </c>
      <c r="B13" cm="1">
        <f t="array" ref="B13">SUMPRODUCT((TEXT(Attendance!$A$3:$A$500,"ddd")=$A13)*(Attendance!H$3:H$500="Absent"))</f>
        <v>1</v>
      </c>
      <c r="C13" cm="1">
        <f t="array" ref="C13">SUMPRODUCT((TEXT(Attendance!$A$3:$A$500,"ddd")=A13)*(Attendance!J$3:J$500="Absent"))</f>
        <v>0</v>
      </c>
      <c r="D13" cm="1">
        <f t="array" ref="D13">SUMPRODUCT((TEXT(Attendance!$A$3:$A$500,"ddd")=A13)*(Attendance!L$3:L$500="Absent"))</f>
        <v>0</v>
      </c>
      <c r="E13" cm="1">
        <f t="array" ref="E13">SUMPRODUCT((TEXT(Attendance!$A$3:$A$500,"ddd")=A13)*(Attendance!N$3:N$500="Absent"))</f>
        <v>1</v>
      </c>
      <c r="F13" cm="1">
        <f t="array" ref="F13">SUMPRODUCT((TEXT(Attendance!$A$3:$A$500,"ddd")=A13)*(Attendance!P$3:P$500="Absent"))</f>
        <v>0</v>
      </c>
      <c r="G13" cm="1">
        <f t="array" ref="G13">SUMPRODUCT((TEXT(Attendance!$A$3:$A$500,"ddd")=A13)*(Attendance!R$3:R$500="Absent"))</f>
        <v>0</v>
      </c>
      <c r="H13" cm="1">
        <f t="array" ref="H13">SUMPRODUCT((TEXT(Attendance!$A$3:$A$500,"ddd")=A13)*(Attendance!T$3:T$500="Absent"))</f>
        <v>0</v>
      </c>
      <c r="I13" cm="1">
        <f t="array" ref="I13">SUMPRODUCT((TEXT(Attendance!$A$3:$A$500,"ddd")=A13)*(Attendance!V$3:V$500="Absent"))</f>
        <v>0</v>
      </c>
      <c r="J13" cm="1">
        <f t="array" ref="J13">SUMPRODUCT((TEXT(Attendance!$A$3:$A$500,"ddd")=A13)*(Attendance!X$3:X$500="Absent"))</f>
        <v>0</v>
      </c>
      <c r="K13">
        <v>0</v>
      </c>
      <c r="M13" s="145">
        <f>SUM(B13:J13)</f>
        <v>2</v>
      </c>
      <c r="Q13" s="20">
        <f t="shared" si="20"/>
        <v>0.33333333333333331</v>
      </c>
      <c r="R13" s="20">
        <f t="shared" si="11"/>
        <v>0</v>
      </c>
      <c r="S13" s="20">
        <f t="shared" si="12"/>
        <v>0</v>
      </c>
      <c r="T13" s="20">
        <f t="shared" si="13"/>
        <v>0.33333333333333331</v>
      </c>
      <c r="U13" s="20">
        <f t="shared" si="14"/>
        <v>0</v>
      </c>
      <c r="V13" s="20">
        <f t="shared" si="15"/>
        <v>0</v>
      </c>
      <c r="W13" s="20">
        <f t="shared" si="16"/>
        <v>0</v>
      </c>
      <c r="X13" s="20">
        <f t="shared" si="17"/>
        <v>0</v>
      </c>
      <c r="Y13" s="20">
        <f t="shared" si="18"/>
        <v>0</v>
      </c>
      <c r="Z13" s="20">
        <f t="shared" si="19"/>
        <v>0</v>
      </c>
    </row>
    <row r="14" spans="1:26">
      <c r="A14" s="58" t="s">
        <v>102</v>
      </c>
      <c r="B14" cm="1">
        <f t="array" ref="B14">SUMPRODUCT((TEXT(Attendance!$A$3:$A$500,"ddd")=$A14)*(Attendance!H$3:H$500="Absent"))</f>
        <v>0</v>
      </c>
      <c r="C14" cm="1">
        <f t="array" ref="C14">SUMPRODUCT((TEXT(Attendance!$A$3:$A$500,"ddd")=A14)*(Attendance!J$3:J$500="Absent"))</f>
        <v>0</v>
      </c>
      <c r="D14" cm="1">
        <f t="array" ref="D14">SUMPRODUCT((TEXT(Attendance!$A$3:$A$500,"ddd")=A14)*(Attendance!L$3:L$500="Absent"))</f>
        <v>0</v>
      </c>
      <c r="E14" cm="1">
        <f t="array" ref="E14">SUMPRODUCT((TEXT(Attendance!$A$3:$A$500,"ddd")=A14)*(Attendance!N$3:N$500="Absent"))</f>
        <v>0</v>
      </c>
      <c r="F14" cm="1">
        <f t="array" ref="F14">SUMPRODUCT((TEXT(Attendance!$A$3:$A$500,"ddd")=A14)*(Attendance!P$3:P$500="Absent"))</f>
        <v>0</v>
      </c>
      <c r="G14" cm="1">
        <f t="array" ref="G14">SUMPRODUCT((TEXT(Attendance!$A$3:$A$500,"ddd")=A14)*(Attendance!R$3:R$500="Absent"))</f>
        <v>0</v>
      </c>
      <c r="H14" cm="1">
        <f t="array" ref="H14">SUMPRODUCT((TEXT(Attendance!$A$3:$A$500,"ddd")=A14)*(Attendance!T$3:T$500="Absent"))</f>
        <v>0</v>
      </c>
      <c r="I14" cm="1">
        <f t="array" ref="I14">SUMPRODUCT((TEXT(Attendance!$A$3:$A$500,"ddd")=A14)*(Attendance!V$3:V$500="Absent"))</f>
        <v>0</v>
      </c>
      <c r="J14" cm="1">
        <f t="array" ref="J14">SUMPRODUCT((TEXT(Attendance!$A$3:$A$500,"ddd")=A14)*(Attendance!X$3:X$500="Absent"))</f>
        <v>0</v>
      </c>
      <c r="K14">
        <v>0</v>
      </c>
      <c r="M14" s="145">
        <f>SUM(B14:J14)</f>
        <v>0</v>
      </c>
      <c r="Q14" s="20">
        <f t="shared" si="20"/>
        <v>0</v>
      </c>
      <c r="R14" s="20">
        <f t="shared" si="11"/>
        <v>0</v>
      </c>
      <c r="S14" s="20">
        <f t="shared" si="12"/>
        <v>0</v>
      </c>
      <c r="T14" s="20">
        <f t="shared" si="13"/>
        <v>0</v>
      </c>
      <c r="U14" s="20">
        <f t="shared" si="14"/>
        <v>0</v>
      </c>
      <c r="V14" s="20">
        <f t="shared" si="15"/>
        <v>0</v>
      </c>
      <c r="W14" s="20">
        <f t="shared" si="16"/>
        <v>0</v>
      </c>
      <c r="X14" s="20">
        <f t="shared" si="17"/>
        <v>0</v>
      </c>
      <c r="Y14" s="20">
        <f t="shared" si="18"/>
        <v>0</v>
      </c>
      <c r="Z14" s="20">
        <f t="shared" si="19"/>
        <v>0</v>
      </c>
    </row>
    <row r="15" spans="1:26">
      <c r="A15" s="58" t="s">
        <v>103</v>
      </c>
      <c r="B15" cm="1">
        <f t="array" ref="B15">SUMPRODUCT((TEXT(Attendance!$A$3:$A$500,"ddd")=$A15)*(Attendance!H$3:H$500="Absent"))</f>
        <v>0</v>
      </c>
      <c r="C15" cm="1">
        <f t="array" ref="C15">SUMPRODUCT((TEXT(Attendance!$A$3:$A$500,"ddd")=A15)*(Attendance!J$3:J$500="Absent"))</f>
        <v>0</v>
      </c>
      <c r="D15" cm="1">
        <f t="array" ref="D15">SUMPRODUCT((TEXT(Attendance!$A$3:$A$500,"ddd")=A15)*(Attendance!L$3:L$500="Absent"))</f>
        <v>0</v>
      </c>
      <c r="E15" cm="1">
        <f t="array" ref="E15">SUMPRODUCT((TEXT(Attendance!$A$3:$A$500,"ddd")=A15)*(Attendance!N$3:N$500="Absent"))</f>
        <v>0</v>
      </c>
      <c r="F15" cm="1">
        <f t="array" ref="F15">SUMPRODUCT((TEXT(Attendance!$A$3:$A$500,"ddd")=A15)*(Attendance!P$3:P$500="Absent"))</f>
        <v>0</v>
      </c>
      <c r="G15" cm="1">
        <f t="array" ref="G15">SUMPRODUCT((TEXT(Attendance!$A$3:$A$500,"ddd")=A15)*(Attendance!R$3:R$500="Absent"))</f>
        <v>0</v>
      </c>
      <c r="H15" cm="1">
        <f t="array" ref="H15">SUMPRODUCT((TEXT(Attendance!$A$3:$A$500,"ddd")=A15)*(Attendance!T$3:T$500="Absent"))</f>
        <v>0</v>
      </c>
      <c r="I15" cm="1">
        <f t="array" ref="I15">SUMPRODUCT((TEXT(Attendance!$A$3:$A$500,"ddd")=A15)*(Attendance!V$3:V$500="Absent"))</f>
        <v>0</v>
      </c>
      <c r="J15" cm="1">
        <f t="array" ref="J15">SUMPRODUCT((TEXT(Attendance!$A$3:$A$500,"ddd")=A15)*(Attendance!X$3:X$500="Absent"))</f>
        <v>0</v>
      </c>
      <c r="K15">
        <v>10</v>
      </c>
      <c r="M15" s="145">
        <f>SUM(B15:J15)</f>
        <v>0</v>
      </c>
      <c r="Q15" s="20">
        <f t="shared" si="20"/>
        <v>0</v>
      </c>
      <c r="R15" s="20">
        <f t="shared" si="11"/>
        <v>0</v>
      </c>
      <c r="S15" s="20">
        <f t="shared" si="12"/>
        <v>0</v>
      </c>
      <c r="T15" s="20">
        <f t="shared" si="13"/>
        <v>0</v>
      </c>
      <c r="U15" s="20">
        <f t="shared" si="14"/>
        <v>0</v>
      </c>
      <c r="V15" s="20">
        <f t="shared" si="15"/>
        <v>0</v>
      </c>
      <c r="W15" s="20">
        <f t="shared" si="16"/>
        <v>0</v>
      </c>
      <c r="X15" s="20">
        <f t="shared" si="17"/>
        <v>0</v>
      </c>
      <c r="Y15" s="20">
        <f t="shared" si="18"/>
        <v>0</v>
      </c>
      <c r="Z15" s="20">
        <f t="shared" si="19"/>
        <v>3.3333333333333335</v>
      </c>
    </row>
    <row r="16" spans="1:26">
      <c r="A16" s="58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06"/>
      <c r="N16" s="19">
        <f ca="1">SUM((TODAY()-A1)*5/7)+1</f>
        <v>37.428571428571431</v>
      </c>
    </row>
    <row r="17" spans="1:28">
      <c r="A17" s="58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06"/>
    </row>
    <row r="18" spans="1:28">
      <c r="A18" s="311" t="s">
        <v>57</v>
      </c>
      <c r="B18" s="312"/>
      <c r="C18" s="312"/>
      <c r="D18" s="312"/>
      <c r="E18" s="312"/>
      <c r="F18" s="312"/>
      <c r="G18" s="312"/>
      <c r="H18" s="312"/>
      <c r="I18" s="312"/>
      <c r="J18" s="312"/>
      <c r="K18" s="312"/>
      <c r="L18" s="312"/>
      <c r="M18" s="313"/>
    </row>
    <row r="19" spans="1:28">
      <c r="A19" s="58" t="s">
        <v>46</v>
      </c>
      <c r="B19" cm="1">
        <f t="array" ref="B19">SUMPRODUCT((TEXT(Attendance!$A$3:$A$500,"ddd")=$A19)*(Attendance!H$3:H$500="Excused"))</f>
        <v>3</v>
      </c>
      <c r="C19" cm="1">
        <f t="array" ref="C19">SUMPRODUCT((TEXT(Attendance!$A$3:$A$500,"ddd")=A19)*(Attendance!J$3:J$500="Excused"))</f>
        <v>3</v>
      </c>
      <c r="D19" cm="1">
        <f t="array" ref="D19">SUMPRODUCT((TEXT(Attendance!$A$3:$A$500,"ddd")=A19)*(Attendance!L$3:L$500="Excused"))</f>
        <v>4</v>
      </c>
      <c r="E19" cm="1">
        <f t="array" ref="E19">SUMPRODUCT((TEXT(Attendance!$A$3:$A$500,"ddd")=A19)*(Attendance!N$3:N$500="Excused"))</f>
        <v>0</v>
      </c>
      <c r="F19" cm="1">
        <f t="array" ref="F19">SUMPRODUCT((TEXT(Attendance!$A$3:$A$500,"ddd")=A19)*(Attendance!P$3:P$500="Excused"))</f>
        <v>1</v>
      </c>
      <c r="G19" cm="1">
        <f t="array" ref="G19">SUMPRODUCT((TEXT(Attendance!$A$3:$A$500,"ddd")=A19)*(Attendance!R$3:R$500="Excused"))</f>
        <v>0</v>
      </c>
      <c r="H19" cm="1">
        <f t="array" ref="H19">SUMPRODUCT((TEXT(Attendance!$A$3:$A$500,"ddd")=A19)*(Attendance!T$3:T$500="Excused"))</f>
        <v>0</v>
      </c>
      <c r="I19" cm="1">
        <f t="array" ref="I19">SUMPRODUCT((TEXT(Attendance!$A$3:$A$500,"ddd")=A19)*(Attendance!V$3:V$500="Excused"))</f>
        <v>0</v>
      </c>
      <c r="J19" cm="1">
        <f t="array" ref="J19">SUMPRODUCT((TEXT(Attendance!$A$3:$A$500,"ddd")=A19)*(Attendance!X$3:X$500="Excused"))</f>
        <v>0</v>
      </c>
      <c r="K19">
        <v>0</v>
      </c>
      <c r="M19" s="145">
        <f>SUM(B19:J19)</f>
        <v>11</v>
      </c>
      <c r="Q19" s="20">
        <f>B19/3</f>
        <v>1</v>
      </c>
      <c r="R19" s="20">
        <f t="shared" ref="R19:R23" si="21">C19/3</f>
        <v>1</v>
      </c>
      <c r="S19" s="20">
        <f t="shared" ref="S19:S23" si="22">D19/3</f>
        <v>1.3333333333333333</v>
      </c>
      <c r="T19" s="20">
        <f t="shared" ref="T19:T23" si="23">E19/3</f>
        <v>0</v>
      </c>
      <c r="U19" s="20">
        <f t="shared" ref="U19:U23" si="24">F19/3</f>
        <v>0.33333333333333331</v>
      </c>
      <c r="V19" s="20">
        <f t="shared" ref="V19:V23" si="25">G19/3</f>
        <v>0</v>
      </c>
      <c r="W19" s="20">
        <f t="shared" ref="W19:W23" si="26">H19/3</f>
        <v>0</v>
      </c>
      <c r="X19" s="20">
        <f t="shared" ref="X19:X23" si="27">I19/3</f>
        <v>0</v>
      </c>
      <c r="Y19" s="20">
        <f t="shared" ref="Y19:Y23" si="28">J19/3</f>
        <v>0</v>
      </c>
      <c r="Z19" s="20">
        <f t="shared" ref="Z19:Z23" si="29">K19/3</f>
        <v>0</v>
      </c>
    </row>
    <row r="20" spans="1:28">
      <c r="A20" s="58" t="s">
        <v>100</v>
      </c>
      <c r="B20" cm="1">
        <f t="array" ref="B20">SUMPRODUCT((TEXT(Attendance!$A$3:$A$500,"ddd")=$A20)*(Attendance!H$3:H$500="Excused"))</f>
        <v>0</v>
      </c>
      <c r="C20" cm="1">
        <f t="array" ref="C20">SUMPRODUCT((TEXT(Attendance!$A$3:$A$500,"ddd")=A20)*(Attendance!J$3:J$500="Excused"))</f>
        <v>4</v>
      </c>
      <c r="D20" cm="1">
        <f t="array" ref="D20">SUMPRODUCT((TEXT(Attendance!$A$3:$A$500,"ddd")=A20)*(Attendance!L$3:L$500="Excused"))</f>
        <v>0</v>
      </c>
      <c r="E20" cm="1">
        <f t="array" ref="E20">SUMPRODUCT((TEXT(Attendance!$A$3:$A$500,"ddd")=A20)*(Attendance!N$3:N$500="Excused"))</f>
        <v>0</v>
      </c>
      <c r="F20" cm="1">
        <f t="array" ref="F20">SUMPRODUCT((TEXT(Attendance!$A$3:$A$500,"ddd")=A20)*(Attendance!P$3:P$500="Excused"))</f>
        <v>0</v>
      </c>
      <c r="G20" cm="1">
        <f t="array" ref="G20">SUMPRODUCT((TEXT(Attendance!$A$3:$A$500,"ddd")=A20)*(Attendance!R$3:R$500="Excused"))</f>
        <v>0</v>
      </c>
      <c r="H20" cm="1">
        <f t="array" ref="H20">SUMPRODUCT((TEXT(Attendance!$A$3:$A$500,"ddd")=A20)*(Attendance!T$3:T$500="Excused"))</f>
        <v>0</v>
      </c>
      <c r="I20" cm="1">
        <f t="array" ref="I20">SUMPRODUCT((TEXT(Attendance!$A$3:$A$500,"ddd")=A20)*(Attendance!V$3:V$500="Excused"))</f>
        <v>0</v>
      </c>
      <c r="J20" cm="1">
        <f t="array" ref="J20">SUMPRODUCT((TEXT(Attendance!$A$3:$A$500,"ddd")=A20)*(Attendance!X$3:X$500="Excused"))</f>
        <v>0</v>
      </c>
      <c r="K20">
        <v>0</v>
      </c>
      <c r="M20" s="145">
        <f>SUM(B20:J20)</f>
        <v>4</v>
      </c>
      <c r="Q20" s="20">
        <f t="shared" ref="Q20:Q23" si="30">B20/3</f>
        <v>0</v>
      </c>
      <c r="R20" s="20">
        <f t="shared" si="21"/>
        <v>1.3333333333333333</v>
      </c>
      <c r="S20" s="20">
        <f t="shared" si="22"/>
        <v>0</v>
      </c>
      <c r="T20" s="20">
        <f t="shared" si="23"/>
        <v>0</v>
      </c>
      <c r="U20" s="20">
        <f t="shared" si="24"/>
        <v>0</v>
      </c>
      <c r="V20" s="20">
        <f t="shared" si="25"/>
        <v>0</v>
      </c>
      <c r="W20" s="20">
        <f t="shared" si="26"/>
        <v>0</v>
      </c>
      <c r="X20" s="20">
        <f t="shared" si="27"/>
        <v>0</v>
      </c>
      <c r="Y20" s="20">
        <f t="shared" si="28"/>
        <v>0</v>
      </c>
      <c r="Z20" s="20">
        <f t="shared" si="29"/>
        <v>0</v>
      </c>
    </row>
    <row r="21" spans="1:28">
      <c r="A21" s="58" t="s">
        <v>101</v>
      </c>
      <c r="B21" cm="1">
        <f t="array" ref="B21">SUMPRODUCT((TEXT(Attendance!$A$3:$A$500,"ddd")=$A21)*(Attendance!H$3:H$500="Excused"))</f>
        <v>0</v>
      </c>
      <c r="C21" cm="1">
        <f t="array" ref="C21">SUMPRODUCT((TEXT(Attendance!$A$3:$A$500,"ddd")=A21)*(Attendance!J$3:J$500="Excused"))</f>
        <v>0</v>
      </c>
      <c r="D21" cm="1">
        <f t="array" ref="D21">SUMPRODUCT((TEXT(Attendance!$A$3:$A$500,"ddd")=A21)*(Attendance!L$3:L$500="Excused"))</f>
        <v>0</v>
      </c>
      <c r="E21" cm="1">
        <f t="array" ref="E21">SUMPRODUCT((TEXT(Attendance!$A$3:$A$500,"ddd")=A21)*(Attendance!N$3:N$500="Excused"))</f>
        <v>0</v>
      </c>
      <c r="F21" cm="1">
        <f t="array" ref="F21">SUMPRODUCT((TEXT(Attendance!$A$3:$A$500,"ddd")=A21)*(Attendance!P$3:P$500="Excused"))</f>
        <v>0</v>
      </c>
      <c r="G21" cm="1">
        <f t="array" ref="G21">SUMPRODUCT((TEXT(Attendance!$A$3:$A$500,"ddd")=A21)*(Attendance!R$3:R$500="Excused"))</f>
        <v>0</v>
      </c>
      <c r="H21" cm="1">
        <f t="array" ref="H21">SUMPRODUCT((TEXT(Attendance!$A$3:$A$500,"ddd")=A21)*(Attendance!T$3:T$500="Excused"))</f>
        <v>0</v>
      </c>
      <c r="I21" cm="1">
        <f t="array" ref="I21">SUMPRODUCT((TEXT(Attendance!$A$3:$A$500,"ddd")=A21)*(Attendance!V$3:V$500="Excused"))</f>
        <v>0</v>
      </c>
      <c r="J21" cm="1">
        <f t="array" ref="J21">SUMPRODUCT((TEXT(Attendance!$A$3:$A$500,"ddd")=A21)*(Attendance!X$3:X$500="Excused"))</f>
        <v>0</v>
      </c>
      <c r="K21">
        <v>0</v>
      </c>
      <c r="M21" s="145">
        <f>SUM(B21:J21)</f>
        <v>0</v>
      </c>
      <c r="Q21" s="20">
        <f t="shared" si="30"/>
        <v>0</v>
      </c>
      <c r="R21" s="20">
        <f t="shared" si="21"/>
        <v>0</v>
      </c>
      <c r="S21" s="20">
        <f t="shared" si="22"/>
        <v>0</v>
      </c>
      <c r="T21" s="20">
        <f t="shared" si="23"/>
        <v>0</v>
      </c>
      <c r="U21" s="20">
        <f t="shared" si="24"/>
        <v>0</v>
      </c>
      <c r="V21" s="20">
        <f t="shared" si="25"/>
        <v>0</v>
      </c>
      <c r="W21" s="20">
        <f t="shared" si="26"/>
        <v>0</v>
      </c>
      <c r="X21" s="20">
        <f t="shared" si="27"/>
        <v>0</v>
      </c>
      <c r="Y21" s="20">
        <f t="shared" si="28"/>
        <v>0</v>
      </c>
      <c r="Z21" s="20">
        <f t="shared" si="29"/>
        <v>0</v>
      </c>
    </row>
    <row r="22" spans="1:28">
      <c r="A22" s="58" t="s">
        <v>102</v>
      </c>
      <c r="B22" cm="1">
        <f t="array" ref="B22">SUMPRODUCT((TEXT(Attendance!$A$3:$A$500,"ddd")=$A22)*(Attendance!H$3:H$500="Excused"))</f>
        <v>0</v>
      </c>
      <c r="C22" cm="1">
        <f t="array" ref="C22">SUMPRODUCT((TEXT(Attendance!$A$3:$A$500,"ddd")=A22)*(Attendance!J$3:J$500="Excused"))</f>
        <v>0</v>
      </c>
      <c r="D22" cm="1">
        <f t="array" ref="D22">SUMPRODUCT((TEXT(Attendance!$A$3:$A$500,"ddd")=A22)*(Attendance!L$3:L$500="Excused"))</f>
        <v>0</v>
      </c>
      <c r="E22" cm="1">
        <f t="array" ref="E22">SUMPRODUCT((TEXT(Attendance!$A$3:$A$500,"ddd")=A22)*(Attendance!N$3:N$500="Excused"))</f>
        <v>0</v>
      </c>
      <c r="F22" cm="1">
        <f t="array" ref="F22">SUMPRODUCT((TEXT(Attendance!$A$3:$A$500,"ddd")=A22)*(Attendance!P$3:P$500="Excused"))</f>
        <v>0</v>
      </c>
      <c r="G22" cm="1">
        <f t="array" ref="G22">SUMPRODUCT((TEXT(Attendance!$A$3:$A$500,"ddd")=A22)*(Attendance!R$3:R$500="Excused"))</f>
        <v>0</v>
      </c>
      <c r="H22" cm="1">
        <f t="array" ref="H22">SUMPRODUCT((TEXT(Attendance!$A$3:$A$500,"ddd")=A22)*(Attendance!T$3:T$500="Excused"))</f>
        <v>0</v>
      </c>
      <c r="I22" cm="1">
        <f t="array" ref="I22">SUMPRODUCT((TEXT(Attendance!$A$3:$A$500,"ddd")=A22)*(Attendance!V$3:V$500="Excused"))</f>
        <v>0</v>
      </c>
      <c r="J22" cm="1">
        <f t="array" ref="J22">SUMPRODUCT((TEXT(Attendance!$A$3:$A$500,"ddd")=A22)*(Attendance!X$3:X$500="Excused"))</f>
        <v>0</v>
      </c>
      <c r="K22">
        <v>0</v>
      </c>
      <c r="M22" s="145">
        <f>SUM(B22:J22)</f>
        <v>0</v>
      </c>
      <c r="Q22" s="20">
        <f t="shared" si="30"/>
        <v>0</v>
      </c>
      <c r="R22" s="20">
        <f t="shared" si="21"/>
        <v>0</v>
      </c>
      <c r="S22" s="20">
        <f t="shared" si="22"/>
        <v>0</v>
      </c>
      <c r="T22" s="20">
        <f t="shared" si="23"/>
        <v>0</v>
      </c>
      <c r="U22" s="20">
        <f t="shared" si="24"/>
        <v>0</v>
      </c>
      <c r="V22" s="20">
        <f t="shared" si="25"/>
        <v>0</v>
      </c>
      <c r="W22" s="20">
        <f t="shared" si="26"/>
        <v>0</v>
      </c>
      <c r="X22" s="20">
        <f t="shared" si="27"/>
        <v>0</v>
      </c>
      <c r="Y22" s="20">
        <f t="shared" si="28"/>
        <v>0</v>
      </c>
      <c r="Z22" s="20">
        <f t="shared" si="29"/>
        <v>0</v>
      </c>
    </row>
    <row r="23" spans="1:28">
      <c r="A23" s="58" t="s">
        <v>103</v>
      </c>
      <c r="B23" cm="1">
        <f t="array" ref="B23">SUMPRODUCT((TEXT(Attendance!$A$3:$A$500,"ddd")=$A23)*(Attendance!H$3:H$500="Excused"))</f>
        <v>0</v>
      </c>
      <c r="C23" cm="1">
        <f t="array" ref="C23">SUMPRODUCT((TEXT(Attendance!$A$3:$A$500,"ddd")=A23)*(Attendance!J$3:J$500="Excused"))</f>
        <v>0</v>
      </c>
      <c r="D23" cm="1">
        <f t="array" ref="D23">SUMPRODUCT((TEXT(Attendance!$A$3:$A$500,"ddd")=A23)*(Attendance!L$3:L$500="Excused"))</f>
        <v>0</v>
      </c>
      <c r="E23" cm="1">
        <f t="array" ref="E23">SUMPRODUCT((TEXT(Attendance!$A$3:$A$500,"ddd")=A23)*(Attendance!N$3:N$500="Excused"))</f>
        <v>0</v>
      </c>
      <c r="F23" cm="1">
        <f t="array" ref="F23">SUMPRODUCT((TEXT(Attendance!$A$3:$A$500,"ddd")=A23)*(Attendance!P$3:P$500="Excused"))</f>
        <v>0</v>
      </c>
      <c r="G23" cm="1">
        <f t="array" ref="G23">SUMPRODUCT((TEXT(Attendance!$A$3:$A$500,"ddd")=A23)*(Attendance!R$3:R$500="Excused"))</f>
        <v>0</v>
      </c>
      <c r="H23" cm="1">
        <f t="array" ref="H23">SUMPRODUCT((TEXT(Attendance!$A$3:$A$500,"ddd")=A23)*(Attendance!T$3:T$500="Excused"))</f>
        <v>0</v>
      </c>
      <c r="I23" cm="1">
        <f t="array" ref="I23">SUMPRODUCT((TEXT(Attendance!$A$3:$A$500,"ddd")=A23)*(Attendance!V$3:V$500="Excused"))</f>
        <v>0</v>
      </c>
      <c r="J23" cm="1">
        <f t="array" ref="J23">SUMPRODUCT((TEXT(Attendance!$A$3:$A$500,"ddd")=A23)*(Attendance!X$3:X$500="Excused"))</f>
        <v>0</v>
      </c>
      <c r="K23">
        <v>10</v>
      </c>
      <c r="M23" s="145">
        <f>SUM(B23:J23)</f>
        <v>0</v>
      </c>
      <c r="Q23" s="20">
        <f t="shared" si="30"/>
        <v>0</v>
      </c>
      <c r="R23" s="20">
        <f t="shared" si="21"/>
        <v>0</v>
      </c>
      <c r="S23" s="20">
        <f t="shared" si="22"/>
        <v>0</v>
      </c>
      <c r="T23" s="20">
        <f t="shared" si="23"/>
        <v>0</v>
      </c>
      <c r="U23" s="20">
        <f t="shared" si="24"/>
        <v>0</v>
      </c>
      <c r="V23" s="20">
        <f t="shared" si="25"/>
        <v>0</v>
      </c>
      <c r="W23" s="20">
        <f t="shared" si="26"/>
        <v>0</v>
      </c>
      <c r="X23" s="20">
        <f t="shared" si="27"/>
        <v>0</v>
      </c>
      <c r="Y23" s="20">
        <f t="shared" si="28"/>
        <v>0</v>
      </c>
      <c r="Z23" s="20">
        <f t="shared" si="29"/>
        <v>3.3333333333333335</v>
      </c>
    </row>
    <row r="24" spans="1:28">
      <c r="A24" s="58"/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06"/>
    </row>
    <row r="25" spans="1:28">
      <c r="A25" s="156"/>
      <c r="B25" s="157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8"/>
    </row>
    <row r="26" spans="1:28">
      <c r="A26" s="311" t="s">
        <v>48</v>
      </c>
      <c r="B26" s="312"/>
      <c r="C26" s="312"/>
      <c r="D26" s="312"/>
      <c r="E26" s="312"/>
      <c r="F26" s="312"/>
      <c r="G26" s="312"/>
      <c r="H26" s="312"/>
      <c r="I26" s="312"/>
      <c r="J26" s="312"/>
      <c r="K26" s="312"/>
      <c r="L26" s="312"/>
      <c r="M26" s="313"/>
    </row>
    <row r="27" spans="1:28">
      <c r="A27" s="58" t="s">
        <v>46</v>
      </c>
      <c r="B27" cm="1">
        <f t="array" ref="B27">SUMPRODUCT((TEXT(Attendance!$A$3:$A$500,"ddd")=$A27)*(Attendance!H$3:H$500="Present"))</f>
        <v>11</v>
      </c>
      <c r="C27" cm="1">
        <f t="array" ref="C27">SUMPRODUCT((TEXT(Attendance!$A$3:$A$500,"ddd")=A27)*(Attendance!J$3:J$500="Present"))</f>
        <v>10</v>
      </c>
      <c r="D27" cm="1">
        <f t="array" ref="D27">SUMPRODUCT((TEXT(Attendance!$A$3:$A$500,"ddd")=A27)*(Attendance!L$3:L$500="Present"))</f>
        <v>5</v>
      </c>
      <c r="E27" cm="1">
        <f t="array" ref="E27">SUMPRODUCT((TEXT(Attendance!$A$3:$A$500,"ddd")=A27)*(Attendance!N$3:N$500="Present"))</f>
        <v>1</v>
      </c>
      <c r="F27" cm="1">
        <f t="array" ref="F27">SUMPRODUCT((TEXT(Attendance!$A$3:$A$500,"ddd")=A27)*(Attendance!P$3:P$500="Present"))</f>
        <v>9</v>
      </c>
      <c r="G27" cm="1">
        <f t="array" ref="G27">SUMPRODUCT((TEXT(Attendance!$A$3:$A$500,"ddd")=A27)*(Attendance!R$3:R$500="Present"))</f>
        <v>10</v>
      </c>
      <c r="H27" cm="1">
        <f t="array" ref="H27">SUMPRODUCT((TEXT(Attendance!$A$3:$A$500,"ddd")=A27)*(Attendance!T$3:T$500="Present"))</f>
        <v>0</v>
      </c>
      <c r="I27" cm="1">
        <f t="array" ref="I27">SUMPRODUCT((TEXT(Attendance!$A$3:$A$500,"ddd")=A27)*(Attendance!V$3:V$500="Present"))</f>
        <v>0</v>
      </c>
      <c r="J27" cm="1">
        <f t="array" ref="J27">SUMPRODUCT((TEXT(Attendance!$A$3:$A$500,"ddd")=A27)*(Attendance!X$3:X$500="Present"))</f>
        <v>0</v>
      </c>
      <c r="K27">
        <v>0</v>
      </c>
      <c r="M27" s="145">
        <f>SUM(B27:J27)</f>
        <v>46</v>
      </c>
      <c r="Q27" s="20">
        <f>B27/3</f>
        <v>3.6666666666666665</v>
      </c>
      <c r="R27" s="20">
        <f t="shared" ref="R27:AB27" si="31">C27/3</f>
        <v>3.3333333333333335</v>
      </c>
      <c r="S27" s="20">
        <f t="shared" si="31"/>
        <v>1.6666666666666667</v>
      </c>
      <c r="T27" s="20">
        <f t="shared" si="31"/>
        <v>0.33333333333333331</v>
      </c>
      <c r="U27" s="20">
        <f t="shared" si="31"/>
        <v>3</v>
      </c>
      <c r="V27" s="20">
        <f t="shared" si="31"/>
        <v>3.3333333333333335</v>
      </c>
      <c r="W27" s="20">
        <f t="shared" si="31"/>
        <v>0</v>
      </c>
      <c r="X27" s="20">
        <f t="shared" si="31"/>
        <v>0</v>
      </c>
      <c r="Y27" s="20">
        <f t="shared" si="31"/>
        <v>0</v>
      </c>
      <c r="Z27" s="20">
        <f t="shared" si="31"/>
        <v>0</v>
      </c>
      <c r="AA27" s="20"/>
      <c r="AB27" s="20">
        <f t="shared" si="31"/>
        <v>15.333333333333334</v>
      </c>
    </row>
    <row r="28" spans="1:28">
      <c r="A28" s="58" t="s">
        <v>100</v>
      </c>
      <c r="B28" cm="1">
        <f t="array" ref="B28">SUMPRODUCT((TEXT(Attendance!$A$3:$A$500,"ddd")=$A28)*(Attendance!H$3:H$500="Present"))</f>
        <v>0</v>
      </c>
      <c r="C28" cm="1">
        <f t="array" ref="C28">SUMPRODUCT((TEXT(Attendance!$A$3:$A$500,"ddd")=A28)*(Attendance!J$3:J$500="Present"))</f>
        <v>6</v>
      </c>
      <c r="D28" cm="1">
        <f t="array" ref="D28">SUMPRODUCT((TEXT(Attendance!$A$3:$A$500,"ddd")=A28)*(Attendance!L$3:L$500="Present"))</f>
        <v>2</v>
      </c>
      <c r="E28" cm="1">
        <f t="array" ref="E28">SUMPRODUCT((TEXT(Attendance!$A$3:$A$500,"ddd")=A28)*(Attendance!N$3:N$500="Present"))</f>
        <v>0</v>
      </c>
      <c r="F28" cm="1">
        <f t="array" ref="F28">SUMPRODUCT((TEXT(Attendance!$A$3:$A$500,"ddd")=A28)*(Attendance!P$3:P$500="Present"))</f>
        <v>6</v>
      </c>
      <c r="G28" cm="1">
        <f t="array" ref="G28">SUMPRODUCT((TEXT(Attendance!$A$3:$A$500,"ddd")=A28)*(Attendance!R$3:R$500="Present"))</f>
        <v>0</v>
      </c>
      <c r="H28" cm="1">
        <f t="array" ref="H28">SUMPRODUCT((TEXT(Attendance!$A$3:$A$500,"ddd")=A28)*(Attendance!T$3:T$500="Present"))</f>
        <v>6</v>
      </c>
      <c r="I28" cm="1">
        <f t="array" ref="I28">SUMPRODUCT((TEXT(Attendance!$A$3:$A$500,"ddd")=A28)*(Attendance!V$3:V$500="Present"))</f>
        <v>0</v>
      </c>
      <c r="J28" cm="1">
        <f t="array" ref="J28">SUMPRODUCT((TEXT(Attendance!$A$3:$A$500,"ddd")=A28)*(Attendance!X$3:X$500="Present"))</f>
        <v>0</v>
      </c>
      <c r="K28">
        <v>0</v>
      </c>
      <c r="M28" s="145">
        <f>SUM(B28:J28)</f>
        <v>20</v>
      </c>
      <c r="Q28" s="20">
        <f t="shared" ref="Q28:Q31" si="32">B28/3</f>
        <v>0</v>
      </c>
      <c r="R28" s="20">
        <f t="shared" ref="R28:R31" si="33">C28/3</f>
        <v>2</v>
      </c>
      <c r="S28" s="20">
        <f t="shared" ref="S28:S31" si="34">D28/3</f>
        <v>0.66666666666666663</v>
      </c>
      <c r="T28" s="20">
        <f t="shared" ref="T28:T31" si="35">E28/3</f>
        <v>0</v>
      </c>
      <c r="U28" s="20">
        <f t="shared" ref="U28:U31" si="36">F28/3</f>
        <v>2</v>
      </c>
      <c r="V28" s="20">
        <f t="shared" ref="V28:V31" si="37">G28/3</f>
        <v>0</v>
      </c>
      <c r="W28" s="20">
        <f t="shared" ref="W28:W31" si="38">H28/3</f>
        <v>2</v>
      </c>
      <c r="X28" s="20">
        <f t="shared" ref="X28:X31" si="39">I28/3</f>
        <v>0</v>
      </c>
      <c r="Y28" s="20">
        <f t="shared" ref="Y28:Y31" si="40">J28/3</f>
        <v>0</v>
      </c>
      <c r="Z28" s="20">
        <f t="shared" ref="Z28:Z31" si="41">K28/3</f>
        <v>0</v>
      </c>
      <c r="AA28" s="20"/>
      <c r="AB28" s="20">
        <f t="shared" ref="AB28:AB31" si="42">M28/3</f>
        <v>6.666666666666667</v>
      </c>
    </row>
    <row r="29" spans="1:28">
      <c r="A29" s="58" t="s">
        <v>101</v>
      </c>
      <c r="B29" cm="1">
        <f t="array" ref="B29">SUMPRODUCT((TEXT(Attendance!$A$3:$A$500,"ddd")=$A29)*(Attendance!H$3:H$500="Present"))</f>
        <v>5</v>
      </c>
      <c r="C29" cm="1">
        <f t="array" ref="C29">SUMPRODUCT((TEXT(Attendance!$A$3:$A$500,"ddd")=A29)*(Attendance!J$3:J$500="Present"))</f>
        <v>6</v>
      </c>
      <c r="D29" cm="1">
        <f t="array" ref="D29">SUMPRODUCT((TEXT(Attendance!$A$3:$A$500,"ddd")=A29)*(Attendance!L$3:L$500="Present"))</f>
        <v>0</v>
      </c>
      <c r="E29" cm="1">
        <f t="array" ref="E29">SUMPRODUCT((TEXT(Attendance!$A$3:$A$500,"ddd")=A29)*(Attendance!N$3:N$500="Present"))</f>
        <v>2</v>
      </c>
      <c r="F29" cm="1">
        <f t="array" ref="F29">SUMPRODUCT((TEXT(Attendance!$A$3:$A$500,"ddd")=A29)*(Attendance!P$3:P$500="Present"))</f>
        <v>0</v>
      </c>
      <c r="G29" cm="1">
        <f t="array" ref="G29">SUMPRODUCT((TEXT(Attendance!$A$3:$A$500,"ddd")=A29)*(Attendance!R$3:R$500="Present"))</f>
        <v>6</v>
      </c>
      <c r="H29" cm="1">
        <f t="array" ref="H29">SUMPRODUCT((TEXT(Attendance!$A$3:$A$500,"ddd")=A29)*(Attendance!T$3:T$500="Present"))</f>
        <v>0</v>
      </c>
      <c r="I29" cm="1">
        <f t="array" ref="I29">SUMPRODUCT((TEXT(Attendance!$A$3:$A$500,"ddd")=A29)*(Attendance!V$3:V$500="Present"))</f>
        <v>1</v>
      </c>
      <c r="J29" cm="1">
        <f t="array" ref="J29">SUMPRODUCT((TEXT(Attendance!$A$3:$A$500,"ddd")=A29)*(Attendance!X$3:X$500="Present"))</f>
        <v>0</v>
      </c>
      <c r="K29">
        <v>0</v>
      </c>
      <c r="M29" s="145">
        <f>SUM(B29:J29)</f>
        <v>20</v>
      </c>
      <c r="Q29" s="20">
        <f t="shared" si="32"/>
        <v>1.6666666666666667</v>
      </c>
      <c r="R29" s="20">
        <f t="shared" si="33"/>
        <v>2</v>
      </c>
      <c r="S29" s="20">
        <f t="shared" si="34"/>
        <v>0</v>
      </c>
      <c r="T29" s="20">
        <f t="shared" si="35"/>
        <v>0.66666666666666663</v>
      </c>
      <c r="U29" s="20">
        <f t="shared" si="36"/>
        <v>0</v>
      </c>
      <c r="V29" s="20">
        <f t="shared" si="37"/>
        <v>2</v>
      </c>
      <c r="W29" s="20">
        <f t="shared" si="38"/>
        <v>0</v>
      </c>
      <c r="X29" s="20">
        <f t="shared" si="39"/>
        <v>0.33333333333333331</v>
      </c>
      <c r="Y29" s="20">
        <f t="shared" si="40"/>
        <v>0</v>
      </c>
      <c r="Z29" s="20">
        <f t="shared" si="41"/>
        <v>0</v>
      </c>
      <c r="AA29" s="20"/>
      <c r="AB29" s="20">
        <f t="shared" si="42"/>
        <v>6.666666666666667</v>
      </c>
    </row>
    <row r="30" spans="1:28">
      <c r="A30" s="58" t="s">
        <v>102</v>
      </c>
      <c r="B30" cm="1">
        <f t="array" ref="B30">SUMPRODUCT((TEXT(Attendance!$A$3:$A$500,"ddd")=$A30)*(Attendance!H$3:H$500="Present"))</f>
        <v>0</v>
      </c>
      <c r="C30" cm="1">
        <f t="array" ref="C30">SUMPRODUCT((TEXT(Attendance!$A$3:$A$500,"ddd")=A30)*(Attendance!J$3:J$500="Present"))</f>
        <v>3</v>
      </c>
      <c r="D30" cm="1">
        <f t="array" ref="D30">SUMPRODUCT((TEXT(Attendance!$A$3:$A$500,"ddd")=A30)*(Attendance!L$3:L$500="Present"))</f>
        <v>0</v>
      </c>
      <c r="E30" cm="1">
        <f t="array" ref="E30">SUMPRODUCT((TEXT(Attendance!$A$3:$A$500,"ddd")=A30)*(Attendance!N$3:N$500="Present"))</f>
        <v>0</v>
      </c>
      <c r="F30" cm="1">
        <f t="array" ref="F30">SUMPRODUCT((TEXT(Attendance!$A$3:$A$500,"ddd")=A30)*(Attendance!P$3:P$500="Present"))</f>
        <v>3</v>
      </c>
      <c r="G30" cm="1">
        <f t="array" ref="G30">SUMPRODUCT((TEXT(Attendance!$A$3:$A$500,"ddd")=A30)*(Attendance!R$3:R$500="Present"))</f>
        <v>0</v>
      </c>
      <c r="H30" cm="1">
        <f t="array" ref="H30">SUMPRODUCT((TEXT(Attendance!$A$3:$A$500,"ddd")=A30)*(Attendance!T$3:T$500="Present"))</f>
        <v>3</v>
      </c>
      <c r="I30" cm="1">
        <f t="array" ref="I30">SUMPRODUCT((TEXT(Attendance!$A$3:$A$500,"ddd")=A30)*(Attendance!V$3:V$500="Present"))</f>
        <v>0</v>
      </c>
      <c r="J30" cm="1">
        <f t="array" ref="J30">SUMPRODUCT((TEXT(Attendance!$A$3:$A$500,"ddd")=A30)*(Attendance!X$3:X$500="Present"))</f>
        <v>0</v>
      </c>
      <c r="K30">
        <v>0</v>
      </c>
      <c r="M30" s="145">
        <f>SUM(B30:J30)</f>
        <v>9</v>
      </c>
      <c r="Q30" s="20">
        <f t="shared" si="32"/>
        <v>0</v>
      </c>
      <c r="R30" s="20">
        <f t="shared" si="33"/>
        <v>1</v>
      </c>
      <c r="S30" s="20">
        <f t="shared" si="34"/>
        <v>0</v>
      </c>
      <c r="T30" s="20">
        <f t="shared" si="35"/>
        <v>0</v>
      </c>
      <c r="U30" s="20">
        <f t="shared" si="36"/>
        <v>1</v>
      </c>
      <c r="V30" s="20">
        <f t="shared" si="37"/>
        <v>0</v>
      </c>
      <c r="W30" s="20">
        <f t="shared" si="38"/>
        <v>1</v>
      </c>
      <c r="X30" s="20">
        <f t="shared" si="39"/>
        <v>0</v>
      </c>
      <c r="Y30" s="20">
        <f t="shared" si="40"/>
        <v>0</v>
      </c>
      <c r="Z30" s="20">
        <f t="shared" si="41"/>
        <v>0</v>
      </c>
      <c r="AA30" s="20"/>
      <c r="AB30" s="20">
        <f t="shared" si="42"/>
        <v>3</v>
      </c>
    </row>
    <row r="31" spans="1:28">
      <c r="A31" s="58" t="s">
        <v>103</v>
      </c>
      <c r="B31" cm="1">
        <f t="array" ref="B31">SUMPRODUCT((TEXT(Attendance!$A$3:$A$500,"ddd")=$A31)*(Attendance!H$3:H$500="Present"))</f>
        <v>0</v>
      </c>
      <c r="C31" cm="1">
        <f t="array" ref="C31">SUMPRODUCT((TEXT(Attendance!$A$3:$A$500,"ddd")=A31)*(Attendance!J$3:J$500="Present"))</f>
        <v>0</v>
      </c>
      <c r="D31" cm="1">
        <f t="array" ref="D31">SUMPRODUCT((TEXT(Attendance!$A$3:$A$500,"ddd")=A31)*(Attendance!L$3:L$500="Present"))</f>
        <v>0</v>
      </c>
      <c r="E31" cm="1">
        <f t="array" ref="E31">SUMPRODUCT((TEXT(Attendance!$A$3:$A$500,"ddd")=A31)*(Attendance!N$3:N$500="Present"))</f>
        <v>0</v>
      </c>
      <c r="F31" cm="1">
        <f t="array" ref="F31">SUMPRODUCT((TEXT(Attendance!$A$3:$A$500,"ddd")=A31)*(Attendance!P$3:P$500="Present"))</f>
        <v>0</v>
      </c>
      <c r="G31" cm="1">
        <f t="array" ref="G31">SUMPRODUCT((TEXT(Attendance!$A$3:$A$500,"ddd")=A31)*(Attendance!R$3:R$500="Present"))</f>
        <v>0</v>
      </c>
      <c r="H31" cm="1">
        <f t="array" ref="H31">SUMPRODUCT((TEXT(Attendance!$A$3:$A$500,"ddd")=A31)*(Attendance!T$3:T$500="Present"))</f>
        <v>0</v>
      </c>
      <c r="I31" cm="1">
        <f t="array" ref="I31">SUMPRODUCT((TEXT(Attendance!$A$3:$A$500,"ddd")=A31)*(Attendance!V$3:V$500="Present"))</f>
        <v>0</v>
      </c>
      <c r="J31" cm="1">
        <f t="array" ref="J31">SUMPRODUCT((TEXT(Attendance!$A$3:$A$500,"ddd")=A31)*(Attendance!X$3:X$500="Present"))</f>
        <v>0</v>
      </c>
      <c r="K31">
        <v>10</v>
      </c>
      <c r="M31" s="145">
        <f>SUM(B31:J31)</f>
        <v>0</v>
      </c>
      <c r="Q31" s="20">
        <f t="shared" si="32"/>
        <v>0</v>
      </c>
      <c r="R31" s="20">
        <f t="shared" si="33"/>
        <v>0</v>
      </c>
      <c r="S31" s="20">
        <f t="shared" si="34"/>
        <v>0</v>
      </c>
      <c r="T31" s="20">
        <f t="shared" si="35"/>
        <v>0</v>
      </c>
      <c r="U31" s="20">
        <f t="shared" si="36"/>
        <v>0</v>
      </c>
      <c r="V31" s="20">
        <f t="shared" si="37"/>
        <v>0</v>
      </c>
      <c r="W31" s="20">
        <f t="shared" si="38"/>
        <v>0</v>
      </c>
      <c r="X31" s="20">
        <f t="shared" si="39"/>
        <v>0</v>
      </c>
      <c r="Y31" s="20">
        <f t="shared" si="40"/>
        <v>0</v>
      </c>
      <c r="Z31" s="20">
        <f t="shared" si="41"/>
        <v>3.3333333333333335</v>
      </c>
      <c r="AA31" s="20"/>
      <c r="AB31" s="20">
        <f t="shared" si="42"/>
        <v>0</v>
      </c>
    </row>
    <row r="32" spans="1:28">
      <c r="A32" s="58"/>
      <c r="B32" s="113"/>
      <c r="C32" s="113"/>
      <c r="D32" s="113"/>
      <c r="E32" s="113"/>
      <c r="F32" s="113"/>
      <c r="G32" s="113"/>
      <c r="H32" s="113"/>
      <c r="I32" s="113"/>
      <c r="J32" s="113"/>
      <c r="K32" s="113"/>
      <c r="L32" s="113"/>
      <c r="M32" s="106"/>
    </row>
    <row r="33" spans="1:28">
      <c r="A33" s="58"/>
      <c r="B33" s="113">
        <f>SUM(B27:B31)</f>
        <v>16</v>
      </c>
      <c r="C33" s="113">
        <f t="shared" ref="C33:J33" si="43">SUM(C27:C31)</f>
        <v>25</v>
      </c>
      <c r="D33" s="113">
        <f t="shared" si="43"/>
        <v>7</v>
      </c>
      <c r="E33" s="113">
        <f t="shared" si="43"/>
        <v>3</v>
      </c>
      <c r="F33" s="113">
        <f t="shared" si="43"/>
        <v>18</v>
      </c>
      <c r="G33" s="113">
        <f t="shared" si="43"/>
        <v>16</v>
      </c>
      <c r="H33" s="113">
        <f t="shared" si="43"/>
        <v>9</v>
      </c>
      <c r="I33" s="113">
        <f t="shared" si="43"/>
        <v>1</v>
      </c>
      <c r="J33" s="113">
        <f t="shared" si="43"/>
        <v>0</v>
      </c>
      <c r="K33" s="113"/>
      <c r="L33" s="113"/>
      <c r="M33" s="106"/>
      <c r="AB33" s="20">
        <f>SUM(AB27:AB31)</f>
        <v>31.666666666666668</v>
      </c>
    </row>
    <row r="34" spans="1:28">
      <c r="A34" s="58"/>
      <c r="B34" s="113"/>
      <c r="C34" s="113"/>
      <c r="D34" s="113"/>
      <c r="E34" s="113"/>
      <c r="F34" s="113"/>
      <c r="G34" s="113"/>
      <c r="H34" s="113"/>
      <c r="I34" s="113"/>
      <c r="J34" s="113"/>
      <c r="K34" s="113"/>
      <c r="L34" s="113"/>
      <c r="M34" s="106"/>
    </row>
    <row r="35" spans="1:28">
      <c r="A35" s="133"/>
      <c r="B35" s="134"/>
      <c r="C35" s="134"/>
      <c r="D35" s="134"/>
      <c r="E35" s="134"/>
      <c r="F35" s="136" t="s">
        <v>105</v>
      </c>
      <c r="G35" s="137">
        <f ca="1">AB33/N43</f>
        <v>9.4006219960418427E-2</v>
      </c>
      <c r="H35" s="134"/>
      <c r="I35" s="134"/>
      <c r="J35" s="134"/>
      <c r="K35" s="134"/>
      <c r="L35" s="134"/>
      <c r="M35" s="135"/>
    </row>
    <row r="43" spans="1:28">
      <c r="N43">
        <f ca="1">N16*HOME!E11</f>
        <v>336.85714285714289</v>
      </c>
    </row>
  </sheetData>
  <sheetProtection sheet="1" objects="1" scenarios="1"/>
  <autoFilter ref="Q3:Z7" xr:uid="{50CD0BCC-898D-4AD3-881C-1C2C232D3E43}"/>
  <mergeCells count="6">
    <mergeCell ref="A26:M26"/>
    <mergeCell ref="O2:P9"/>
    <mergeCell ref="A10:M10"/>
    <mergeCell ref="A8:M9"/>
    <mergeCell ref="A2:M2"/>
    <mergeCell ref="A18:M18"/>
  </mergeCells>
  <conditionalFormatting sqref="B3:J7">
    <cfRule type="colorScale" priority="8">
      <colorScale>
        <cfvo type="min"/>
        <cfvo type="max"/>
        <color rgb="FF63BE7B"/>
        <color rgb="FFFFEF9C"/>
      </colorScale>
    </cfRule>
  </conditionalFormatting>
  <conditionalFormatting sqref="B11:J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0" priority="9" operator="greaterThan">
      <formula>3</formula>
    </cfRule>
  </conditionalFormatting>
  <conditionalFormatting sqref="B19:J23">
    <cfRule type="colorScale" priority="6">
      <colorScale>
        <cfvo type="min"/>
        <cfvo type="max"/>
        <color rgb="FF63BE7B"/>
        <color rgb="FFFFEF9C"/>
      </colorScale>
    </cfRule>
  </conditionalFormatting>
  <conditionalFormatting sqref="B27:J31">
    <cfRule type="colorScale" priority="5">
      <colorScale>
        <cfvo type="min"/>
        <cfvo type="max"/>
        <color rgb="FFFFEF9C"/>
        <color rgb="FF63BE7B"/>
      </colorScale>
    </cfRule>
  </conditionalFormatting>
  <conditionalFormatting sqref="M3:M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:M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9:M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7:M3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B16B-1932-412A-9CC6-693D745BE598}">
  <dimension ref="A1:U40"/>
  <sheetViews>
    <sheetView workbookViewId="0">
      <pane ySplit="1" topLeftCell="A17" activePane="bottomLeft" state="frozen"/>
      <selection pane="bottomLeft" activeCell="G17" sqref="G17"/>
    </sheetView>
  </sheetViews>
  <sheetFormatPr defaultColWidth="9.140625" defaultRowHeight="15"/>
  <cols>
    <col min="1" max="1" width="11.42578125" hidden="1" customWidth="1"/>
    <col min="2" max="2" width="11.42578125" customWidth="1"/>
    <col min="3" max="3" width="11.42578125" style="5" bestFit="1" customWidth="1"/>
    <col min="4" max="4" width="9.42578125" style="5" bestFit="1" customWidth="1"/>
    <col min="5" max="5" width="11.85546875" style="5" bestFit="1" customWidth="1"/>
    <col min="6" max="6" width="10.7109375" style="5" bestFit="1" customWidth="1"/>
    <col min="7" max="7" width="13.140625" style="5" bestFit="1" customWidth="1"/>
    <col min="8" max="8" width="11.7109375" style="5" bestFit="1" customWidth="1"/>
    <col min="9" max="9" width="10" style="5" bestFit="1" customWidth="1"/>
    <col min="10" max="10" width="11.28515625" style="5" bestFit="1" customWidth="1"/>
    <col min="11" max="11" width="10.7109375" style="5" bestFit="1" customWidth="1"/>
    <col min="12" max="14" width="6.28515625" style="160" hidden="1" customWidth="1"/>
    <col min="15" max="15" width="6.42578125" customWidth="1"/>
  </cols>
  <sheetData>
    <row r="1" spans="1:21">
      <c r="B1" s="147" t="s">
        <v>106</v>
      </c>
      <c r="C1" s="161" t="str">
        <f>HOME!D12</f>
        <v>Elder Demharter</v>
      </c>
      <c r="D1" s="161" t="str">
        <f>HOME!D13</f>
        <v>Sister Sonomura</v>
      </c>
      <c r="E1" s="161" t="str">
        <f>HOME!D14</f>
        <v>Elder Stephens</v>
      </c>
      <c r="F1" s="161" t="str">
        <f>HOME!D15</f>
        <v>TBA</v>
      </c>
      <c r="G1" s="161" t="str">
        <f>HOME!D16</f>
        <v>Elder Petersen</v>
      </c>
      <c r="H1" s="161" t="str">
        <f>HOME!D17</f>
        <v>Elder Dickerson</v>
      </c>
      <c r="I1" s="161" t="str">
        <f>HOME!D18</f>
        <v>Sister Remke</v>
      </c>
      <c r="J1" s="161" t="str">
        <f>HOME!D19</f>
        <v>TBA</v>
      </c>
      <c r="K1" s="161" t="str">
        <f>HOME!D20</f>
        <v>TBA</v>
      </c>
      <c r="L1" s="159" t="str">
        <f>HOME!D21</f>
        <v>TBA</v>
      </c>
      <c r="M1" s="159" t="str">
        <f>HOME!D22</f>
        <v>TBA</v>
      </c>
      <c r="N1" s="159" t="str">
        <f>HOME!D23</f>
        <v>TBA</v>
      </c>
    </row>
    <row r="2" spans="1:21">
      <c r="A2" s="147" t="s">
        <v>106</v>
      </c>
      <c r="B2" s="146">
        <f>Attendance!C3</f>
        <v>45859</v>
      </c>
      <c r="C2" s="5">
        <f ca="1">(COUNTIF(OFFSET(Attendance!H$3, (ROW()-ROW($A$2))*15, 0, 15, 1), "Present"))/(15-COUNTIF(OFFSET(Attendance!G$3, (ROW()-ROW($A$2))*15, 0, 15, 1), "Non-service"))</f>
        <v>0.55555555555555558</v>
      </c>
      <c r="D2" s="5">
        <f ca="1">(COUNTIF(OFFSET(Attendance!J$3, (ROW()-ROW($A$2))*15, 0, 15, 1), "Present"))/(15-COUNTIF(OFFSET(Attendance!I$3, (ROW()-ROW($A$2))*15, 0, 15, 1), "Non-service"))</f>
        <v>0.66666666666666663</v>
      </c>
      <c r="E2" s="5">
        <f ca="1">(COUNTIF(OFFSET(Attendance!L$3, (ROW()-ROW($A$2))*15, 0, 15, 1), "Present"))/(15-COUNTIF(OFFSET(Attendance!K$3, (ROW()-ROW($A$2))*15, 0, 15, 1), "Non-service"))</f>
        <v>0.22222222222222221</v>
      </c>
      <c r="F2" s="5">
        <f ca="1">(COUNTIF(OFFSET(Attendance!N$3, (ROW()-ROW($A$2))*15, 0, 15, 1), "Present"))/(15-COUNTIF(OFFSET(Attendance!M$3, (ROW()-ROW($A$2))*15, 0, 15, 1), "Non-service"))</f>
        <v>0.22222222222222221</v>
      </c>
      <c r="G2" s="5">
        <f ca="1">(COUNTIF(OFFSET(Attendance!P$3, (ROW()-ROW($A$2))*15, 0, 15, 1), "Present"))/(15-COUNTIF(OFFSET(Attendance!O$3, (ROW()-ROW($A$2))*15, 0, 15, 1), "Non-service"))</f>
        <v>0.66666666666666663</v>
      </c>
      <c r="H2" s="5">
        <f ca="1">(COUNTIF(OFFSET(Attendance!R$3, (ROW()-ROW($A$2))*15, 0, 15, 1), "Present"))/(15-COUNTIF(OFFSET(Attendance!Q$3, (ROW()-ROW($A$2))*15, 0, 15, 1), "Non-service"))</f>
        <v>0.66666666666666663</v>
      </c>
      <c r="I2" s="5">
        <f ca="1">(COUNTIF(OFFSET(Attendance!T$3, (ROW()-ROW($A$2))*15, 0, 15, 1), "Present"))/(15-COUNTIF(OFFSET(Attendance!S$3, (ROW()-ROW($A$2))*15, 0, 15, 1), "Non-service"))</f>
        <v>0.33333333333333331</v>
      </c>
      <c r="J2" s="5">
        <f ca="1">(COUNTIF(OFFSET(Attendance!V$3, (ROW()-ROW($A$2))*15, 0, 15, 1), "Present"))/(15-COUNTIF(OFFSET(Attendance!U$3, (ROW()-ROW($A$2))*15, 0, 15, 1), "Non-service"))</f>
        <v>0</v>
      </c>
      <c r="K2" s="5">
        <f ca="1">(COUNTIF(OFFSET(Attendance!X$3, (ROW()-ROW($A$2))*15, 0, 15, 1), "Present"))/(15-COUNTIF(OFFSET(Attendance!W$3, (ROW()-ROW($A$2))*15, 0, 15, 1), "Non-service"))</f>
        <v>0</v>
      </c>
      <c r="L2" s="160">
        <f ca="1">(COUNTIF(OFFSET(Attendance!Z$3, (ROW()-ROW($A$2))*15, 0, 15, 1), "Present"))/(15-COUNTIF(OFFSET(Attendance!Y$3, (ROW()-ROW($A$2))*15, 0, 15, 1), "Non-service"))</f>
        <v>0</v>
      </c>
      <c r="M2" s="160">
        <f ca="1">(COUNTIF(OFFSET(Attendance!AB$3, (ROW()-ROW($A$2))*15, 0, 15, 1), "Present"))/(15-COUNTIF(OFFSET(Attendance!AA$3, (ROW()-ROW($A$2))*15, 0, 15, 1), "Non-service"))</f>
        <v>0</v>
      </c>
      <c r="N2" s="160">
        <f ca="1">(COUNTIF(OFFSET(Attendance!AD$3, (ROW()-ROW($A$2))*15, 0, 15, 1), "Present"))/(15-COUNTIF(OFFSET(Attendance!AC$3, (ROW()-ROW($A$2))*15, 0, 15, 1), "Non-service"))</f>
        <v>0</v>
      </c>
    </row>
    <row r="3" spans="1:21">
      <c r="A3" s="146">
        <v>45761</v>
      </c>
      <c r="B3" s="146">
        <f>B2+7</f>
        <v>45866</v>
      </c>
      <c r="C3" s="5">
        <f ca="1">(COUNTIF(OFFSET(Attendance!H$3, (ROW()-ROW($A$2))*15, 0, 15, 1), "Present"))/(15-COUNTIF(OFFSET(Attendance!G$3, (ROW()-ROW($A$2))*15, 0, 15, 1), "Non-service"))</f>
        <v>0</v>
      </c>
      <c r="D3" s="5">
        <f ca="1">(COUNTIF(OFFSET(Attendance!J$3, (ROW()-ROW($A$2))*15, 0, 15, 1), "Present"))/(15-COUNTIF(OFFSET(Attendance!I$3, (ROW()-ROW($A$2))*15, 0, 15, 1), "Non-service"))</f>
        <v>8.3333333333333329E-2</v>
      </c>
      <c r="E3" s="5">
        <f ca="1">(COUNTIF(OFFSET(Attendance!L$3, (ROW()-ROW($A$2))*15, 0, 15, 1), "Present"))/(15-COUNTIF(OFFSET(Attendance!K$3, (ROW()-ROW($A$2))*15, 0, 15, 1), "Non-service"))</f>
        <v>0</v>
      </c>
      <c r="F3" s="5">
        <f ca="1">(COUNTIF(OFFSET(Attendance!N$3, (ROW()-ROW($A$2))*15, 0, 15, 1), "Present"))/(15-COUNTIF(OFFSET(Attendance!M$3, (ROW()-ROW($A$2))*15, 0, 15, 1), "Non-service"))</f>
        <v>0.1111111111111111</v>
      </c>
      <c r="G3" s="5">
        <f ca="1">(COUNTIF(OFFSET(Attendance!P$3, (ROW()-ROW($A$2))*15, 0, 15, 1), "Present"))/(15-COUNTIF(OFFSET(Attendance!O$3, (ROW()-ROW($A$2))*15, 0, 15, 1), "Non-service"))</f>
        <v>0.1111111111111111</v>
      </c>
      <c r="H3" s="5">
        <f ca="1">(COUNTIF(OFFSET(Attendance!R$3, (ROW()-ROW($A$2))*15, 0, 15, 1), "Present"))/(15-COUNTIF(OFFSET(Attendance!Q$3, (ROW()-ROW($A$2))*15, 0, 15, 1), "Non-service"))</f>
        <v>0.1111111111111111</v>
      </c>
      <c r="I3" s="5">
        <f ca="1">(COUNTIF(OFFSET(Attendance!T$3, (ROW()-ROW($A$2))*15, 0, 15, 1), "Present"))/(15-COUNTIF(OFFSET(Attendance!S$3, (ROW()-ROW($A$2))*15, 0, 15, 1), "Non-service"))</f>
        <v>0</v>
      </c>
      <c r="J3" s="5">
        <f ca="1">(COUNTIF(OFFSET(Attendance!V$3, (ROW()-ROW($A$2))*15, 0, 15, 1), "Present"))/(15-COUNTIF(OFFSET(Attendance!U$3, (ROW()-ROW($A$2))*15, 0, 15, 1), "Non-service"))</f>
        <v>0</v>
      </c>
      <c r="K3" s="5">
        <f ca="1">(COUNTIF(OFFSET(Attendance!X$3, (ROW()-ROW($A$2))*15, 0, 15, 1), "Present"))/(15-COUNTIF(OFFSET(Attendance!W$3, (ROW()-ROW($A$2))*15, 0, 15, 1), "Non-service"))</f>
        <v>0</v>
      </c>
      <c r="L3" s="160">
        <f ca="1">(COUNTIF(OFFSET(Attendance!Z$3, (ROW()-ROW($A$2))*15, 0, 15, 1), "Present"))/(15-COUNTIF(OFFSET(Attendance!Y$3, (ROW()-ROW($A$2))*15, 0, 15, 1), "Non-service"))</f>
        <v>0</v>
      </c>
      <c r="M3" s="160">
        <f ca="1">(COUNTIF(OFFSET(Attendance!AB$3, (ROW()-ROW($A$2))*15, 0, 15, 1), "Present"))/(15-COUNTIF(OFFSET(Attendance!AA$3, (ROW()-ROW($A$2))*15, 0, 15, 1), "Non-service"))</f>
        <v>0</v>
      </c>
      <c r="N3" s="160">
        <f ca="1">(COUNTIF(OFFSET(Attendance!AD$3, (ROW()-ROW($A$2))*15, 0, 15, 1), "Present"))/(15-COUNTIF(OFFSET(Attendance!AC$3, (ROW()-ROW($A$2))*15, 0, 15, 1), "Non-service"))</f>
        <v>0</v>
      </c>
      <c r="Q3" s="318" t="s">
        <v>107</v>
      </c>
      <c r="R3" s="319"/>
      <c r="S3" s="319"/>
      <c r="T3" s="319"/>
      <c r="U3" s="319"/>
    </row>
    <row r="4" spans="1:21">
      <c r="A4" s="146">
        <f>A3+7</f>
        <v>45768</v>
      </c>
      <c r="B4" s="146">
        <f t="shared" ref="A4:B40" si="0">B3+7</f>
        <v>45873</v>
      </c>
      <c r="C4" s="5">
        <f ca="1">(COUNTIF(OFFSET(Attendance!H$3, (ROW()-ROW($A$2))*15, 0, 15, 1), "Present"))/(15-COUNTIF(OFFSET(Attendance!G$3, (ROW()-ROW($A$2))*15, 0, 15, 1), "Non-service"))</f>
        <v>0.22222222222222221</v>
      </c>
      <c r="D4" s="5">
        <f ca="1">(COUNTIF(OFFSET(Attendance!J$3, (ROW()-ROW($A$2))*15, 0, 15, 1), "Present"))/(15-COUNTIF(OFFSET(Attendance!I$3, (ROW()-ROW($A$2))*15, 0, 15, 1), "Non-service"))</f>
        <v>0</v>
      </c>
      <c r="E4" s="5">
        <f ca="1">(COUNTIF(OFFSET(Attendance!L$3, (ROW()-ROW($A$2))*15, 0, 15, 1), "Present"))/(15-COUNTIF(OFFSET(Attendance!K$3, (ROW()-ROW($A$2))*15, 0, 15, 1), "Non-service"))</f>
        <v>0.55555555555555558</v>
      </c>
      <c r="F4" s="5">
        <f ca="1">(COUNTIF(OFFSET(Attendance!N$3, (ROW()-ROW($A$2))*15, 0, 15, 1), "Present"))/(15-COUNTIF(OFFSET(Attendance!M$3, (ROW()-ROW($A$2))*15, 0, 15, 1), "Non-service"))</f>
        <v>0</v>
      </c>
      <c r="G4" s="5">
        <f ca="1">(COUNTIF(OFFSET(Attendance!P$3, (ROW()-ROW($A$2))*15, 0, 15, 1), "Present"))/(15-COUNTIF(OFFSET(Attendance!O$3, (ROW()-ROW($A$2))*15, 0, 15, 1), "Non-service"))</f>
        <v>0.66666666666666663</v>
      </c>
      <c r="H4" s="5">
        <f ca="1">(COUNTIF(OFFSET(Attendance!R$3, (ROW()-ROW($A$2))*15, 0, 15, 1), "Present"))/(15-COUNTIF(OFFSET(Attendance!Q$3, (ROW()-ROW($A$2))*15, 0, 15, 1), "Non-service"))</f>
        <v>0.33333333333333331</v>
      </c>
      <c r="I4" s="5">
        <f ca="1">(COUNTIF(OFFSET(Attendance!T$3, (ROW()-ROW($A$2))*15, 0, 15, 1), "Present"))/(15-COUNTIF(OFFSET(Attendance!S$3, (ROW()-ROW($A$2))*15, 0, 15, 1), "Non-service"))</f>
        <v>0.33333333333333331</v>
      </c>
      <c r="J4" s="5">
        <f ca="1">(COUNTIF(OFFSET(Attendance!V$3, (ROW()-ROW($A$2))*15, 0, 15, 1), "Present"))/(15-COUNTIF(OFFSET(Attendance!U$3, (ROW()-ROW($A$2))*15, 0, 15, 1), "Non-service"))</f>
        <v>0</v>
      </c>
      <c r="K4" s="5">
        <f ca="1">(COUNTIF(OFFSET(Attendance!X$3, (ROW()-ROW($A$2))*15, 0, 15, 1), "Present"))/(15-COUNTIF(OFFSET(Attendance!W$3, (ROW()-ROW($A$2))*15, 0, 15, 1), "Non-service"))</f>
        <v>0</v>
      </c>
      <c r="L4" s="160">
        <f ca="1">(COUNTIF(OFFSET(Attendance!Z$3, (ROW()-ROW($A$2))*15, 0, 15, 1), "Present"))/(15-COUNTIF(OFFSET(Attendance!Y$3, (ROW()-ROW($A$2))*15, 0, 15, 1), "Non-service"))</f>
        <v>0</v>
      </c>
      <c r="M4" s="160">
        <f ca="1">(COUNTIF(OFFSET(Attendance!AB$3, (ROW()-ROW($A$2))*15, 0, 15, 1), "Present"))/(15-COUNTIF(OFFSET(Attendance!AA$3, (ROW()-ROW($A$2))*15, 0, 15, 1), "Non-service"))</f>
        <v>0</v>
      </c>
      <c r="N4" s="160">
        <f ca="1">(COUNTIF(OFFSET(Attendance!AD$3, (ROW()-ROW($A$2))*15, 0, 15, 1), "Present"))/(15-COUNTIF(OFFSET(Attendance!AC$3, (ROW()-ROW($A$2))*15, 0, 15, 1), "Non-service"))</f>
        <v>0</v>
      </c>
      <c r="Q4" s="319"/>
      <c r="R4" s="319"/>
      <c r="S4" s="319"/>
      <c r="T4" s="319"/>
      <c r="U4" s="319"/>
    </row>
    <row r="5" spans="1:21">
      <c r="A5" s="146">
        <f t="shared" si="0"/>
        <v>45775</v>
      </c>
      <c r="B5" s="146">
        <f t="shared" si="0"/>
        <v>45880</v>
      </c>
      <c r="C5" s="5">
        <f ca="1">(COUNTIF(OFFSET(Attendance!H$3, (ROW()-ROW($A$2))*15, 0, 15, 1), "Present"))/(15-COUNTIF(OFFSET(Attendance!G$3, (ROW()-ROW($A$2))*15, 0, 15, 1), "Non-service"))</f>
        <v>0.66666666666666663</v>
      </c>
      <c r="D5" s="5">
        <f ca="1">(COUNTIF(OFFSET(Attendance!J$3, (ROW()-ROW($A$2))*15, 0, 15, 1), "Present"))/(15-COUNTIF(OFFSET(Attendance!I$3, (ROW()-ROW($A$2))*15, 0, 15, 1), "Non-service"))</f>
        <v>0.75</v>
      </c>
      <c r="E5" s="5">
        <f ca="1">(COUNTIF(OFFSET(Attendance!L$3, (ROW()-ROW($A$2))*15, 0, 15, 1), "Present"))/(15-COUNTIF(OFFSET(Attendance!K$3, (ROW()-ROW($A$2))*15, 0, 15, 1), "Non-service"))</f>
        <v>0</v>
      </c>
      <c r="F5" s="5">
        <f ca="1">(COUNTIF(OFFSET(Attendance!N$3, (ROW()-ROW($A$2))*15, 0, 15, 1), "Present"))/(15-COUNTIF(OFFSET(Attendance!M$3, (ROW()-ROW($A$2))*15, 0, 15, 1), "Non-service"))</f>
        <v>0</v>
      </c>
      <c r="G5" s="5">
        <f ca="1">(COUNTIF(OFFSET(Attendance!P$3, (ROW()-ROW($A$2))*15, 0, 15, 1), "Present"))/(15-COUNTIF(OFFSET(Attendance!O$3, (ROW()-ROW($A$2))*15, 0, 15, 1), "Non-service"))</f>
        <v>0.55555555555555558</v>
      </c>
      <c r="H5" s="5">
        <f ca="1">(COUNTIF(OFFSET(Attendance!R$3, (ROW()-ROW($A$2))*15, 0, 15, 1), "Present"))/(15-COUNTIF(OFFSET(Attendance!Q$3, (ROW()-ROW($A$2))*15, 0, 15, 1), "Non-service"))</f>
        <v>0.66666666666666663</v>
      </c>
      <c r="I5" s="5">
        <f ca="1">(COUNTIF(OFFSET(Attendance!T$3, (ROW()-ROW($A$2))*15, 0, 15, 1), "Present"))/(15-COUNTIF(OFFSET(Attendance!S$3, (ROW()-ROW($A$2))*15, 0, 15, 1), "Non-service"))</f>
        <v>0.33333333333333331</v>
      </c>
      <c r="J5" s="5">
        <f ca="1">(COUNTIF(OFFSET(Attendance!V$3, (ROW()-ROW($A$2))*15, 0, 15, 1), "Present"))/(15-COUNTIF(OFFSET(Attendance!U$3, (ROW()-ROW($A$2))*15, 0, 15, 1), "Non-service"))</f>
        <v>0</v>
      </c>
      <c r="K5" s="5">
        <f ca="1">(COUNTIF(OFFSET(Attendance!X$3, (ROW()-ROW($A$2))*15, 0, 15, 1), "Present"))/(15-COUNTIF(OFFSET(Attendance!W$3, (ROW()-ROW($A$2))*15, 0, 15, 1), "Non-service"))</f>
        <v>0</v>
      </c>
      <c r="L5" s="160">
        <f ca="1">(COUNTIF(OFFSET(Attendance!Z$3, (ROW()-ROW($A$2))*15, 0, 15, 1), "Present"))/(15-COUNTIF(OFFSET(Attendance!Y$3, (ROW()-ROW($A$2))*15, 0, 15, 1), "Non-service"))</f>
        <v>0</v>
      </c>
      <c r="M5" s="160">
        <f ca="1">(COUNTIF(OFFSET(Attendance!AB$3, (ROW()-ROW($A$2))*15, 0, 15, 1), "Present"))/(15-COUNTIF(OFFSET(Attendance!AA$3, (ROW()-ROW($A$2))*15, 0, 15, 1), "Non-service"))</f>
        <v>0</v>
      </c>
      <c r="N5" s="160">
        <f ca="1">(COUNTIF(OFFSET(Attendance!AD$3, (ROW()-ROW($A$2))*15, 0, 15, 1), "Present"))/(15-COUNTIF(OFFSET(Attendance!AC$3, (ROW()-ROW($A$2))*15, 0, 15, 1), "Non-service"))</f>
        <v>0</v>
      </c>
      <c r="Q5" s="319"/>
      <c r="R5" s="319"/>
      <c r="S5" s="319"/>
      <c r="T5" s="319"/>
      <c r="U5" s="319"/>
    </row>
    <row r="6" spans="1:21">
      <c r="A6" s="146">
        <f t="shared" si="0"/>
        <v>45782</v>
      </c>
      <c r="B6" s="146">
        <f t="shared" si="0"/>
        <v>45887</v>
      </c>
      <c r="C6" s="5">
        <f ca="1">(COUNTIF(OFFSET(Attendance!H$3, (ROW()-ROW($A$2))*15, 0, 15, 1), "Present"))/(15-COUNTIF(OFFSET(Attendance!G$3, (ROW()-ROW($A$2))*15, 0, 15, 1), "Non-service"))</f>
        <v>0.33333333333333331</v>
      </c>
      <c r="D6" s="5">
        <f ca="1">(COUNTIF(OFFSET(Attendance!J$3, (ROW()-ROW($A$2))*15, 0, 15, 1), "Present"))/(15-COUNTIF(OFFSET(Attendance!I$3, (ROW()-ROW($A$2))*15, 0, 15, 1), "Non-service"))</f>
        <v>0.5</v>
      </c>
      <c r="E6" s="5">
        <f ca="1">(COUNTIF(OFFSET(Attendance!L$3, (ROW()-ROW($A$2))*15, 0, 15, 1), "Present"))/(15-COUNTIF(OFFSET(Attendance!K$3, (ROW()-ROW($A$2))*15, 0, 15, 1), "Non-service"))</f>
        <v>0</v>
      </c>
      <c r="F6" s="5">
        <f ca="1">(COUNTIF(OFFSET(Attendance!N$3, (ROW()-ROW($A$2))*15, 0, 15, 1), "Present"))/(15-COUNTIF(OFFSET(Attendance!M$3, (ROW()-ROW($A$2))*15, 0, 15, 1), "Non-service"))</f>
        <v>0</v>
      </c>
      <c r="G6" s="5">
        <f ca="1">(COUNTIF(OFFSET(Attendance!P$3, (ROW()-ROW($A$2))*15, 0, 15, 1), "Present"))/(15-COUNTIF(OFFSET(Attendance!O$3, (ROW()-ROW($A$2))*15, 0, 15, 1), "Non-service"))</f>
        <v>0</v>
      </c>
      <c r="H6" s="5">
        <f ca="1">(COUNTIF(OFFSET(Attendance!R$3, (ROW()-ROW($A$2))*15, 0, 15, 1), "Present"))/(15-COUNTIF(OFFSET(Attendance!Q$3, (ROW()-ROW($A$2))*15, 0, 15, 1), "Non-service"))</f>
        <v>0</v>
      </c>
      <c r="I6" s="5">
        <f ca="1">(COUNTIF(OFFSET(Attendance!T$3, (ROW()-ROW($A$2))*15, 0, 15, 1), "Present"))/(15-COUNTIF(OFFSET(Attendance!S$3, (ROW()-ROW($A$2))*15, 0, 15, 1), "Non-service"))</f>
        <v>0</v>
      </c>
      <c r="J6" s="5">
        <f ca="1">(COUNTIF(OFFSET(Attendance!V$3, (ROW()-ROW($A$2))*15, 0, 15, 1), "Present"))/(15-COUNTIF(OFFSET(Attendance!U$3, (ROW()-ROW($A$2))*15, 0, 15, 1), "Non-service"))</f>
        <v>0</v>
      </c>
      <c r="K6" s="5">
        <f ca="1">(COUNTIF(OFFSET(Attendance!X$3, (ROW()-ROW($A$2))*15, 0, 15, 1), "Present"))/(15-COUNTIF(OFFSET(Attendance!W$3, (ROW()-ROW($A$2))*15, 0, 15, 1), "Non-service"))</f>
        <v>0</v>
      </c>
      <c r="L6" s="160">
        <f ca="1">(COUNTIF(OFFSET(Attendance!Z$3, (ROW()-ROW($A$2))*15, 0, 15, 1), "Present"))/(15-COUNTIF(OFFSET(Attendance!Y$3, (ROW()-ROW($A$2))*15, 0, 15, 1), "Non-service"))</f>
        <v>0</v>
      </c>
      <c r="M6" s="160">
        <f ca="1">(COUNTIF(OFFSET(Attendance!AB$3, (ROW()-ROW($A$2))*15, 0, 15, 1), "Present"))/(15-COUNTIF(OFFSET(Attendance!AA$3, (ROW()-ROW($A$2))*15, 0, 15, 1), "Non-service"))</f>
        <v>0</v>
      </c>
      <c r="N6" s="160">
        <f ca="1">(COUNTIF(OFFSET(Attendance!AD$3, (ROW()-ROW($A$2))*15, 0, 15, 1), "Present"))/(15-COUNTIF(OFFSET(Attendance!AC$3, (ROW()-ROW($A$2))*15, 0, 15, 1), "Non-service"))</f>
        <v>0</v>
      </c>
      <c r="Q6" s="319"/>
      <c r="R6" s="319"/>
      <c r="S6" s="319"/>
      <c r="T6" s="319"/>
      <c r="U6" s="319"/>
    </row>
    <row r="7" spans="1:21">
      <c r="A7" s="146">
        <f t="shared" si="0"/>
        <v>45789</v>
      </c>
      <c r="B7" s="146">
        <f t="shared" si="0"/>
        <v>45894</v>
      </c>
      <c r="C7" s="5">
        <f ca="1">COUNTIF(OFFSET(Attendance!H$3, (ROW()-ROW($A$2))*15, 0, 15, 1), "Present")</f>
        <v>0</v>
      </c>
      <c r="D7" s="5">
        <f ca="1">COUNTIF(OFFSET(Attendance!J$3, (ROW()-ROW($A$2))*15, 0, 15, 1), "Present")</f>
        <v>0</v>
      </c>
      <c r="E7" s="5">
        <f ca="1">COUNTIF(OFFSET(Attendance!L$3, (ROW()-ROW($A$2))*15, 0, 15, 1), "Present")</f>
        <v>0</v>
      </c>
      <c r="F7" s="5">
        <f ca="1">COUNTIF(OFFSET(Attendance!N$3, (ROW()-ROW($A$2))*15, 0, 15, 1), "Present")</f>
        <v>0</v>
      </c>
      <c r="G7" s="5">
        <f ca="1">COUNTIF(OFFSET(Attendance!P$3, (ROW()-ROW($A$2))*15, 0, 15, 1), "Present")</f>
        <v>0</v>
      </c>
      <c r="H7" s="5">
        <f ca="1">COUNTIF(OFFSET(Attendance!R$3, (ROW()-ROW($A$2))*15, 0, 15, 1), "Present")</f>
        <v>0</v>
      </c>
      <c r="I7" s="5">
        <f ca="1">COUNTIF(OFFSET(Attendance!T$3, (ROW()-ROW($A$2))*15, 0, 15, 1), "Present")</f>
        <v>0</v>
      </c>
      <c r="J7" s="5">
        <f ca="1">COUNTIF(OFFSET(Attendance!V$3, (ROW()-ROW($A$2))*15, 0, 15, 1), "Present")</f>
        <v>0</v>
      </c>
      <c r="K7" s="5">
        <f ca="1">COUNTIF(OFFSET(Attendance!X$3, (ROW()-ROW($A$2))*15, 0, 15, 1), "Present")</f>
        <v>0</v>
      </c>
      <c r="L7" s="160">
        <f ca="1">COUNTIF(OFFSET(Attendance!Z$3, (ROW()-ROW($A$2))*15, 0, 15, 1), "Present")</f>
        <v>0</v>
      </c>
      <c r="M7" s="160">
        <f ca="1">COUNTIF(OFFSET(Attendance!AB$3, (ROW()-ROW($A$2))*15, 0, 15, 1), "Present")</f>
        <v>0</v>
      </c>
      <c r="N7" s="160">
        <f ca="1">COUNTIF(OFFSET(Attendance!AD$3, (ROW()-ROW($A$2))*15, 0, 15, 1), "Present")</f>
        <v>0</v>
      </c>
      <c r="Q7" s="319"/>
      <c r="R7" s="319"/>
      <c r="S7" s="319"/>
      <c r="T7" s="319"/>
      <c r="U7" s="319"/>
    </row>
    <row r="8" spans="1:21">
      <c r="A8" s="146">
        <f t="shared" si="0"/>
        <v>45796</v>
      </c>
      <c r="B8" s="146">
        <f t="shared" si="0"/>
        <v>45901</v>
      </c>
      <c r="C8" s="5">
        <f ca="1">COUNTIF(OFFSET(Attendance!H$3, (ROW()-ROW($A$2))*15, 0, 15, 1), "Present")</f>
        <v>0</v>
      </c>
      <c r="D8" s="5">
        <f ca="1">COUNTIF(OFFSET(Attendance!J$3, (ROW()-ROW($A$2))*15, 0, 15, 1), "Present")</f>
        <v>0</v>
      </c>
      <c r="E8" s="5">
        <f ca="1">COUNTIF(OFFSET(Attendance!L$3, (ROW()-ROW($A$2))*15, 0, 15, 1), "Present")</f>
        <v>0</v>
      </c>
      <c r="F8" s="5">
        <f ca="1">COUNTIF(OFFSET(Attendance!N$3, (ROW()-ROW($A$2))*15, 0, 15, 1), "Present")</f>
        <v>0</v>
      </c>
      <c r="G8" s="5">
        <f ca="1">COUNTIF(OFFSET(Attendance!P$3, (ROW()-ROW($A$2))*15, 0, 15, 1), "Present")</f>
        <v>0</v>
      </c>
      <c r="H8" s="5">
        <f ca="1">COUNTIF(OFFSET(Attendance!R$3, (ROW()-ROW($A$2))*15, 0, 15, 1), "Present")</f>
        <v>0</v>
      </c>
      <c r="I8" s="5">
        <f ca="1">COUNTIF(OFFSET(Attendance!T$3, (ROW()-ROW($A$2))*15, 0, 15, 1), "Present")</f>
        <v>0</v>
      </c>
      <c r="J8" s="5">
        <f ca="1">COUNTIF(OFFSET(Attendance!V$3, (ROW()-ROW($A$2))*15, 0, 15, 1), "Present")</f>
        <v>0</v>
      </c>
      <c r="K8" s="5">
        <f ca="1">COUNTIF(OFFSET(Attendance!X$3, (ROW()-ROW($A$2))*15, 0, 15, 1), "Present")</f>
        <v>0</v>
      </c>
      <c r="L8" s="160">
        <f ca="1">COUNTIF(OFFSET(Attendance!Z$3, (ROW()-ROW($A$2))*15, 0, 15, 1), "Present")</f>
        <v>0</v>
      </c>
      <c r="M8" s="160">
        <f ca="1">COUNTIF(OFFSET(Attendance!AB$3, (ROW()-ROW($A$2))*15, 0, 15, 1), "Present")</f>
        <v>0</v>
      </c>
      <c r="N8" s="160">
        <f ca="1">COUNTIF(OFFSET(Attendance!AD$3, (ROW()-ROW($A$2))*15, 0, 15, 1), "Present")</f>
        <v>0</v>
      </c>
      <c r="Q8" s="319"/>
      <c r="R8" s="319"/>
      <c r="S8" s="319"/>
      <c r="T8" s="319"/>
      <c r="U8" s="319"/>
    </row>
    <row r="9" spans="1:21">
      <c r="A9" s="146">
        <f t="shared" si="0"/>
        <v>45803</v>
      </c>
      <c r="B9" s="146">
        <f t="shared" si="0"/>
        <v>45908</v>
      </c>
      <c r="C9" s="5">
        <f ca="1">COUNTIF(OFFSET(Attendance!H$3, (ROW()-ROW($A$2))*15, 0, 15, 1), "Present")</f>
        <v>0</v>
      </c>
      <c r="D9" s="5">
        <f ca="1">COUNTIF(OFFSET(Attendance!J$3, (ROW()-ROW($A$2))*15, 0, 15, 1), "Present")</f>
        <v>1</v>
      </c>
      <c r="E9" s="5">
        <f ca="1">COUNTIF(OFFSET(Attendance!L$3, (ROW()-ROW($A$2))*15, 0, 15, 1), "Present")</f>
        <v>0</v>
      </c>
      <c r="F9" s="5">
        <f ca="1">COUNTIF(OFFSET(Attendance!N$3, (ROW()-ROW($A$2))*15, 0, 15, 1), "Present")</f>
        <v>0</v>
      </c>
      <c r="G9" s="5">
        <f ca="1">COUNTIF(OFFSET(Attendance!P$3, (ROW()-ROW($A$2))*15, 0, 15, 1), "Present")</f>
        <v>0</v>
      </c>
      <c r="H9" s="5">
        <f ca="1">COUNTIF(OFFSET(Attendance!R$3, (ROW()-ROW($A$2))*15, 0, 15, 1), "Present")</f>
        <v>0</v>
      </c>
      <c r="I9" s="5">
        <f ca="1">COUNTIF(OFFSET(Attendance!T$3, (ROW()-ROW($A$2))*15, 0, 15, 1), "Present")</f>
        <v>0</v>
      </c>
      <c r="J9" s="5">
        <f ca="1">COUNTIF(OFFSET(Attendance!V$3, (ROW()-ROW($A$2))*15, 0, 15, 1), "Present")</f>
        <v>0</v>
      </c>
      <c r="K9" s="5">
        <f ca="1">COUNTIF(OFFSET(Attendance!X$3, (ROW()-ROW($A$2))*15, 0, 15, 1), "Present")</f>
        <v>0</v>
      </c>
      <c r="L9" s="160">
        <f ca="1">COUNTIF(OFFSET(Attendance!Z$3, (ROW()-ROW($A$2))*15, 0, 15, 1), "Present")</f>
        <v>0</v>
      </c>
      <c r="M9" s="160">
        <f ca="1">COUNTIF(OFFSET(Attendance!AB$3, (ROW()-ROW($A$2))*15, 0, 15, 1), "Present")</f>
        <v>0</v>
      </c>
      <c r="N9" s="160">
        <f ca="1">COUNTIF(OFFSET(Attendance!AD$3, (ROW()-ROW($A$2))*15, 0, 15, 1), "Present")</f>
        <v>0</v>
      </c>
    </row>
    <row r="10" spans="1:21">
      <c r="A10" s="146">
        <f t="shared" si="0"/>
        <v>45810</v>
      </c>
      <c r="B10" s="146">
        <f t="shared" si="0"/>
        <v>45915</v>
      </c>
      <c r="C10" s="5">
        <f ca="1">COUNTIF(OFFSET(Attendance!H$3, (ROW()-ROW($A$2))*15, 0, 15, 1), "Present")</f>
        <v>0</v>
      </c>
      <c r="D10" s="5">
        <f ca="1">COUNTIF(OFFSET(Attendance!J$3, (ROW()-ROW($A$2))*15, 0, 15, 1), "Present")</f>
        <v>0</v>
      </c>
      <c r="E10" s="5">
        <f ca="1">COUNTIF(OFFSET(Attendance!L$3, (ROW()-ROW($A$2))*15, 0, 15, 1), "Present")</f>
        <v>0</v>
      </c>
      <c r="F10" s="5">
        <f ca="1">COUNTIF(OFFSET(Attendance!N$3, (ROW()-ROW($A$2))*15, 0, 15, 1), "Present")</f>
        <v>0</v>
      </c>
      <c r="G10" s="5">
        <f ca="1">COUNTIF(OFFSET(Attendance!P$3, (ROW()-ROW($A$2))*15, 0, 15, 1), "Present")</f>
        <v>0</v>
      </c>
      <c r="H10" s="5">
        <f ca="1">COUNTIF(OFFSET(Attendance!R$3, (ROW()-ROW($A$2))*15, 0, 15, 1), "Present")</f>
        <v>0</v>
      </c>
      <c r="I10" s="5">
        <f ca="1">COUNTIF(OFFSET(Attendance!T$3, (ROW()-ROW($A$2))*15, 0, 15, 1), "Present")</f>
        <v>0</v>
      </c>
      <c r="J10" s="5">
        <f ca="1">COUNTIF(OFFSET(Attendance!V$3, (ROW()-ROW($A$2))*15, 0, 15, 1), "Present")</f>
        <v>0</v>
      </c>
      <c r="K10" s="5">
        <f ca="1">COUNTIF(OFFSET(Attendance!X$3, (ROW()-ROW($A$2))*15, 0, 15, 1), "Present")</f>
        <v>0</v>
      </c>
      <c r="L10" s="160">
        <f ca="1">COUNTIF(OFFSET(Attendance!Z$3, (ROW()-ROW($A$2))*15, 0, 15, 1), "Present")</f>
        <v>0</v>
      </c>
      <c r="M10" s="160">
        <f ca="1">COUNTIF(OFFSET(Attendance!AB$3, (ROW()-ROW($A$2))*15, 0, 15, 1), "Present")</f>
        <v>0</v>
      </c>
      <c r="N10" s="160">
        <f ca="1">COUNTIF(OFFSET(Attendance!AD$3, (ROW()-ROW($A$2))*15, 0, 15, 1), "Present")</f>
        <v>0</v>
      </c>
    </row>
    <row r="11" spans="1:21">
      <c r="A11" s="146">
        <f t="shared" si="0"/>
        <v>45817</v>
      </c>
      <c r="B11" s="146">
        <f t="shared" si="0"/>
        <v>45922</v>
      </c>
      <c r="C11" s="5">
        <f ca="1">COUNTIF(OFFSET(Attendance!H$3, (ROW()-ROW($A$2))*15, 0, 15, 1), "Present")</f>
        <v>0</v>
      </c>
      <c r="D11" s="5">
        <f ca="1">COUNTIF(OFFSET(Attendance!J$3, (ROW()-ROW($A$2))*15, 0, 15, 1), "Present")</f>
        <v>0</v>
      </c>
      <c r="E11" s="5">
        <f ca="1">COUNTIF(OFFSET(Attendance!L$3, (ROW()-ROW($A$2))*15, 0, 15, 1), "Present")</f>
        <v>0</v>
      </c>
      <c r="F11" s="5">
        <f ca="1">COUNTIF(OFFSET(Attendance!N$3, (ROW()-ROW($A$2))*15, 0, 15, 1), "Present")</f>
        <v>0</v>
      </c>
      <c r="G11" s="5">
        <f ca="1">COUNTIF(OFFSET(Attendance!P$3, (ROW()-ROW($A$2))*15, 0, 15, 1), "Present")</f>
        <v>0</v>
      </c>
      <c r="H11" s="5">
        <f ca="1">COUNTIF(OFFSET(Attendance!R$3, (ROW()-ROW($A$2))*15, 0, 15, 1), "Present")</f>
        <v>0</v>
      </c>
      <c r="I11" s="5">
        <f ca="1">COUNTIF(OFFSET(Attendance!T$3, (ROW()-ROW($A$2))*15, 0, 15, 1), "Present")</f>
        <v>0</v>
      </c>
      <c r="J11" s="5">
        <f ca="1">COUNTIF(OFFSET(Attendance!V$3, (ROW()-ROW($A$2))*15, 0, 15, 1), "Present")</f>
        <v>1</v>
      </c>
      <c r="K11" s="5">
        <f ca="1">COUNTIF(OFFSET(Attendance!X$3, (ROW()-ROW($A$2))*15, 0, 15, 1), "Present")</f>
        <v>0</v>
      </c>
      <c r="L11" s="160">
        <f ca="1">COUNTIF(OFFSET(Attendance!Z$3, (ROW()-ROW($A$2))*15, 0, 15, 1), "Present")</f>
        <v>0</v>
      </c>
      <c r="M11" s="160">
        <f ca="1">COUNTIF(OFFSET(Attendance!AB$3, (ROW()-ROW($A$2))*15, 0, 15, 1), "Present")</f>
        <v>0</v>
      </c>
      <c r="N11" s="160">
        <f ca="1">COUNTIF(OFFSET(Attendance!AD$3, (ROW()-ROW($A$2))*15, 0, 15, 1), "Present")</f>
        <v>0</v>
      </c>
    </row>
    <row r="12" spans="1:21">
      <c r="A12" s="146">
        <f t="shared" si="0"/>
        <v>45824</v>
      </c>
      <c r="B12" s="146">
        <f t="shared" si="0"/>
        <v>45929</v>
      </c>
      <c r="C12" s="5">
        <f ca="1">COUNTIF(OFFSET(Attendance!H$3, (ROW()-ROW($A$2))*15, 0, 15, 1), "Present")</f>
        <v>0</v>
      </c>
      <c r="D12" s="5">
        <f ca="1">COUNTIF(OFFSET(Attendance!J$3, (ROW()-ROW($A$2))*15, 0, 15, 1), "Present")</f>
        <v>0</v>
      </c>
      <c r="E12" s="5">
        <f ca="1">COUNTIF(OFFSET(Attendance!L$3, (ROW()-ROW($A$2))*15, 0, 15, 1), "Present")</f>
        <v>0</v>
      </c>
      <c r="F12" s="5">
        <f ca="1">COUNTIF(OFFSET(Attendance!N$3, (ROW()-ROW($A$2))*15, 0, 15, 1), "Present")</f>
        <v>0</v>
      </c>
      <c r="G12" s="5">
        <f ca="1">COUNTIF(OFFSET(Attendance!P$3, (ROW()-ROW($A$2))*15, 0, 15, 1), "Present")</f>
        <v>0</v>
      </c>
      <c r="H12" s="5">
        <f ca="1">COUNTIF(OFFSET(Attendance!R$3, (ROW()-ROW($A$2))*15, 0, 15, 1), "Present")</f>
        <v>0</v>
      </c>
      <c r="I12" s="5">
        <f ca="1">COUNTIF(OFFSET(Attendance!T$3, (ROW()-ROW($A$2))*15, 0, 15, 1), "Present")</f>
        <v>0</v>
      </c>
      <c r="J12" s="5">
        <f ca="1">COUNTIF(OFFSET(Attendance!V$3, (ROW()-ROW($A$2))*15, 0, 15, 1), "Present")</f>
        <v>0</v>
      </c>
      <c r="K12" s="5">
        <f ca="1">COUNTIF(OFFSET(Attendance!X$3, (ROW()-ROW($A$2))*15, 0, 15, 1), "Present")</f>
        <v>0</v>
      </c>
      <c r="L12" s="160">
        <f ca="1">COUNTIF(OFFSET(Attendance!Z$3, (ROW()-ROW($A$2))*15, 0, 15, 1), "Present")</f>
        <v>0</v>
      </c>
      <c r="M12" s="160">
        <f ca="1">COUNTIF(OFFSET(Attendance!AB$3, (ROW()-ROW($A$2))*15, 0, 15, 1), "Present")</f>
        <v>0</v>
      </c>
      <c r="N12" s="160">
        <f ca="1">COUNTIF(OFFSET(Attendance!AD$3, (ROW()-ROW($A$2))*15, 0, 15, 1), "Present")</f>
        <v>0</v>
      </c>
    </row>
    <row r="13" spans="1:21">
      <c r="A13" s="146">
        <f t="shared" si="0"/>
        <v>45831</v>
      </c>
      <c r="B13" s="146">
        <f t="shared" si="0"/>
        <v>45936</v>
      </c>
      <c r="C13" s="5">
        <f ca="1">COUNTIF(OFFSET(Attendance!H$3, (ROW()-ROW($A$2))*15, 0, 15, 1), "Present")</f>
        <v>0</v>
      </c>
      <c r="D13" s="5">
        <f ca="1">COUNTIF(OFFSET(Attendance!J$3, (ROW()-ROW($A$2))*15, 0, 15, 1), "Present")</f>
        <v>0</v>
      </c>
      <c r="E13" s="5">
        <f ca="1">COUNTIF(OFFSET(Attendance!L$3, (ROW()-ROW($A$2))*15, 0, 15, 1), "Present")</f>
        <v>0</v>
      </c>
      <c r="F13" s="5">
        <f ca="1">COUNTIF(OFFSET(Attendance!N$3, (ROW()-ROW($A$2))*15, 0, 15, 1), "Present")</f>
        <v>0</v>
      </c>
      <c r="G13" s="5">
        <f ca="1">COUNTIF(OFFSET(Attendance!P$3, (ROW()-ROW($A$2))*15, 0, 15, 1), "Present")</f>
        <v>0</v>
      </c>
      <c r="H13" s="5">
        <f ca="1">COUNTIF(OFFSET(Attendance!R$3, (ROW()-ROW($A$2))*15, 0, 15, 1), "Present")</f>
        <v>0</v>
      </c>
      <c r="I13" s="5">
        <f ca="1">COUNTIF(OFFSET(Attendance!T$3, (ROW()-ROW($A$2))*15, 0, 15, 1), "Present")</f>
        <v>0</v>
      </c>
      <c r="J13" s="5">
        <f ca="1">COUNTIF(OFFSET(Attendance!V$3, (ROW()-ROW($A$2))*15, 0, 15, 1), "Present")</f>
        <v>0</v>
      </c>
      <c r="K13" s="5">
        <f ca="1">COUNTIF(OFFSET(Attendance!X$3, (ROW()-ROW($A$2))*15, 0, 15, 1), "Present")</f>
        <v>0</v>
      </c>
      <c r="L13" s="160">
        <f ca="1">COUNTIF(OFFSET(Attendance!Z$3, (ROW()-ROW($A$2))*15, 0, 15, 1), "Present")</f>
        <v>0</v>
      </c>
      <c r="M13" s="160">
        <f ca="1">COUNTIF(OFFSET(Attendance!AB$3, (ROW()-ROW($A$2))*15, 0, 15, 1), "Present")</f>
        <v>0</v>
      </c>
      <c r="N13" s="160">
        <f ca="1">COUNTIF(OFFSET(Attendance!AD$3, (ROW()-ROW($A$2))*15, 0, 15, 1), "Present")</f>
        <v>0</v>
      </c>
    </row>
    <row r="14" spans="1:21">
      <c r="A14" s="146">
        <f t="shared" si="0"/>
        <v>45838</v>
      </c>
      <c r="B14" s="146">
        <f t="shared" si="0"/>
        <v>45943</v>
      </c>
      <c r="C14" s="5">
        <f ca="1">COUNTIF(OFFSET(Attendance!H$3, (ROW()-ROW($A$2))*15, 0, 15, 1), "Present")</f>
        <v>0</v>
      </c>
      <c r="D14" s="5">
        <f ca="1">COUNTIF(OFFSET(Attendance!J$3, (ROW()-ROW($A$2))*15, 0, 15, 1), "Present")</f>
        <v>0</v>
      </c>
      <c r="E14" s="5">
        <f ca="1">COUNTIF(OFFSET(Attendance!L$3, (ROW()-ROW($A$2))*15, 0, 15, 1), "Present")</f>
        <v>0</v>
      </c>
      <c r="F14" s="5">
        <f ca="1">COUNTIF(OFFSET(Attendance!N$3, (ROW()-ROW($A$2))*15, 0, 15, 1), "Present")</f>
        <v>0</v>
      </c>
      <c r="G14" s="5">
        <f ca="1">COUNTIF(OFFSET(Attendance!P$3, (ROW()-ROW($A$2))*15, 0, 15, 1), "Present")</f>
        <v>0</v>
      </c>
      <c r="H14" s="5">
        <f ca="1">COUNTIF(OFFSET(Attendance!R$3, (ROW()-ROW($A$2))*15, 0, 15, 1), "Present")</f>
        <v>0</v>
      </c>
      <c r="I14" s="5">
        <f ca="1">COUNTIF(OFFSET(Attendance!T$3, (ROW()-ROW($A$2))*15, 0, 15, 1), "Present")</f>
        <v>0</v>
      </c>
      <c r="J14" s="5">
        <f ca="1">COUNTIF(OFFSET(Attendance!V$3, (ROW()-ROW($A$2))*15, 0, 15, 1), "Present")</f>
        <v>0</v>
      </c>
      <c r="K14" s="5">
        <f ca="1">COUNTIF(OFFSET(Attendance!X$3, (ROW()-ROW($A$2))*15, 0, 15, 1), "Present")</f>
        <v>0</v>
      </c>
      <c r="L14" s="160">
        <f ca="1">COUNTIF(OFFSET(Attendance!Z$3, (ROW()-ROW($A$2))*15, 0, 15, 1), "Present")</f>
        <v>0</v>
      </c>
      <c r="M14" s="160">
        <f ca="1">COUNTIF(OFFSET(Attendance!AB$3, (ROW()-ROW($A$2))*15, 0, 15, 1), "Present")</f>
        <v>0</v>
      </c>
      <c r="N14" s="160">
        <f ca="1">COUNTIF(OFFSET(Attendance!AD$3, (ROW()-ROW($A$2))*15, 0, 15, 1), "Present")</f>
        <v>0</v>
      </c>
    </row>
    <row r="15" spans="1:21">
      <c r="A15" s="146">
        <f t="shared" si="0"/>
        <v>45845</v>
      </c>
      <c r="B15" s="146">
        <f t="shared" si="0"/>
        <v>45950</v>
      </c>
      <c r="C15" s="5">
        <f ca="1">COUNTIF(OFFSET(Attendance!H$3, (ROW()-ROW($A$2))*15, 0, 15, 1), "Present")</f>
        <v>0</v>
      </c>
      <c r="D15" s="5">
        <f ca="1">COUNTIF(OFFSET(Attendance!J$3, (ROW()-ROW($A$2))*15, 0, 15, 1), "Present")</f>
        <v>0</v>
      </c>
      <c r="E15" s="5">
        <f ca="1">COUNTIF(OFFSET(Attendance!L$3, (ROW()-ROW($A$2))*15, 0, 15, 1), "Present")</f>
        <v>0</v>
      </c>
      <c r="F15" s="5">
        <f ca="1">COUNTIF(OFFSET(Attendance!N$3, (ROW()-ROW($A$2))*15, 0, 15, 1), "Present")</f>
        <v>0</v>
      </c>
      <c r="G15" s="5">
        <f ca="1">COUNTIF(OFFSET(Attendance!P$3, (ROW()-ROW($A$2))*15, 0, 15, 1), "Present")</f>
        <v>0</v>
      </c>
      <c r="H15" s="5">
        <f ca="1">COUNTIF(OFFSET(Attendance!R$3, (ROW()-ROW($A$2))*15, 0, 15, 1), "Present")</f>
        <v>0</v>
      </c>
      <c r="I15" s="5">
        <f ca="1">COUNTIF(OFFSET(Attendance!T$3, (ROW()-ROW($A$2))*15, 0, 15, 1), "Present")</f>
        <v>0</v>
      </c>
      <c r="J15" s="5">
        <f ca="1">COUNTIF(OFFSET(Attendance!V$3, (ROW()-ROW($A$2))*15, 0, 15, 1), "Present")</f>
        <v>0</v>
      </c>
      <c r="K15" s="5">
        <f ca="1">COUNTIF(OFFSET(Attendance!X$3, (ROW()-ROW($A$2))*15, 0, 15, 1), "Present")</f>
        <v>0</v>
      </c>
      <c r="L15" s="160">
        <f ca="1">COUNTIF(OFFSET(Attendance!Z$3, (ROW()-ROW($A$2))*15, 0, 15, 1), "Present")</f>
        <v>0</v>
      </c>
      <c r="M15" s="160">
        <f ca="1">COUNTIF(OFFSET(Attendance!AB$3, (ROW()-ROW($A$2))*15, 0, 15, 1), "Present")</f>
        <v>0</v>
      </c>
      <c r="N15" s="160">
        <f ca="1">COUNTIF(OFFSET(Attendance!AD$3, (ROW()-ROW($A$2))*15, 0, 15, 1), "Present")</f>
        <v>0</v>
      </c>
    </row>
    <row r="16" spans="1:21">
      <c r="A16" s="146">
        <f t="shared" si="0"/>
        <v>45852</v>
      </c>
      <c r="B16" s="146">
        <f t="shared" si="0"/>
        <v>45957</v>
      </c>
      <c r="C16" s="5">
        <f ca="1">COUNTIF(OFFSET(Attendance!H$3, (ROW()-ROW($A$2))*15, 0, 15, 1), "Present")</f>
        <v>0</v>
      </c>
      <c r="D16" s="5">
        <f ca="1">COUNTIF(OFFSET(Attendance!J$3, (ROW()-ROW($A$2))*15, 0, 15, 1), "Present")</f>
        <v>0</v>
      </c>
      <c r="E16" s="5">
        <f ca="1">COUNTIF(OFFSET(Attendance!L$3, (ROW()-ROW($A$2))*15, 0, 15, 1), "Present")</f>
        <v>0</v>
      </c>
      <c r="F16" s="5">
        <f ca="1">COUNTIF(OFFSET(Attendance!N$3, (ROW()-ROW($A$2))*15, 0, 15, 1), "Present")</f>
        <v>0</v>
      </c>
      <c r="G16" s="5">
        <f ca="1">COUNTIF(OFFSET(Attendance!P$3, (ROW()-ROW($A$2))*15, 0, 15, 1), "Present")</f>
        <v>0</v>
      </c>
      <c r="H16" s="5">
        <f ca="1">COUNTIF(OFFSET(Attendance!R$3, (ROW()-ROW($A$2))*15, 0, 15, 1), "Present")</f>
        <v>0</v>
      </c>
      <c r="I16" s="5">
        <f ca="1">COUNTIF(OFFSET(Attendance!T$3, (ROW()-ROW($A$2))*15, 0, 15, 1), "Present")</f>
        <v>0</v>
      </c>
      <c r="J16" s="5">
        <f ca="1">COUNTIF(OFFSET(Attendance!V$3, (ROW()-ROW($A$2))*15, 0, 15, 1), "Present")</f>
        <v>0</v>
      </c>
      <c r="K16" s="5">
        <f ca="1">COUNTIF(OFFSET(Attendance!X$3, (ROW()-ROW($A$2))*15, 0, 15, 1), "Present")</f>
        <v>0</v>
      </c>
      <c r="L16" s="160">
        <f ca="1">COUNTIF(OFFSET(Attendance!Z$3, (ROW()-ROW($A$2))*15, 0, 15, 1), "Present")</f>
        <v>0</v>
      </c>
      <c r="M16" s="160">
        <f ca="1">COUNTIF(OFFSET(Attendance!AB$3, (ROW()-ROW($A$2))*15, 0, 15, 1), "Present")</f>
        <v>0</v>
      </c>
      <c r="N16" s="160">
        <f ca="1">COUNTIF(OFFSET(Attendance!AD$3, (ROW()-ROW($A$2))*15, 0, 15, 1), "Present")</f>
        <v>0</v>
      </c>
    </row>
    <row r="17" spans="1:14">
      <c r="A17" s="146">
        <f t="shared" si="0"/>
        <v>45859</v>
      </c>
      <c r="B17" s="146">
        <f t="shared" si="0"/>
        <v>45964</v>
      </c>
      <c r="C17" s="5">
        <f ca="1">COUNTIF(OFFSET(Attendance!H$3, (ROW()-ROW($A$2))*15, 0, 15, 1), "Present")</f>
        <v>0</v>
      </c>
      <c r="D17" s="5">
        <f ca="1">COUNTIF(OFFSET(Attendance!J$3, (ROW()-ROW($A$2))*15, 0, 15, 1), "Present")</f>
        <v>0</v>
      </c>
      <c r="E17" s="5">
        <f ca="1">COUNTIF(OFFSET(Attendance!L$3, (ROW()-ROW($A$2))*15, 0, 15, 1), "Present")</f>
        <v>0</v>
      </c>
      <c r="F17" s="5">
        <f ca="1">COUNTIF(OFFSET(Attendance!N$3, (ROW()-ROW($A$2))*15, 0, 15, 1), "Present")</f>
        <v>0</v>
      </c>
      <c r="G17" s="5">
        <f ca="1">COUNTIF(OFFSET(Attendance!P$3, (ROW()-ROW($A$2))*15, 0, 15, 1), "Present")</f>
        <v>0</v>
      </c>
      <c r="H17" s="5">
        <f ca="1">COUNTIF(OFFSET(Attendance!R$3, (ROW()-ROW($A$2))*15, 0, 15, 1), "Present")</f>
        <v>0</v>
      </c>
      <c r="I17" s="5">
        <f ca="1">COUNTIF(OFFSET(Attendance!T$3, (ROW()-ROW($A$2))*15, 0, 15, 1), "Present")</f>
        <v>0</v>
      </c>
      <c r="J17" s="5">
        <f ca="1">COUNTIF(OFFSET(Attendance!V$3, (ROW()-ROW($A$2))*15, 0, 15, 1), "Present")</f>
        <v>0</v>
      </c>
      <c r="K17" s="5">
        <f ca="1">COUNTIF(OFFSET(Attendance!X$3, (ROW()-ROW($A$2))*15, 0, 15, 1), "Present")</f>
        <v>0</v>
      </c>
      <c r="L17" s="160">
        <f ca="1">COUNTIF(OFFSET(Attendance!Z$3, (ROW()-ROW($A$2))*15, 0, 15, 1), "Present")</f>
        <v>0</v>
      </c>
      <c r="M17" s="160">
        <f ca="1">COUNTIF(OFFSET(Attendance!AB$3, (ROW()-ROW($A$2))*15, 0, 15, 1), "Present")</f>
        <v>0</v>
      </c>
      <c r="N17" s="160">
        <f ca="1">COUNTIF(OFFSET(Attendance!AD$3, (ROW()-ROW($A$2))*15, 0, 15, 1), "Present")</f>
        <v>0</v>
      </c>
    </row>
    <row r="18" spans="1:14">
      <c r="A18" s="146">
        <f t="shared" si="0"/>
        <v>45866</v>
      </c>
      <c r="B18" s="146">
        <f t="shared" si="0"/>
        <v>45971</v>
      </c>
      <c r="C18" s="5">
        <f ca="1">COUNTIF(OFFSET(Attendance!H$3, (ROW()-ROW($A$2))*15, 0, 15, 1), "Present")</f>
        <v>0</v>
      </c>
      <c r="D18" s="5">
        <f ca="1">COUNTIF(OFFSET(Attendance!J$3, (ROW()-ROW($A$2))*15, 0, 15, 1), "Present")</f>
        <v>0</v>
      </c>
      <c r="E18" s="5">
        <f ca="1">COUNTIF(OFFSET(Attendance!L$3, (ROW()-ROW($A$2))*15, 0, 15, 1), "Present")</f>
        <v>0</v>
      </c>
      <c r="F18" s="5">
        <f ca="1">COUNTIF(OFFSET(Attendance!N$3, (ROW()-ROW($A$2))*15, 0, 15, 1), "Present")</f>
        <v>0</v>
      </c>
      <c r="G18" s="5">
        <f ca="1">COUNTIF(OFFSET(Attendance!P$3, (ROW()-ROW($A$2))*15, 0, 15, 1), "Present")</f>
        <v>0</v>
      </c>
      <c r="H18" s="5">
        <f ca="1">COUNTIF(OFFSET(Attendance!R$3, (ROW()-ROW($A$2))*15, 0, 15, 1), "Present")</f>
        <v>0</v>
      </c>
      <c r="I18" s="5">
        <f ca="1">COUNTIF(OFFSET(Attendance!T$3, (ROW()-ROW($A$2))*15, 0, 15, 1), "Present")</f>
        <v>0</v>
      </c>
      <c r="J18" s="5">
        <f ca="1">COUNTIF(OFFSET(Attendance!V$3, (ROW()-ROW($A$2))*15, 0, 15, 1), "Present")</f>
        <v>0</v>
      </c>
      <c r="K18" s="5">
        <f ca="1">COUNTIF(OFFSET(Attendance!X$3, (ROW()-ROW($A$2))*15, 0, 15, 1), "Present")</f>
        <v>0</v>
      </c>
      <c r="L18" s="160">
        <f ca="1">COUNTIF(OFFSET(Attendance!Z$3, (ROW()-ROW($A$2))*15, 0, 15, 1), "Present")</f>
        <v>0</v>
      </c>
      <c r="M18" s="160">
        <f ca="1">COUNTIF(OFFSET(Attendance!AB$3, (ROW()-ROW($A$2))*15, 0, 15, 1), "Present")</f>
        <v>0</v>
      </c>
      <c r="N18" s="160">
        <f ca="1">COUNTIF(OFFSET(Attendance!AD$3, (ROW()-ROW($A$2))*15, 0, 15, 1), "Present")</f>
        <v>0</v>
      </c>
    </row>
    <row r="19" spans="1:14">
      <c r="A19" s="146">
        <f t="shared" si="0"/>
        <v>45873</v>
      </c>
      <c r="B19" s="146">
        <f t="shared" si="0"/>
        <v>45978</v>
      </c>
      <c r="C19" s="5">
        <f ca="1">COUNTIF(OFFSET(Attendance!H$3, (ROW()-ROW($A$2))*15, 0, 15, 1), "Present")</f>
        <v>0</v>
      </c>
      <c r="D19" s="5">
        <f ca="1">COUNTIF(OFFSET(Attendance!J$3, (ROW()-ROW($A$2))*15, 0, 15, 1), "Present")</f>
        <v>0</v>
      </c>
      <c r="E19" s="5">
        <f ca="1">COUNTIF(OFFSET(Attendance!L$3, (ROW()-ROW($A$2))*15, 0, 15, 1), "Present")</f>
        <v>0</v>
      </c>
      <c r="F19" s="5">
        <f ca="1">COUNTIF(OFFSET(Attendance!N$3, (ROW()-ROW($A$2))*15, 0, 15, 1), "Present")</f>
        <v>0</v>
      </c>
      <c r="G19" s="5">
        <f ca="1">COUNTIF(OFFSET(Attendance!P$3, (ROW()-ROW($A$2))*15, 0, 15, 1), "Present")</f>
        <v>0</v>
      </c>
      <c r="H19" s="5">
        <f ca="1">COUNTIF(OFFSET(Attendance!R$3, (ROW()-ROW($A$2))*15, 0, 15, 1), "Present")</f>
        <v>0</v>
      </c>
      <c r="I19" s="5">
        <f ca="1">COUNTIF(OFFSET(Attendance!T$3, (ROW()-ROW($A$2))*15, 0, 15, 1), "Present")</f>
        <v>0</v>
      </c>
      <c r="J19" s="5">
        <f ca="1">COUNTIF(OFFSET(Attendance!V$3, (ROW()-ROW($A$2))*15, 0, 15, 1), "Present")</f>
        <v>0</v>
      </c>
      <c r="K19" s="5">
        <f ca="1">COUNTIF(OFFSET(Attendance!X$3, (ROW()-ROW($A$2))*15, 0, 15, 1), "Present")</f>
        <v>0</v>
      </c>
      <c r="L19" s="160">
        <f ca="1">COUNTIF(OFFSET(Attendance!Z$3, (ROW()-ROW($A$2))*15, 0, 15, 1), "Present")</f>
        <v>0</v>
      </c>
      <c r="M19" s="160">
        <f ca="1">COUNTIF(OFFSET(Attendance!AB$3, (ROW()-ROW($A$2))*15, 0, 15, 1), "Present")</f>
        <v>0</v>
      </c>
      <c r="N19" s="160">
        <f ca="1">COUNTIF(OFFSET(Attendance!AD$3, (ROW()-ROW($A$2))*15, 0, 15, 1), "Present")</f>
        <v>0</v>
      </c>
    </row>
    <row r="20" spans="1:14">
      <c r="A20" s="146">
        <f t="shared" si="0"/>
        <v>45880</v>
      </c>
      <c r="B20" s="146">
        <f t="shared" si="0"/>
        <v>45985</v>
      </c>
      <c r="C20" s="5">
        <f ca="1">COUNTIF(OFFSET(Attendance!H$3, (ROW()-ROW($A$2))*15, 0, 15, 1), "Present")</f>
        <v>0</v>
      </c>
      <c r="D20" s="5">
        <f ca="1">COUNTIF(OFFSET(Attendance!J$3, (ROW()-ROW($A$2))*15, 0, 15, 1), "Present")</f>
        <v>0</v>
      </c>
      <c r="E20" s="5">
        <f ca="1">COUNTIF(OFFSET(Attendance!L$3, (ROW()-ROW($A$2))*15, 0, 15, 1), "Present")</f>
        <v>0</v>
      </c>
      <c r="F20" s="5">
        <f ca="1">COUNTIF(OFFSET(Attendance!N$3, (ROW()-ROW($A$2))*15, 0, 15, 1), "Present")</f>
        <v>0</v>
      </c>
      <c r="G20" s="5">
        <f ca="1">COUNTIF(OFFSET(Attendance!P$3, (ROW()-ROW($A$2))*15, 0, 15, 1), "Present")</f>
        <v>0</v>
      </c>
      <c r="H20" s="5">
        <f ca="1">COUNTIF(OFFSET(Attendance!R$3, (ROW()-ROW($A$2))*15, 0, 15, 1), "Present")</f>
        <v>0</v>
      </c>
      <c r="I20" s="5">
        <f ca="1">COUNTIF(OFFSET(Attendance!T$3, (ROW()-ROW($A$2))*15, 0, 15, 1), "Present")</f>
        <v>0</v>
      </c>
      <c r="J20" s="5">
        <f ca="1">COUNTIF(OFFSET(Attendance!V$3, (ROW()-ROW($A$2))*15, 0, 15, 1), "Present")</f>
        <v>0</v>
      </c>
      <c r="K20" s="5">
        <f ca="1">COUNTIF(OFFSET(Attendance!X$3, (ROW()-ROW($A$2))*15, 0, 15, 1), "Present")</f>
        <v>0</v>
      </c>
      <c r="L20" s="160">
        <f ca="1">COUNTIF(OFFSET(Attendance!Z$3, (ROW()-ROW($A$2))*15, 0, 15, 1), "Present")</f>
        <v>0</v>
      </c>
      <c r="M20" s="160">
        <f ca="1">COUNTIF(OFFSET(Attendance!AB$3, (ROW()-ROW($A$2))*15, 0, 15, 1), "Present")</f>
        <v>0</v>
      </c>
      <c r="N20" s="160">
        <f ca="1">COUNTIF(OFFSET(Attendance!AD$3, (ROW()-ROW($A$2))*15, 0, 15, 1), "Present")</f>
        <v>0</v>
      </c>
    </row>
    <row r="21" spans="1:14">
      <c r="A21" s="146">
        <f t="shared" si="0"/>
        <v>45887</v>
      </c>
      <c r="B21" s="146">
        <f t="shared" si="0"/>
        <v>45992</v>
      </c>
      <c r="C21" s="5">
        <f ca="1">COUNTIF(OFFSET(Attendance!H$3, (ROW()-ROW($A$2))*15, 0, 15, 1), "Present")</f>
        <v>0</v>
      </c>
      <c r="D21" s="5">
        <f ca="1">COUNTIF(OFFSET(Attendance!J$3, (ROW()-ROW($A$2))*15, 0, 15, 1), "Present")</f>
        <v>0</v>
      </c>
      <c r="E21" s="5">
        <f ca="1">COUNTIF(OFFSET(Attendance!L$3, (ROW()-ROW($A$2))*15, 0, 15, 1), "Present")</f>
        <v>0</v>
      </c>
      <c r="F21" s="5">
        <f ca="1">COUNTIF(OFFSET(Attendance!N$3, (ROW()-ROW($A$2))*15, 0, 15, 1), "Present")</f>
        <v>0</v>
      </c>
      <c r="G21" s="5">
        <f ca="1">COUNTIF(OFFSET(Attendance!P$3, (ROW()-ROW($A$2))*15, 0, 15, 1), "Present")</f>
        <v>0</v>
      </c>
      <c r="H21" s="5">
        <f ca="1">COUNTIF(OFFSET(Attendance!R$3, (ROW()-ROW($A$2))*15, 0, 15, 1), "Present")</f>
        <v>0</v>
      </c>
      <c r="I21" s="5">
        <f ca="1">COUNTIF(OFFSET(Attendance!T$3, (ROW()-ROW($A$2))*15, 0, 15, 1), "Present")</f>
        <v>0</v>
      </c>
      <c r="J21" s="5">
        <f ca="1">COUNTIF(OFFSET(Attendance!V$3, (ROW()-ROW($A$2))*15, 0, 15, 1), "Present")</f>
        <v>0</v>
      </c>
      <c r="K21" s="5">
        <f ca="1">COUNTIF(OFFSET(Attendance!X$3, (ROW()-ROW($A$2))*15, 0, 15, 1), "Present")</f>
        <v>0</v>
      </c>
      <c r="L21" s="160">
        <f ca="1">COUNTIF(OFFSET(Attendance!Z$3, (ROW()-ROW($A$2))*15, 0, 15, 1), "Present")</f>
        <v>0</v>
      </c>
      <c r="M21" s="160">
        <f ca="1">COUNTIF(OFFSET(Attendance!AB$3, (ROW()-ROW($A$2))*15, 0, 15, 1), "Present")</f>
        <v>0</v>
      </c>
      <c r="N21" s="160">
        <f ca="1">COUNTIF(OFFSET(Attendance!AD$3, (ROW()-ROW($A$2))*15, 0, 15, 1), "Present")</f>
        <v>0</v>
      </c>
    </row>
    <row r="22" spans="1:14">
      <c r="A22" s="146">
        <f t="shared" si="0"/>
        <v>45894</v>
      </c>
      <c r="B22" s="146">
        <f t="shared" si="0"/>
        <v>45999</v>
      </c>
      <c r="C22" s="5">
        <f ca="1">COUNTIF(OFFSET(Attendance!H$3, (ROW()-ROW($A$2))*15, 0, 15, 1), "Present")</f>
        <v>0</v>
      </c>
      <c r="D22" s="5">
        <f ca="1">COUNTIF(OFFSET(Attendance!J$3, (ROW()-ROW($A$2))*15, 0, 15, 1), "Present")</f>
        <v>0</v>
      </c>
      <c r="E22" s="5">
        <f ca="1">COUNTIF(OFFSET(Attendance!L$3, (ROW()-ROW($A$2))*15, 0, 15, 1), "Present")</f>
        <v>0</v>
      </c>
      <c r="F22" s="5">
        <f ca="1">COUNTIF(OFFSET(Attendance!N$3, (ROW()-ROW($A$2))*15, 0, 15, 1), "Present")</f>
        <v>0</v>
      </c>
      <c r="G22" s="5">
        <f ca="1">COUNTIF(OFFSET(Attendance!P$3, (ROW()-ROW($A$2))*15, 0, 15, 1), "Present")</f>
        <v>0</v>
      </c>
      <c r="H22" s="5">
        <f ca="1">COUNTIF(OFFSET(Attendance!R$3, (ROW()-ROW($A$2))*15, 0, 15, 1), "Present")</f>
        <v>0</v>
      </c>
      <c r="I22" s="5">
        <f ca="1">COUNTIF(OFFSET(Attendance!T$3, (ROW()-ROW($A$2))*15, 0, 15, 1), "Present")</f>
        <v>0</v>
      </c>
      <c r="J22" s="5">
        <f ca="1">COUNTIF(OFFSET(Attendance!V$3, (ROW()-ROW($A$2))*15, 0, 15, 1), "Present")</f>
        <v>0</v>
      </c>
      <c r="K22" s="5">
        <f ca="1">COUNTIF(OFFSET(Attendance!X$3, (ROW()-ROW($A$2))*15, 0, 15, 1), "Present")</f>
        <v>0</v>
      </c>
      <c r="L22" s="160">
        <f ca="1">COUNTIF(OFFSET(Attendance!Z$3, (ROW()-ROW($A$2))*15, 0, 15, 1), "Present")</f>
        <v>0</v>
      </c>
      <c r="M22" s="160">
        <f ca="1">COUNTIF(OFFSET(Attendance!AB$3, (ROW()-ROW($A$2))*15, 0, 15, 1), "Present")</f>
        <v>0</v>
      </c>
      <c r="N22" s="160">
        <f ca="1">COUNTIF(OFFSET(Attendance!AD$3, (ROW()-ROW($A$2))*15, 0, 15, 1), "Present")</f>
        <v>0</v>
      </c>
    </row>
    <row r="23" spans="1:14">
      <c r="A23" s="146">
        <f t="shared" si="0"/>
        <v>45901</v>
      </c>
      <c r="B23" s="146">
        <f t="shared" si="0"/>
        <v>46006</v>
      </c>
      <c r="C23" s="5">
        <f ca="1">COUNTIF(OFFSET(Attendance!H$3, (ROW()-ROW($A$2))*15, 0, 15, 1), "Present")</f>
        <v>0</v>
      </c>
      <c r="D23" s="5">
        <f ca="1">COUNTIF(OFFSET(Attendance!J$3, (ROW()-ROW($A$2))*15, 0, 15, 1), "Present")</f>
        <v>0</v>
      </c>
      <c r="E23" s="5">
        <f ca="1">COUNTIF(OFFSET(Attendance!L$3, (ROW()-ROW($A$2))*15, 0, 15, 1), "Present")</f>
        <v>0</v>
      </c>
      <c r="F23" s="5">
        <f ca="1">COUNTIF(OFFSET(Attendance!N$3, (ROW()-ROW($A$2))*15, 0, 15, 1), "Present")</f>
        <v>0</v>
      </c>
      <c r="G23" s="5">
        <f ca="1">COUNTIF(OFFSET(Attendance!P$3, (ROW()-ROW($A$2))*15, 0, 15, 1), "Present")</f>
        <v>0</v>
      </c>
      <c r="H23" s="5">
        <f ca="1">COUNTIF(OFFSET(Attendance!R$3, (ROW()-ROW($A$2))*15, 0, 15, 1), "Present")</f>
        <v>0</v>
      </c>
      <c r="I23" s="5">
        <f ca="1">COUNTIF(OFFSET(Attendance!T$3, (ROW()-ROW($A$2))*15, 0, 15, 1), "Present")</f>
        <v>0</v>
      </c>
      <c r="J23" s="5">
        <f ca="1">COUNTIF(OFFSET(Attendance!V$3, (ROW()-ROW($A$2))*15, 0, 15, 1), "Present")</f>
        <v>0</v>
      </c>
      <c r="K23" s="5">
        <f ca="1">COUNTIF(OFFSET(Attendance!X$3, (ROW()-ROW($A$2))*15, 0, 15, 1), "Present")</f>
        <v>0</v>
      </c>
      <c r="L23" s="160">
        <f ca="1">COUNTIF(OFFSET(Attendance!Z$3, (ROW()-ROW($A$2))*15, 0, 15, 1), "Present")</f>
        <v>0</v>
      </c>
      <c r="M23" s="160">
        <f ca="1">COUNTIF(OFFSET(Attendance!AB$3, (ROW()-ROW($A$2))*15, 0, 15, 1), "Present")</f>
        <v>0</v>
      </c>
      <c r="N23" s="160">
        <f ca="1">COUNTIF(OFFSET(Attendance!AD$3, (ROW()-ROW($A$2))*15, 0, 15, 1), "Present")</f>
        <v>0</v>
      </c>
    </row>
    <row r="24" spans="1:14">
      <c r="A24" s="146">
        <f t="shared" si="0"/>
        <v>45908</v>
      </c>
      <c r="B24" s="146">
        <f t="shared" si="0"/>
        <v>46013</v>
      </c>
      <c r="C24" s="5">
        <f ca="1">COUNTIF(OFFSET(Attendance!H$3, (ROW()-ROW($A$2))*15, 0, 15, 1), "Present")</f>
        <v>0</v>
      </c>
      <c r="D24" s="5">
        <f ca="1">COUNTIF(OFFSET(Attendance!J$3, (ROW()-ROW($A$2))*15, 0, 15, 1), "Present")</f>
        <v>0</v>
      </c>
      <c r="E24" s="5">
        <f ca="1">COUNTIF(OFFSET(Attendance!L$3, (ROW()-ROW($A$2))*15, 0, 15, 1), "Present")</f>
        <v>0</v>
      </c>
      <c r="F24" s="5">
        <f ca="1">COUNTIF(OFFSET(Attendance!N$3, (ROW()-ROW($A$2))*15, 0, 15, 1), "Present")</f>
        <v>0</v>
      </c>
      <c r="G24" s="5">
        <f ca="1">COUNTIF(OFFSET(Attendance!P$3, (ROW()-ROW($A$2))*15, 0, 15, 1), "Present")</f>
        <v>0</v>
      </c>
      <c r="H24" s="5">
        <f ca="1">COUNTIF(OFFSET(Attendance!R$3, (ROW()-ROW($A$2))*15, 0, 15, 1), "Present")</f>
        <v>0</v>
      </c>
      <c r="I24" s="5">
        <f ca="1">COUNTIF(OFFSET(Attendance!T$3, (ROW()-ROW($A$2))*15, 0, 15, 1), "Present")</f>
        <v>0</v>
      </c>
      <c r="J24" s="5">
        <f ca="1">COUNTIF(OFFSET(Attendance!V$3, (ROW()-ROW($A$2))*15, 0, 15, 1), "Present")</f>
        <v>0</v>
      </c>
      <c r="K24" s="5">
        <f ca="1">COUNTIF(OFFSET(Attendance!X$3, (ROW()-ROW($A$2))*15, 0, 15, 1), "Present")</f>
        <v>0</v>
      </c>
      <c r="L24" s="160">
        <f ca="1">COUNTIF(OFFSET(Attendance!Z$3, (ROW()-ROW($A$2))*15, 0, 15, 1), "Present")</f>
        <v>0</v>
      </c>
      <c r="M24" s="160">
        <f ca="1">COUNTIF(OFFSET(Attendance!AB$3, (ROW()-ROW($A$2))*15, 0, 15, 1), "Present")</f>
        <v>0</v>
      </c>
      <c r="N24" s="160">
        <f ca="1">COUNTIF(OFFSET(Attendance!AD$3, (ROW()-ROW($A$2))*15, 0, 15, 1), "Present")</f>
        <v>0</v>
      </c>
    </row>
    <row r="25" spans="1:14">
      <c r="A25" s="146">
        <f t="shared" si="0"/>
        <v>45915</v>
      </c>
      <c r="B25" s="146">
        <f t="shared" si="0"/>
        <v>46020</v>
      </c>
      <c r="C25" s="5">
        <f ca="1">COUNTIF(OFFSET(Attendance!H$3, (ROW()-ROW($A$2))*15, 0, 15, 1), "Present")</f>
        <v>0</v>
      </c>
      <c r="D25" s="5">
        <f ca="1">COUNTIF(OFFSET(Attendance!J$3, (ROW()-ROW($A$2))*15, 0, 15, 1), "Present")</f>
        <v>0</v>
      </c>
      <c r="E25" s="5">
        <f ca="1">COUNTIF(OFFSET(Attendance!L$3, (ROW()-ROW($A$2))*15, 0, 15, 1), "Present")</f>
        <v>0</v>
      </c>
      <c r="F25" s="5">
        <f ca="1">COUNTIF(OFFSET(Attendance!N$3, (ROW()-ROW($A$2))*15, 0, 15, 1), "Present")</f>
        <v>0</v>
      </c>
      <c r="G25" s="5">
        <f ca="1">COUNTIF(OFFSET(Attendance!P$3, (ROW()-ROW($A$2))*15, 0, 15, 1), "Present")</f>
        <v>0</v>
      </c>
      <c r="H25" s="5">
        <f ca="1">COUNTIF(OFFSET(Attendance!R$3, (ROW()-ROW($A$2))*15, 0, 15, 1), "Present")</f>
        <v>0</v>
      </c>
      <c r="I25" s="5">
        <f ca="1">COUNTIF(OFFSET(Attendance!T$3, (ROW()-ROW($A$2))*15, 0, 15, 1), "Present")</f>
        <v>0</v>
      </c>
      <c r="J25" s="5">
        <f ca="1">COUNTIF(OFFSET(Attendance!V$3, (ROW()-ROW($A$2))*15, 0, 15, 1), "Present")</f>
        <v>0</v>
      </c>
      <c r="K25" s="5">
        <f ca="1">COUNTIF(OFFSET(Attendance!X$3, (ROW()-ROW($A$2))*15, 0, 15, 1), "Present")</f>
        <v>0</v>
      </c>
      <c r="L25" s="160">
        <f ca="1">COUNTIF(OFFSET(Attendance!Z$3, (ROW()-ROW($A$2))*15, 0, 15, 1), "Present")</f>
        <v>0</v>
      </c>
      <c r="M25" s="160">
        <f ca="1">COUNTIF(OFFSET(Attendance!AB$3, (ROW()-ROW($A$2))*15, 0, 15, 1), "Present")</f>
        <v>0</v>
      </c>
      <c r="N25" s="160">
        <f ca="1">COUNTIF(OFFSET(Attendance!AD$3, (ROW()-ROW($A$2))*15, 0, 15, 1), "Present")</f>
        <v>0</v>
      </c>
    </row>
    <row r="26" spans="1:14">
      <c r="A26" s="146">
        <f t="shared" si="0"/>
        <v>45922</v>
      </c>
      <c r="B26" s="146">
        <f t="shared" si="0"/>
        <v>46027</v>
      </c>
      <c r="C26" s="5">
        <f ca="1">COUNTIF(OFFSET(Attendance!H$3, (ROW()-ROW($A$2))*15, 0, 15, 1), "Present")</f>
        <v>0</v>
      </c>
      <c r="D26" s="5">
        <f ca="1">COUNTIF(OFFSET(Attendance!J$3, (ROW()-ROW($A$2))*15, 0, 15, 1), "Present")</f>
        <v>0</v>
      </c>
      <c r="E26" s="5">
        <f ca="1">COUNTIF(OFFSET(Attendance!L$3, (ROW()-ROW($A$2))*15, 0, 15, 1), "Present")</f>
        <v>0</v>
      </c>
      <c r="F26" s="5">
        <f ca="1">COUNTIF(OFFSET(Attendance!N$3, (ROW()-ROW($A$2))*15, 0, 15, 1), "Present")</f>
        <v>0</v>
      </c>
      <c r="G26" s="5">
        <f ca="1">COUNTIF(OFFSET(Attendance!P$3, (ROW()-ROW($A$2))*15, 0, 15, 1), "Present")</f>
        <v>0</v>
      </c>
      <c r="H26" s="5">
        <f ca="1">COUNTIF(OFFSET(Attendance!R$3, (ROW()-ROW($A$2))*15, 0, 15, 1), "Present")</f>
        <v>0</v>
      </c>
      <c r="I26" s="5">
        <f ca="1">COUNTIF(OFFSET(Attendance!T$3, (ROW()-ROW($A$2))*15, 0, 15, 1), "Present")</f>
        <v>0</v>
      </c>
      <c r="J26" s="5">
        <f ca="1">COUNTIF(OFFSET(Attendance!V$3, (ROW()-ROW($A$2))*15, 0, 15, 1), "Present")</f>
        <v>0</v>
      </c>
      <c r="K26" s="5">
        <f ca="1">COUNTIF(OFFSET(Attendance!X$3, (ROW()-ROW($A$2))*15, 0, 15, 1), "Present")</f>
        <v>0</v>
      </c>
      <c r="L26" s="160">
        <f ca="1">COUNTIF(OFFSET(Attendance!Z$3, (ROW()-ROW($A$2))*15, 0, 15, 1), "Present")</f>
        <v>0</v>
      </c>
      <c r="M26" s="160">
        <f ca="1">COUNTIF(OFFSET(Attendance!AB$3, (ROW()-ROW($A$2))*15, 0, 15, 1), "Present")</f>
        <v>0</v>
      </c>
      <c r="N26" s="160">
        <f ca="1">COUNTIF(OFFSET(Attendance!AD$3, (ROW()-ROW($A$2))*15, 0, 15, 1), "Present")</f>
        <v>0</v>
      </c>
    </row>
    <row r="27" spans="1:14">
      <c r="A27" s="146">
        <f t="shared" si="0"/>
        <v>45929</v>
      </c>
      <c r="B27" s="146">
        <f t="shared" si="0"/>
        <v>46034</v>
      </c>
      <c r="C27" s="5">
        <f ca="1">COUNTIF(OFFSET(Attendance!H$3, (ROW()-ROW($A$2))*15, 0, 15, 1), "Present")</f>
        <v>0</v>
      </c>
      <c r="D27" s="5">
        <f ca="1">COUNTIF(OFFSET(Attendance!J$3, (ROW()-ROW($A$2))*15, 0, 15, 1), "Present")</f>
        <v>0</v>
      </c>
      <c r="E27" s="5">
        <f ca="1">COUNTIF(OFFSET(Attendance!L$3, (ROW()-ROW($A$2))*15, 0, 15, 1), "Present")</f>
        <v>0</v>
      </c>
      <c r="F27" s="5">
        <f ca="1">COUNTIF(OFFSET(Attendance!N$3, (ROW()-ROW($A$2))*15, 0, 15, 1), "Present")</f>
        <v>0</v>
      </c>
      <c r="G27" s="5">
        <f ca="1">COUNTIF(OFFSET(Attendance!P$3, (ROW()-ROW($A$2))*15, 0, 15, 1), "Present")</f>
        <v>0</v>
      </c>
      <c r="H27" s="5">
        <f ca="1">COUNTIF(OFFSET(Attendance!R$3, (ROW()-ROW($A$2))*15, 0, 15, 1), "Present")</f>
        <v>0</v>
      </c>
      <c r="I27" s="5">
        <f ca="1">COUNTIF(OFFSET(Attendance!T$3, (ROW()-ROW($A$2))*15, 0, 15, 1), "Present")</f>
        <v>0</v>
      </c>
      <c r="J27" s="5">
        <f ca="1">COUNTIF(OFFSET(Attendance!V$3, (ROW()-ROW($A$2))*15, 0, 15, 1), "Present")</f>
        <v>0</v>
      </c>
      <c r="K27" s="5">
        <f ca="1">COUNTIF(OFFSET(Attendance!X$3, (ROW()-ROW($A$2))*15, 0, 15, 1), "Present")</f>
        <v>0</v>
      </c>
      <c r="L27" s="160">
        <f ca="1">COUNTIF(OFFSET(Attendance!Z$3, (ROW()-ROW($A$2))*15, 0, 15, 1), "Present")</f>
        <v>0</v>
      </c>
      <c r="M27" s="160">
        <f ca="1">COUNTIF(OFFSET(Attendance!AB$3, (ROW()-ROW($A$2))*15, 0, 15, 1), "Present")</f>
        <v>0</v>
      </c>
      <c r="N27" s="160">
        <f ca="1">COUNTIF(OFFSET(Attendance!AD$3, (ROW()-ROW($A$2))*15, 0, 15, 1), "Present")</f>
        <v>0</v>
      </c>
    </row>
    <row r="28" spans="1:14">
      <c r="A28" s="146">
        <f t="shared" si="0"/>
        <v>45936</v>
      </c>
      <c r="B28" s="146">
        <f t="shared" si="0"/>
        <v>46041</v>
      </c>
      <c r="C28" s="5">
        <f ca="1">COUNTIF(OFFSET(Attendance!H$3, (ROW()-ROW($A$2))*15, 0, 15, 1), "Present")</f>
        <v>0</v>
      </c>
      <c r="D28" s="5">
        <f ca="1">COUNTIF(OFFSET(Attendance!J$3, (ROW()-ROW($A$2))*15, 0, 15, 1), "Present")</f>
        <v>0</v>
      </c>
      <c r="E28" s="5">
        <f ca="1">COUNTIF(OFFSET(Attendance!L$3, (ROW()-ROW($A$2))*15, 0, 15, 1), "Present")</f>
        <v>0</v>
      </c>
      <c r="F28" s="5">
        <f ca="1">COUNTIF(OFFSET(Attendance!N$3, (ROW()-ROW($A$2))*15, 0, 15, 1), "Present")</f>
        <v>0</v>
      </c>
      <c r="G28" s="5">
        <f ca="1">COUNTIF(OFFSET(Attendance!P$3, (ROW()-ROW($A$2))*15, 0, 15, 1), "Present")</f>
        <v>0</v>
      </c>
      <c r="H28" s="5">
        <f ca="1">COUNTIF(OFFSET(Attendance!R$3, (ROW()-ROW($A$2))*15, 0, 15, 1), "Present")</f>
        <v>0</v>
      </c>
      <c r="I28" s="5">
        <f ca="1">COUNTIF(OFFSET(Attendance!T$3, (ROW()-ROW($A$2))*15, 0, 15, 1), "Present")</f>
        <v>0</v>
      </c>
      <c r="J28" s="5">
        <f ca="1">COUNTIF(OFFSET(Attendance!V$3, (ROW()-ROW($A$2))*15, 0, 15, 1), "Present")</f>
        <v>0</v>
      </c>
      <c r="K28" s="5">
        <f ca="1">COUNTIF(OFFSET(Attendance!X$3, (ROW()-ROW($A$2))*15, 0, 15, 1), "Present")</f>
        <v>0</v>
      </c>
      <c r="L28" s="160">
        <f ca="1">COUNTIF(OFFSET(Attendance!Z$3, (ROW()-ROW($A$2))*15, 0, 15, 1), "Present")</f>
        <v>0</v>
      </c>
      <c r="M28" s="160">
        <f ca="1">COUNTIF(OFFSET(Attendance!AB$3, (ROW()-ROW($A$2))*15, 0, 15, 1), "Present")</f>
        <v>0</v>
      </c>
      <c r="N28" s="160">
        <f ca="1">COUNTIF(OFFSET(Attendance!AD$3, (ROW()-ROW($A$2))*15, 0, 15, 1), "Present")</f>
        <v>0</v>
      </c>
    </row>
    <row r="29" spans="1:14">
      <c r="A29" s="146">
        <f t="shared" si="0"/>
        <v>45943</v>
      </c>
      <c r="B29" s="146">
        <f t="shared" si="0"/>
        <v>46048</v>
      </c>
      <c r="C29" s="5">
        <f ca="1">COUNTIF(OFFSET(Attendance!H$3, (ROW()-ROW($A$2))*15, 0, 15, 1), "Present")</f>
        <v>0</v>
      </c>
      <c r="D29" s="5">
        <f ca="1">COUNTIF(OFFSET(Attendance!J$3, (ROW()-ROW($A$2))*15, 0, 15, 1), "Present")</f>
        <v>0</v>
      </c>
      <c r="E29" s="5">
        <f ca="1">COUNTIF(OFFSET(Attendance!L$3, (ROW()-ROW($A$2))*15, 0, 15, 1), "Present")</f>
        <v>0</v>
      </c>
      <c r="F29" s="5">
        <f ca="1">COUNTIF(OFFSET(Attendance!N$3, (ROW()-ROW($A$2))*15, 0, 15, 1), "Present")</f>
        <v>0</v>
      </c>
      <c r="G29" s="5">
        <f ca="1">COUNTIF(OFFSET(Attendance!P$3, (ROW()-ROW($A$2))*15, 0, 15, 1), "Present")</f>
        <v>0</v>
      </c>
      <c r="H29" s="5">
        <f ca="1">COUNTIF(OFFSET(Attendance!R$3, (ROW()-ROW($A$2))*15, 0, 15, 1), "Present")</f>
        <v>0</v>
      </c>
      <c r="I29" s="5">
        <f ca="1">COUNTIF(OFFSET(Attendance!T$3, (ROW()-ROW($A$2))*15, 0, 15, 1), "Present")</f>
        <v>0</v>
      </c>
      <c r="J29" s="5">
        <f ca="1">COUNTIF(OFFSET(Attendance!V$3, (ROW()-ROW($A$2))*15, 0, 15, 1), "Present")</f>
        <v>0</v>
      </c>
      <c r="K29" s="5">
        <f ca="1">COUNTIF(OFFSET(Attendance!X$3, (ROW()-ROW($A$2))*15, 0, 15, 1), "Present")</f>
        <v>0</v>
      </c>
      <c r="L29" s="160">
        <f ca="1">COUNTIF(OFFSET(Attendance!Z$3, (ROW()-ROW($A$2))*15, 0, 15, 1), "Present")</f>
        <v>0</v>
      </c>
      <c r="M29" s="160">
        <f ca="1">COUNTIF(OFFSET(Attendance!AB$3, (ROW()-ROW($A$2))*15, 0, 15, 1), "Present")</f>
        <v>0</v>
      </c>
      <c r="N29" s="160">
        <f ca="1">COUNTIF(OFFSET(Attendance!AD$3, (ROW()-ROW($A$2))*15, 0, 15, 1), "Present")</f>
        <v>0</v>
      </c>
    </row>
    <row r="30" spans="1:14">
      <c r="A30" s="146">
        <f t="shared" si="0"/>
        <v>45950</v>
      </c>
      <c r="B30" s="146">
        <f t="shared" si="0"/>
        <v>46055</v>
      </c>
      <c r="C30" s="5">
        <f ca="1">COUNTIF(OFFSET(Attendance!H$3, (ROW()-ROW($A$2))*15, 0, 15, 1), "Present")</f>
        <v>0</v>
      </c>
      <c r="D30" s="5">
        <f ca="1">COUNTIF(OFFSET(Attendance!J$3, (ROW()-ROW($A$2))*15, 0, 15, 1), "Present")</f>
        <v>0</v>
      </c>
      <c r="E30" s="5">
        <f ca="1">COUNTIF(OFFSET(Attendance!L$3, (ROW()-ROW($A$2))*15, 0, 15, 1), "Present")</f>
        <v>0</v>
      </c>
      <c r="F30" s="5">
        <f ca="1">COUNTIF(OFFSET(Attendance!N$3, (ROW()-ROW($A$2))*15, 0, 15, 1), "Present")</f>
        <v>0</v>
      </c>
      <c r="G30" s="5">
        <f ca="1">COUNTIF(OFFSET(Attendance!P$3, (ROW()-ROW($A$2))*15, 0, 15, 1), "Present")</f>
        <v>0</v>
      </c>
      <c r="H30" s="5">
        <f ca="1">COUNTIF(OFFSET(Attendance!R$3, (ROW()-ROW($A$2))*15, 0, 15, 1), "Present")</f>
        <v>0</v>
      </c>
      <c r="I30" s="5">
        <f ca="1">COUNTIF(OFFSET(Attendance!T$3, (ROW()-ROW($A$2))*15, 0, 15, 1), "Present")</f>
        <v>0</v>
      </c>
      <c r="J30" s="5">
        <f ca="1">COUNTIF(OFFSET(Attendance!V$3, (ROW()-ROW($A$2))*15, 0, 15, 1), "Present")</f>
        <v>0</v>
      </c>
      <c r="K30" s="5">
        <f ca="1">COUNTIF(OFFSET(Attendance!X$3, (ROW()-ROW($A$2))*15, 0, 15, 1), "Present")</f>
        <v>0</v>
      </c>
      <c r="L30" s="160">
        <f ca="1">COUNTIF(OFFSET(Attendance!Z$3, (ROW()-ROW($A$2))*15, 0, 15, 1), "Present")</f>
        <v>0</v>
      </c>
      <c r="M30" s="160">
        <f ca="1">COUNTIF(OFFSET(Attendance!AB$3, (ROW()-ROW($A$2))*15, 0, 15, 1), "Present")</f>
        <v>0</v>
      </c>
      <c r="N30" s="160">
        <f ca="1">COUNTIF(OFFSET(Attendance!AD$3, (ROW()-ROW($A$2))*15, 0, 15, 1), "Present")</f>
        <v>0</v>
      </c>
    </row>
    <row r="31" spans="1:14">
      <c r="A31" s="146">
        <f t="shared" si="0"/>
        <v>45957</v>
      </c>
      <c r="B31" s="146">
        <f t="shared" si="0"/>
        <v>46062</v>
      </c>
      <c r="C31" s="5">
        <f ca="1">COUNTIF(OFFSET(Attendance!H$3, (ROW()-ROW($A$2))*15, 0, 15, 1), "Present")</f>
        <v>0</v>
      </c>
      <c r="D31" s="5">
        <f ca="1">COUNTIF(OFFSET(Attendance!J$3, (ROW()-ROW($A$2))*15, 0, 15, 1), "Present")</f>
        <v>0</v>
      </c>
      <c r="E31" s="5">
        <f ca="1">COUNTIF(OFFSET(Attendance!L$3, (ROW()-ROW($A$2))*15, 0, 15, 1), "Present")</f>
        <v>0</v>
      </c>
      <c r="F31" s="5">
        <f ca="1">COUNTIF(OFFSET(Attendance!N$3, (ROW()-ROW($A$2))*15, 0, 15, 1), "Present")</f>
        <v>0</v>
      </c>
      <c r="G31" s="5">
        <f ca="1">COUNTIF(OFFSET(Attendance!P$3, (ROW()-ROW($A$2))*15, 0, 15, 1), "Present")</f>
        <v>0</v>
      </c>
      <c r="H31" s="5">
        <f ca="1">COUNTIF(OFFSET(Attendance!R$3, (ROW()-ROW($A$2))*15, 0, 15, 1), "Present")</f>
        <v>0</v>
      </c>
      <c r="I31" s="5">
        <f ca="1">COUNTIF(OFFSET(Attendance!T$3, (ROW()-ROW($A$2))*15, 0, 15, 1), "Present")</f>
        <v>0</v>
      </c>
      <c r="J31" s="5">
        <f ca="1">COUNTIF(OFFSET(Attendance!V$3, (ROW()-ROW($A$2))*15, 0, 15, 1), "Present")</f>
        <v>0</v>
      </c>
      <c r="K31" s="5">
        <f ca="1">COUNTIF(OFFSET(Attendance!X$3, (ROW()-ROW($A$2))*15, 0, 15, 1), "Present")</f>
        <v>0</v>
      </c>
      <c r="L31" s="160">
        <f ca="1">COUNTIF(OFFSET(Attendance!Z$3, (ROW()-ROW($A$2))*15, 0, 15, 1), "Present")</f>
        <v>0</v>
      </c>
      <c r="M31" s="160">
        <f ca="1">COUNTIF(OFFSET(Attendance!AB$3, (ROW()-ROW($A$2))*15, 0, 15, 1), "Present")</f>
        <v>0</v>
      </c>
      <c r="N31" s="160">
        <f ca="1">COUNTIF(OFFSET(Attendance!AD$3, (ROW()-ROW($A$2))*15, 0, 15, 1), "Present")</f>
        <v>0</v>
      </c>
    </row>
    <row r="32" spans="1:14">
      <c r="A32" s="146">
        <f t="shared" si="0"/>
        <v>45964</v>
      </c>
      <c r="B32" s="146">
        <f t="shared" si="0"/>
        <v>46069</v>
      </c>
      <c r="C32" s="5">
        <f ca="1">COUNTIF(OFFSET(Attendance!H$3, (ROW()-ROW($A$2))*15, 0, 15, 1), "Present")</f>
        <v>0</v>
      </c>
      <c r="D32" s="5">
        <f ca="1">COUNTIF(OFFSET(Attendance!J$3, (ROW()-ROW($A$2))*15, 0, 15, 1), "Present")</f>
        <v>0</v>
      </c>
      <c r="E32" s="5">
        <f ca="1">COUNTIF(OFFSET(Attendance!L$3, (ROW()-ROW($A$2))*15, 0, 15, 1), "Present")</f>
        <v>0</v>
      </c>
      <c r="F32" s="5">
        <f ca="1">COUNTIF(OFFSET(Attendance!N$3, (ROW()-ROW($A$2))*15, 0, 15, 1), "Present")</f>
        <v>0</v>
      </c>
      <c r="G32" s="5">
        <f ca="1">COUNTIF(OFFSET(Attendance!P$3, (ROW()-ROW($A$2))*15, 0, 15, 1), "Present")</f>
        <v>0</v>
      </c>
      <c r="H32" s="5">
        <f ca="1">COUNTIF(OFFSET(Attendance!R$3, (ROW()-ROW($A$2))*15, 0, 15, 1), "Present")</f>
        <v>0</v>
      </c>
      <c r="I32" s="5">
        <f ca="1">COUNTIF(OFFSET(Attendance!T$3, (ROW()-ROW($A$2))*15, 0, 15, 1), "Present")</f>
        <v>0</v>
      </c>
      <c r="J32" s="5">
        <f ca="1">COUNTIF(OFFSET(Attendance!V$3, (ROW()-ROW($A$2))*15, 0, 15, 1), "Present")</f>
        <v>0</v>
      </c>
      <c r="K32" s="5">
        <f ca="1">COUNTIF(OFFSET(Attendance!X$3, (ROW()-ROW($A$2))*15, 0, 15, 1), "Present")</f>
        <v>0</v>
      </c>
      <c r="L32" s="160">
        <f ca="1">COUNTIF(OFFSET(Attendance!Z$3, (ROW()-ROW($A$2))*15, 0, 15, 1), "Present")</f>
        <v>0</v>
      </c>
      <c r="M32" s="160">
        <f ca="1">COUNTIF(OFFSET(Attendance!AB$3, (ROW()-ROW($A$2))*15, 0, 15, 1), "Present")</f>
        <v>0</v>
      </c>
      <c r="N32" s="160">
        <f ca="1">COUNTIF(OFFSET(Attendance!AD$3, (ROW()-ROW($A$2))*15, 0, 15, 1), "Present")</f>
        <v>0</v>
      </c>
    </row>
    <row r="33" spans="1:14">
      <c r="A33" s="146">
        <f t="shared" si="0"/>
        <v>45971</v>
      </c>
      <c r="B33" s="146">
        <f t="shared" si="0"/>
        <v>46076</v>
      </c>
      <c r="C33" s="5">
        <f ca="1">COUNTIF(OFFSET(Attendance!H$3, (ROW()-ROW($A$2))*15, 0, 15, 1), "Present")</f>
        <v>0</v>
      </c>
      <c r="D33" s="5">
        <f ca="1">COUNTIF(OFFSET(Attendance!J$3, (ROW()-ROW($A$2))*15, 0, 15, 1), "Present")</f>
        <v>0</v>
      </c>
      <c r="E33" s="5">
        <f ca="1">COUNTIF(OFFSET(Attendance!L$3, (ROW()-ROW($A$2))*15, 0, 15, 1), "Present")</f>
        <v>0</v>
      </c>
      <c r="F33" s="5">
        <f ca="1">COUNTIF(OFFSET(Attendance!N$3, (ROW()-ROW($A$2))*15, 0, 15, 1), "Present")</f>
        <v>0</v>
      </c>
      <c r="G33" s="5">
        <f ca="1">COUNTIF(OFFSET(Attendance!P$3, (ROW()-ROW($A$2))*15, 0, 15, 1), "Present")</f>
        <v>0</v>
      </c>
      <c r="H33" s="5">
        <f ca="1">COUNTIF(OFFSET(Attendance!R$3, (ROW()-ROW($A$2))*15, 0, 15, 1), "Present")</f>
        <v>0</v>
      </c>
      <c r="I33" s="5">
        <f ca="1">COUNTIF(OFFSET(Attendance!T$3, (ROW()-ROW($A$2))*15, 0, 15, 1), "Present")</f>
        <v>0</v>
      </c>
      <c r="J33" s="5">
        <f ca="1">COUNTIF(OFFSET(Attendance!V$3, (ROW()-ROW($A$2))*15, 0, 15, 1), "Present")</f>
        <v>0</v>
      </c>
      <c r="K33" s="5">
        <f ca="1">COUNTIF(OFFSET(Attendance!X$3, (ROW()-ROW($A$2))*15, 0, 15, 1), "Present")</f>
        <v>0</v>
      </c>
      <c r="L33" s="160">
        <f ca="1">COUNTIF(OFFSET(Attendance!Z$3, (ROW()-ROW($A$2))*15, 0, 15, 1), "Present")</f>
        <v>0</v>
      </c>
      <c r="M33" s="160">
        <f ca="1">COUNTIF(OFFSET(Attendance!AB$3, (ROW()-ROW($A$2))*15, 0, 15, 1), "Present")</f>
        <v>0</v>
      </c>
      <c r="N33" s="160">
        <f ca="1">COUNTIF(OFFSET(Attendance!AD$3, (ROW()-ROW($A$2))*15, 0, 15, 1), "Present")</f>
        <v>0</v>
      </c>
    </row>
    <row r="34" spans="1:14">
      <c r="A34" s="146">
        <f t="shared" si="0"/>
        <v>45978</v>
      </c>
      <c r="B34" s="146">
        <f t="shared" si="0"/>
        <v>46083</v>
      </c>
      <c r="C34" s="5">
        <f ca="1">COUNTIF(OFFSET(Attendance!H$3, (ROW()-ROW($A$2))*15, 0, 15, 1), "Present")</f>
        <v>0</v>
      </c>
      <c r="D34" s="5">
        <f ca="1">COUNTIF(OFFSET(Attendance!J$3, (ROW()-ROW($A$2))*15, 0, 15, 1), "Present")</f>
        <v>0</v>
      </c>
      <c r="E34" s="5">
        <f ca="1">COUNTIF(OFFSET(Attendance!L$3, (ROW()-ROW($A$2))*15, 0, 15, 1), "Present")</f>
        <v>0</v>
      </c>
      <c r="F34" s="5">
        <f ca="1">COUNTIF(OFFSET(Attendance!N$3, (ROW()-ROW($A$2))*15, 0, 15, 1), "Present")</f>
        <v>0</v>
      </c>
      <c r="G34" s="5">
        <f ca="1">COUNTIF(OFFSET(Attendance!P$3, (ROW()-ROW($A$2))*15, 0, 15, 1), "Present")</f>
        <v>0</v>
      </c>
      <c r="H34" s="5">
        <f ca="1">COUNTIF(OFFSET(Attendance!R$3, (ROW()-ROW($A$2))*15, 0, 15, 1), "Present")</f>
        <v>0</v>
      </c>
      <c r="I34" s="5">
        <f ca="1">COUNTIF(OFFSET(Attendance!T$3, (ROW()-ROW($A$2))*15, 0, 15, 1), "Present")</f>
        <v>0</v>
      </c>
      <c r="J34" s="5">
        <f ca="1">COUNTIF(OFFSET(Attendance!V$3, (ROW()-ROW($A$2))*15, 0, 15, 1), "Present")</f>
        <v>0</v>
      </c>
      <c r="K34" s="5">
        <f ca="1">COUNTIF(OFFSET(Attendance!X$3, (ROW()-ROW($A$2))*15, 0, 15, 1), "Present")</f>
        <v>0</v>
      </c>
      <c r="L34" s="160">
        <f ca="1">COUNTIF(OFFSET(Attendance!Z$3, (ROW()-ROW($A$2))*15, 0, 15, 1), "Present")</f>
        <v>0</v>
      </c>
      <c r="M34" s="160">
        <f ca="1">COUNTIF(OFFSET(Attendance!AB$3, (ROW()-ROW($A$2))*15, 0, 15, 1), "Present")</f>
        <v>0</v>
      </c>
      <c r="N34" s="160">
        <f ca="1">COUNTIF(OFFSET(Attendance!AD$3, (ROW()-ROW($A$2))*15, 0, 15, 1), "Present")</f>
        <v>0</v>
      </c>
    </row>
    <row r="35" spans="1:14">
      <c r="A35" s="146">
        <f t="shared" si="0"/>
        <v>45985</v>
      </c>
      <c r="B35" s="146">
        <f t="shared" si="0"/>
        <v>46090</v>
      </c>
      <c r="C35" s="5">
        <f ca="1">COUNTIF(OFFSET(Attendance!H$3, (ROW()-ROW($A$2))*15, 0, 15, 1), "Present")</f>
        <v>0</v>
      </c>
      <c r="D35" s="5">
        <f ca="1">COUNTIF(OFFSET(Attendance!J$3, (ROW()-ROW($A$2))*15, 0, 15, 1), "Present")</f>
        <v>0</v>
      </c>
      <c r="E35" s="5">
        <f ca="1">COUNTIF(OFFSET(Attendance!L$3, (ROW()-ROW($A$2))*15, 0, 15, 1), "Present")</f>
        <v>0</v>
      </c>
      <c r="F35" s="5">
        <f ca="1">COUNTIF(OFFSET(Attendance!N$3, (ROW()-ROW($A$2))*15, 0, 15, 1), "Present")</f>
        <v>0</v>
      </c>
      <c r="G35" s="5">
        <f ca="1">COUNTIF(OFFSET(Attendance!P$3, (ROW()-ROW($A$2))*15, 0, 15, 1), "Present")</f>
        <v>0</v>
      </c>
      <c r="H35" s="5">
        <f ca="1">COUNTIF(OFFSET(Attendance!R$3, (ROW()-ROW($A$2))*15, 0, 15, 1), "Present")</f>
        <v>0</v>
      </c>
      <c r="I35" s="5">
        <f ca="1">COUNTIF(OFFSET(Attendance!T$3, (ROW()-ROW($A$2))*15, 0, 15, 1), "Present")</f>
        <v>0</v>
      </c>
      <c r="J35" s="5">
        <f ca="1">COUNTIF(OFFSET(Attendance!V$3, (ROW()-ROW($A$2))*15, 0, 15, 1), "Present")</f>
        <v>0</v>
      </c>
      <c r="K35" s="5">
        <f ca="1">COUNTIF(OFFSET(Attendance!X$3, (ROW()-ROW($A$2))*15, 0, 15, 1), "Present")</f>
        <v>0</v>
      </c>
      <c r="L35" s="160">
        <f ca="1">COUNTIF(OFFSET(Attendance!Z$3, (ROW()-ROW($A$2))*15, 0, 15, 1), "Present")</f>
        <v>0</v>
      </c>
      <c r="M35" s="160">
        <f ca="1">COUNTIF(OFFSET(Attendance!AB$3, (ROW()-ROW($A$2))*15, 0, 15, 1), "Present")</f>
        <v>0</v>
      </c>
      <c r="N35" s="160">
        <f ca="1">COUNTIF(OFFSET(Attendance!AD$3, (ROW()-ROW($A$2))*15, 0, 15, 1), "Present")</f>
        <v>0</v>
      </c>
    </row>
    <row r="36" spans="1:14">
      <c r="A36" s="146">
        <f t="shared" si="0"/>
        <v>45992</v>
      </c>
      <c r="B36" s="146">
        <f t="shared" si="0"/>
        <v>46097</v>
      </c>
      <c r="C36" s="5">
        <f ca="1">COUNTIF(OFFSET(Attendance!H$3, (ROW()-ROW($A$2))*15, 0, 15, 1), "Present")</f>
        <v>0</v>
      </c>
      <c r="D36" s="5">
        <f ca="1">COUNTIF(OFFSET(Attendance!J$3, (ROW()-ROW($A$2))*15, 0, 15, 1), "Present")</f>
        <v>0</v>
      </c>
      <c r="E36" s="5">
        <f ca="1">COUNTIF(OFFSET(Attendance!L$3, (ROW()-ROW($A$2))*15, 0, 15, 1), "Present")</f>
        <v>0</v>
      </c>
      <c r="F36" s="5">
        <f ca="1">COUNTIF(OFFSET(Attendance!N$3, (ROW()-ROW($A$2))*15, 0, 15, 1), "Present")</f>
        <v>0</v>
      </c>
      <c r="G36" s="5">
        <f ca="1">COUNTIF(OFFSET(Attendance!P$3, (ROW()-ROW($A$2))*15, 0, 15, 1), "Present")</f>
        <v>0</v>
      </c>
      <c r="H36" s="5">
        <f ca="1">COUNTIF(OFFSET(Attendance!R$3, (ROW()-ROW($A$2))*15, 0, 15, 1), "Present")</f>
        <v>0</v>
      </c>
      <c r="I36" s="5">
        <f ca="1">COUNTIF(OFFSET(Attendance!T$3, (ROW()-ROW($A$2))*15, 0, 15, 1), "Present")</f>
        <v>0</v>
      </c>
      <c r="J36" s="5">
        <f ca="1">COUNTIF(OFFSET(Attendance!V$3, (ROW()-ROW($A$2))*15, 0, 15, 1), "Present")</f>
        <v>0</v>
      </c>
      <c r="K36" s="5">
        <f ca="1">COUNTIF(OFFSET(Attendance!X$3, (ROW()-ROW($A$2))*15, 0, 15, 1), "Present")</f>
        <v>0</v>
      </c>
      <c r="L36" s="160">
        <f ca="1">COUNTIF(OFFSET(Attendance!Z$3, (ROW()-ROW($A$2))*15, 0, 15, 1), "Present")</f>
        <v>0</v>
      </c>
      <c r="M36" s="160">
        <f ca="1">COUNTIF(OFFSET(Attendance!AB$3, (ROW()-ROW($A$2))*15, 0, 15, 1), "Present")</f>
        <v>0</v>
      </c>
      <c r="N36" s="160">
        <f ca="1">COUNTIF(OFFSET(Attendance!AD$3, (ROW()-ROW($A$2))*15, 0, 15, 1), "Present")</f>
        <v>0</v>
      </c>
    </row>
    <row r="37" spans="1:14">
      <c r="A37" s="146">
        <f t="shared" si="0"/>
        <v>45999</v>
      </c>
      <c r="B37" s="146">
        <f t="shared" si="0"/>
        <v>46104</v>
      </c>
      <c r="C37" s="5">
        <f ca="1">COUNTIF(OFFSET(Attendance!H$3, (ROW()-ROW($A$2))*15, 0, 15, 1), "Present")</f>
        <v>0</v>
      </c>
      <c r="D37" s="5">
        <f ca="1">COUNTIF(OFFSET(Attendance!J$3, (ROW()-ROW($A$2))*15, 0, 15, 1), "Present")</f>
        <v>0</v>
      </c>
      <c r="E37" s="5">
        <f ca="1">COUNTIF(OFFSET(Attendance!L$3, (ROW()-ROW($A$2))*15, 0, 15, 1), "Present")</f>
        <v>0</v>
      </c>
      <c r="F37" s="5">
        <f ca="1">COUNTIF(OFFSET(Attendance!N$3, (ROW()-ROW($A$2))*15, 0, 15, 1), "Present")</f>
        <v>0</v>
      </c>
      <c r="G37" s="5">
        <f ca="1">COUNTIF(OFFSET(Attendance!P$3, (ROW()-ROW($A$2))*15, 0, 15, 1), "Present")</f>
        <v>0</v>
      </c>
      <c r="H37" s="5">
        <f ca="1">COUNTIF(OFFSET(Attendance!R$3, (ROW()-ROW($A$2))*15, 0, 15, 1), "Present")</f>
        <v>0</v>
      </c>
      <c r="I37" s="5">
        <f ca="1">COUNTIF(OFFSET(Attendance!T$3, (ROW()-ROW($A$2))*15, 0, 15, 1), "Present")</f>
        <v>0</v>
      </c>
      <c r="J37" s="5">
        <f ca="1">COUNTIF(OFFSET(Attendance!V$3, (ROW()-ROW($A$2))*15, 0, 15, 1), "Present")</f>
        <v>0</v>
      </c>
      <c r="K37" s="5">
        <f ca="1">COUNTIF(OFFSET(Attendance!X$3, (ROW()-ROW($A$2))*15, 0, 15, 1), "Present")</f>
        <v>0</v>
      </c>
      <c r="L37" s="160">
        <f ca="1">COUNTIF(OFFSET(Attendance!Z$3, (ROW()-ROW($A$2))*15, 0, 15, 1), "Present")</f>
        <v>0</v>
      </c>
      <c r="M37" s="160">
        <f ca="1">COUNTIF(OFFSET(Attendance!AB$3, (ROW()-ROW($A$2))*15, 0, 15, 1), "Present")</f>
        <v>0</v>
      </c>
      <c r="N37" s="160">
        <f ca="1">COUNTIF(OFFSET(Attendance!AD$3, (ROW()-ROW($A$2))*15, 0, 15, 1), "Present")</f>
        <v>0</v>
      </c>
    </row>
    <row r="38" spans="1:14">
      <c r="A38" s="146">
        <f t="shared" si="0"/>
        <v>46006</v>
      </c>
      <c r="B38" s="146">
        <f t="shared" si="0"/>
        <v>46111</v>
      </c>
      <c r="C38" s="5">
        <f ca="1">COUNTIF(OFFSET(Attendance!H$3, (ROW()-ROW($A$2))*15, 0, 15, 1), "Present")</f>
        <v>0</v>
      </c>
      <c r="D38" s="5">
        <f ca="1">COUNTIF(OFFSET(Attendance!J$3, (ROW()-ROW($A$2))*15, 0, 15, 1), "Present")</f>
        <v>0</v>
      </c>
      <c r="E38" s="5">
        <f ca="1">COUNTIF(OFFSET(Attendance!L$3, (ROW()-ROW($A$2))*15, 0, 15, 1), "Present")</f>
        <v>0</v>
      </c>
      <c r="F38" s="5">
        <f ca="1">COUNTIF(OFFSET(Attendance!N$3, (ROW()-ROW($A$2))*15, 0, 15, 1), "Present")</f>
        <v>0</v>
      </c>
      <c r="G38" s="5">
        <f ca="1">COUNTIF(OFFSET(Attendance!P$3, (ROW()-ROW($A$2))*15, 0, 15, 1), "Present")</f>
        <v>0</v>
      </c>
      <c r="H38" s="5">
        <f ca="1">COUNTIF(OFFSET(Attendance!R$3, (ROW()-ROW($A$2))*15, 0, 15, 1), "Present")</f>
        <v>0</v>
      </c>
      <c r="I38" s="5">
        <f ca="1">COUNTIF(OFFSET(Attendance!T$3, (ROW()-ROW($A$2))*15, 0, 15, 1), "Present")</f>
        <v>0</v>
      </c>
      <c r="J38" s="5">
        <f ca="1">COUNTIF(OFFSET(Attendance!V$3, (ROW()-ROW($A$2))*15, 0, 15, 1), "Present")</f>
        <v>0</v>
      </c>
      <c r="K38" s="5">
        <f ca="1">COUNTIF(OFFSET(Attendance!X$3, (ROW()-ROW($A$2))*15, 0, 15, 1), "Present")</f>
        <v>0</v>
      </c>
      <c r="L38" s="160">
        <f ca="1">COUNTIF(OFFSET(Attendance!Z$3, (ROW()-ROW($A$2))*15, 0, 15, 1), "Present")</f>
        <v>0</v>
      </c>
      <c r="M38" s="160">
        <f ca="1">COUNTIF(OFFSET(Attendance!AB$3, (ROW()-ROW($A$2))*15, 0, 15, 1), "Present")</f>
        <v>0</v>
      </c>
      <c r="N38" s="160">
        <f ca="1">COUNTIF(OFFSET(Attendance!AD$3, (ROW()-ROW($A$2))*15, 0, 15, 1), "Present")</f>
        <v>0</v>
      </c>
    </row>
    <row r="39" spans="1:14">
      <c r="A39" s="146">
        <f t="shared" si="0"/>
        <v>46013</v>
      </c>
      <c r="B39" s="146">
        <f t="shared" si="0"/>
        <v>46118</v>
      </c>
      <c r="C39" s="5">
        <f ca="1">COUNTIF(OFFSET(Attendance!H$3, (ROW()-ROW($A$2))*15, 0, 15, 1), "Present")</f>
        <v>0</v>
      </c>
      <c r="D39" s="5">
        <f ca="1">COUNTIF(OFFSET(Attendance!J$3, (ROW()-ROW($A$2))*15, 0, 15, 1), "Present")</f>
        <v>0</v>
      </c>
      <c r="E39" s="5">
        <f ca="1">COUNTIF(OFFSET(Attendance!L$3, (ROW()-ROW($A$2))*15, 0, 15, 1), "Present")</f>
        <v>0</v>
      </c>
      <c r="F39" s="5">
        <f ca="1">COUNTIF(OFFSET(Attendance!N$3, (ROW()-ROW($A$2))*15, 0, 15, 1), "Present")</f>
        <v>0</v>
      </c>
      <c r="G39" s="5">
        <f ca="1">COUNTIF(OFFSET(Attendance!P$3, (ROW()-ROW($A$2))*15, 0, 15, 1), "Present")</f>
        <v>0</v>
      </c>
      <c r="H39" s="5">
        <f ca="1">COUNTIF(OFFSET(Attendance!R$3, (ROW()-ROW($A$2))*15, 0, 15, 1), "Present")</f>
        <v>0</v>
      </c>
      <c r="I39" s="5">
        <f ca="1">COUNTIF(OFFSET(Attendance!T$3, (ROW()-ROW($A$2))*15, 0, 15, 1), "Present")</f>
        <v>0</v>
      </c>
      <c r="J39" s="5">
        <f ca="1">COUNTIF(OFFSET(Attendance!V$3, (ROW()-ROW($A$2))*15, 0, 15, 1), "Present")</f>
        <v>0</v>
      </c>
      <c r="K39" s="5">
        <f ca="1">COUNTIF(OFFSET(Attendance!X$3, (ROW()-ROW($A$2))*15, 0, 15, 1), "Present")</f>
        <v>0</v>
      </c>
      <c r="L39" s="160">
        <f ca="1">COUNTIF(OFFSET(Attendance!Z$3, (ROW()-ROW($A$2))*15, 0, 15, 1), "Present")</f>
        <v>0</v>
      </c>
      <c r="M39" s="160">
        <f ca="1">COUNTIF(OFFSET(Attendance!AB$3, (ROW()-ROW($A$2))*15, 0, 15, 1), "Present")</f>
        <v>0</v>
      </c>
      <c r="N39" s="160">
        <f ca="1">COUNTIF(OFFSET(Attendance!AD$3, (ROW()-ROW($A$2))*15, 0, 15, 1), "Present")</f>
        <v>0</v>
      </c>
    </row>
    <row r="40" spans="1:14">
      <c r="A40" s="146">
        <f t="shared" si="0"/>
        <v>46020</v>
      </c>
      <c r="B40" s="146"/>
    </row>
  </sheetData>
  <sheetProtection sheet="1" objects="1" scenarios="1" selectLockedCells="1"/>
  <mergeCells count="1">
    <mergeCell ref="Q3:U8"/>
  </mergeCells>
  <conditionalFormatting sqref="C2: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7D6A-05F7-4ABA-86CA-F9F0457D64D2}">
  <dimension ref="A2:I24"/>
  <sheetViews>
    <sheetView workbookViewId="0"/>
  </sheetViews>
  <sheetFormatPr defaultColWidth="8.85546875" defaultRowHeight="15"/>
  <cols>
    <col min="1" max="1" width="24.7109375" customWidth="1"/>
    <col min="2" max="3" width="11.42578125" customWidth="1"/>
    <col min="6" max="6" width="27.140625" customWidth="1"/>
  </cols>
  <sheetData>
    <row r="2" spans="1:9" ht="20.25" customHeight="1">
      <c r="A2" t="str">
        <f>Attendance!G1</f>
        <v>Elder Demharter</v>
      </c>
      <c r="B2" t="s">
        <v>47</v>
      </c>
      <c r="C2" s="1" t="s">
        <v>51</v>
      </c>
      <c r="D2" t="s">
        <v>53</v>
      </c>
      <c r="F2" s="9" t="s">
        <v>108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0.30701754385964908</v>
      </c>
    </row>
    <row r="3" spans="1:9" ht="15" customHeight="1">
      <c r="A3" t="s">
        <v>48</v>
      </c>
      <c r="B3" s="14" cm="1">
        <f t="array" aca="1" ref="B3" ca="1">COUNTIFS(Attendance!H3:H566, "Present", Attendance!$F3:$F566, "Meeting", Attendance!$E3:$E566, 1)/(SUMPRODUCT((Attendance!$E3:$E566=1)*(Attendance!H3:H566&lt;&gt;"Non-service"))-COUNTIFS(Attendance!G3:G566, "Non-service", Attendance!$E3:$E566, 1))*3</f>
        <v>0.21052631578947367</v>
      </c>
      <c r="C3" s="5" cm="1">
        <f t="array" aca="1" ref="C3" ca="1">COUNTIFS(Attendance!H3:H566, "Present", Attendance!$F3:$F566, "Work", Attendance!$E3:$E566, 1)/(SUMPRODUCT((Attendance!$E3:$E566=1)*(Attendance!H3:H566&lt;&gt;"Non-service"))-COUNTIFS(Attendance!G3:G566, "Non-service", Attendance!$E3:$E566, 1))*3</f>
        <v>0.31578947368421051</v>
      </c>
      <c r="D3" s="5" cm="1">
        <f t="array" aca="1" ref="D3" ca="1">COUNTIFS(Attendance!H3:H566, "Present", Attendance!$F3:$F566, "Gospel", Attendance!$E3:$E566, 1)/(SUMPRODUCT((Attendance!$E3:$E566=1)*(Attendance!H3:H566&lt;&gt;"Non-service"))-COUNTIFS(Attendance!G3:G566, "Non-service", Attendance!$E3:$E566, 1))*3</f>
        <v>0.31578947368421051</v>
      </c>
      <c r="F3" s="10" t="s">
        <v>109</v>
      </c>
      <c r="G3" s="8">
        <f ca="1">IF(COUNTIF(B4:D4, "&lt;&gt;0") &gt; 0, SUM(IF(B4&lt;&gt;0, B4, 0), IF(C4&lt;&gt;0, C4, 0), IF(D4&lt;&gt;0, D4, 0)) / COUNTIF(B4:D4, "&lt;&gt;0"), 0)</f>
        <v>0.10526315789473684</v>
      </c>
      <c r="H3" s="14"/>
      <c r="I3" s="13"/>
    </row>
    <row r="4" spans="1:9" ht="15" customHeight="1">
      <c r="A4" t="s">
        <v>49</v>
      </c>
      <c r="B4" s="5" cm="1">
        <f t="array" aca="1" ref="B4" ca="1">COUNTIFS(Attendance!H3:H566, "Absent", Attendance!$F3:$F566, "Meeting", Attendance!$E3:$E566, 1)/(SUMPRODUCT((Attendance!$E3:$E566=1)*(Attendance!H3:H566&lt;&gt;"Non-service"))-COUNTIFS(Attendance!G3:G566, "Non-service", Attendance!$E3:$E566, 1))*3</f>
        <v>0.10526315789473684</v>
      </c>
      <c r="C4" s="5" cm="1">
        <f t="array" aca="1" ref="C4" ca="1">COUNTIFS(Attendance!H3:H566, "Absent", Attendance!$F3:$F566, "Work", Attendance!$E3:$E566, 1)/(SUMPRODUCT((Attendance!$E3:$E566=1)*(Attendance!H3:H566&lt;&gt;"Non-service"))-COUNTIFS(Attendance!G3:G566, "Non-service", Attendance!$E3:$E566, 1))*3</f>
        <v>0</v>
      </c>
      <c r="D4" s="5" cm="1">
        <f t="array" aca="1" ref="D4" ca="1">COUNTIFS(Attendance!H3:H566, "Absent", Attendance!$F3:$F566, "Gospel", Attendance!$E3:$E566, 1)/(SUMPRODUCT((Attendance!$E3:$E566=1)*(Attendance!H3:H566&lt;&gt;"Non-service"))-COUNTIFS(Attendance!G3:G566, "Non-service", Attendance!$E3:$E566, 1))*3</f>
        <v>0</v>
      </c>
      <c r="F4" s="11" t="s">
        <v>57</v>
      </c>
      <c r="G4" s="8">
        <f ca="1">AVERAGE(B5:D5)</f>
        <v>5.2631578947368418E-2</v>
      </c>
    </row>
    <row r="5" spans="1:9">
      <c r="A5" t="s">
        <v>57</v>
      </c>
      <c r="B5" s="5" cm="1">
        <f t="array" aca="1" ref="B5" ca="1">COUNTIFS(Attendance!H3:H566, "Excused", Attendance!$F3:$F566, "Meeting", Attendance!$E3:$E566, 1)/(SUMPRODUCT((Attendance!$E3:$E566=1)*(Attendance!H3:H566&lt;&gt;"Non-service"))-COUNTIFS(Attendance!G3:G566, "Non-service", Attendance!$E3:$E566, 1))*3</f>
        <v>5.2631578947368418E-2</v>
      </c>
      <c r="C5" s="5" cm="1">
        <f t="array" aca="1" ref="C5" ca="1">COUNTIFS(Attendance!H3:H566, "Excused", Attendance!$F3:$F566, "Work", Attendance!$E3:$E566, 1)/(SUMPRODUCT((Attendance!$E3:$E566=1)*(Attendance!H3:H566&lt;&gt;"Non-service"))-COUNTIFS(Attendance!G3:G566, "Non-service", Attendance!$E3:$E566, 1))*3</f>
        <v>5.2631578947368418E-2</v>
      </c>
      <c r="D5" s="5" cm="1">
        <f t="array" aca="1" ref="D5" ca="1">COUNTIFS(Attendance!H3:H566, "Excused", Attendance!$F3:$F566, "Gospel", Attendance!$E3:$E566, 1)/(SUMPRODUCT((Attendance!$E3:$E566=1)*(Attendance!H3:H566&lt;&gt;"Non-service"))-COUNTIFS(Attendance!G3:G566, "Non-service", Attendance!$E3:$E566, 1))*3</f>
        <v>5.2631578947368418E-2</v>
      </c>
      <c r="G5" s="6"/>
    </row>
    <row r="6" spans="1:9">
      <c r="A6" t="s">
        <v>84</v>
      </c>
      <c r="B6" s="5" cm="1">
        <f t="array" aca="1" ref="B6" ca="1">COUNTIFS(Attendance!H3:H566, "Tardy", Attendance!$F3:$F566, "Meeting", Attendance!$E3:$E566, 1)/(SUMPRODUCT((Attendance!$E3:$E566=1)*(Attendance!H3:H566&lt;&gt;"Non-service"))-COUNTIFS(Attendance!G3:G566, "Non-service", Attendance!$E3:$E566, 1))*3</f>
        <v>0</v>
      </c>
      <c r="C6" s="5" cm="1">
        <f t="array" aca="1" ref="C6" ca="1">COUNTIFS(Attendance!H3:H566, "Tardy", Attendance!$F3:$F566, "Work", Attendance!$E3:$E566, 1)/(SUMPRODUCT((Attendance!$E3:$E566=1)*(Attendance!H3:H566&lt;&gt;"Non-service"))-COUNTIFS(Attendance!G3:G566, "Non-service", Attendance!$E3:$E566, 1))*3</f>
        <v>0</v>
      </c>
      <c r="D6" s="5" cm="1">
        <f t="array" aca="1" ref="D6" ca="1">COUNTIFS(Attendance!H3:H566, "Tardy", Attendance!$F3:$F566, "Gospel", Attendance!$E3:$E566, 1)/(SUMPRODUCT((Attendance!$E3:$E566=1)*(Attendance!H3:H566&lt;&gt;"Non-service"))-COUNTIFS(Attendance!G3:G566, "Non-service", Attendance!$E3:$E566, 1))*3</f>
        <v>0</v>
      </c>
      <c r="F6" s="12" t="s">
        <v>110</v>
      </c>
      <c r="G6" s="8">
        <f ca="1">AVERAGE(B6:D6)</f>
        <v>0</v>
      </c>
    </row>
    <row r="7" spans="1:9">
      <c r="A7" t="s">
        <v>111</v>
      </c>
      <c r="B7" s="5" cm="1">
        <f t="array" aca="1" ref="B7" ca="1">COUNTIFS(Attendance!H3:H566, "Early Leave", Attendance!$F3:$F566, "Meeting", Attendance!$E3:$E566, 1)/(SUMPRODUCT((Attendance!$E3:$E566=1)*(Attendance!H3:H566&lt;&gt;"Non-service"))-COUNTIFS(Attendance!G3:G566, "Non-service", Attendance!$E3:$E566, 1))*3</f>
        <v>0</v>
      </c>
      <c r="C7" s="5" cm="1">
        <f t="array" aca="1" ref="C7" ca="1">COUNTIFS(Attendance!H3:H566, "Early Leave", Attendance!$F3:$F566, "Work", Attendance!$E3:$E566, 1)/(SUMPRODUCT((Attendance!$E3:$E566=1)*(Attendance!H3:H566&lt;&gt;"Non-service"))-COUNTIFS(Attendance!G3:G566, "Non-service", Attendance!$E3:$E566, 1))*3</f>
        <v>0</v>
      </c>
      <c r="D7" s="5" cm="1">
        <f t="array" aca="1" ref="D7" ca="1">COUNTIFS(Attendance!H3:H566, "Early Leave", Attendance!$F3:$F566, "Gospel", Attendance!$E3:$E566, 1)/(SUMPRODUCT((Attendance!$E3:$E566=1)*(Attendance!H3:H566&lt;&gt;"Non-service"))-COUNTIFS(Attendance!G3:G566, "Non-service", Attendance!$E3:$E566, 1))*3</f>
        <v>0</v>
      </c>
      <c r="F7" s="43" t="s">
        <v>21</v>
      </c>
      <c r="G7" s="8">
        <f t="shared" ref="G7:G8" ca="1" si="0">AVERAGE(B7:D7)</f>
        <v>0</v>
      </c>
    </row>
    <row r="8" spans="1:9">
      <c r="A8" t="s">
        <v>112</v>
      </c>
      <c r="B8" s="5" cm="1">
        <f t="array" aca="1" ref="B8" ca="1">COUNTIFS(Attendance!H3:H566, "Very Early Leave", Attendance!$F3:$F566, "Meeting", Attendance!$E3:$E566, 1)/(SUMPRODUCT((Attendance!$E3:$E566=1)*(Attendance!H3:H566&lt;&gt;"Non-service"))-COUNTIFS(Attendance!G3:G566, "Non-service", Attendance!$E3:$E566, 1))*3</f>
        <v>0</v>
      </c>
      <c r="C8" s="5" cm="1">
        <f t="array" aca="1" ref="C8" ca="1">COUNTIFS(Attendance!H3:H566, "Very Early Leave", Attendance!$F3:$F566, "Work", Attendance!$E3:$E566, 1)/(SUMPRODUCT((Attendance!$E3:$E566=1)*(Attendance!H3:H566&lt;&gt;"Non-service"))-COUNTIFS(Attendance!G3:G566, "Non-service", Attendance!$E3:$E566, 1))*3</f>
        <v>0</v>
      </c>
      <c r="D8" s="5" cm="1">
        <f t="array" aca="1" ref="D8" ca="1">COUNTIFS(Attendance!H3:H566, "Very Early Leave", Attendance!$F3:$F566, "Gospel", Attendance!$E3:$E566, 1)/(SUMPRODUCT((Attendance!$E3:$E566=1)*(Attendance!H3:H566&lt;&gt;"Non-service"))-COUNTIFS(Attendance!G3:G566, "Non-service", Attendance!$E3:$E566, 1))*3</f>
        <v>0</v>
      </c>
      <c r="F8" s="44" t="s">
        <v>22</v>
      </c>
      <c r="G8" s="8">
        <f t="shared" ca="1" si="0"/>
        <v>0</v>
      </c>
    </row>
    <row r="15" spans="1:9">
      <c r="C15" s="5"/>
    </row>
    <row r="22" spans="3:4">
      <c r="C22" s="5"/>
      <c r="D22" s="5"/>
    </row>
    <row r="23" spans="3:4">
      <c r="C23" s="5"/>
      <c r="D23" s="5"/>
    </row>
    <row r="24" spans="3:4">
      <c r="C24" s="5"/>
      <c r="D24" s="5"/>
    </row>
  </sheetData>
  <sheetProtection sheet="1" objects="1" scenario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49D4-A763-491B-A1A5-AA61D193EDC3}">
  <dimension ref="A2:G24"/>
  <sheetViews>
    <sheetView workbookViewId="0">
      <selection activeCell="B3" sqref="B3"/>
    </sheetView>
  </sheetViews>
  <sheetFormatPr defaultColWidth="8.85546875" defaultRowHeight="15"/>
  <cols>
    <col min="1" max="1" width="26.42578125" customWidth="1"/>
    <col min="4" max="4" width="9.7109375" customWidth="1"/>
    <col min="6" max="6" width="28" customWidth="1"/>
  </cols>
  <sheetData>
    <row r="2" spans="1:7" ht="21" customHeight="1">
      <c r="A2" t="str">
        <f>Attendance!I1</f>
        <v>Sister Sonomura</v>
      </c>
      <c r="B2" t="s">
        <v>47</v>
      </c>
      <c r="C2" s="1" t="s">
        <v>51</v>
      </c>
      <c r="D2" t="s">
        <v>53</v>
      </c>
      <c r="F2" s="9" t="s">
        <v>108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0.38</v>
      </c>
    </row>
    <row r="3" spans="1:7" ht="15" customHeight="1">
      <c r="A3" t="s">
        <v>48</v>
      </c>
      <c r="B3" s="14" cm="1">
        <f t="array" aca="1" ref="B3" ca="1">COUNTIFS(Attendance!J3:J566, "Present", Attendance!$F3:$F566, "Meeting", Attendance!$E3:$E566, 1)/(SUMPRODUCT((Attendance!$E3:$E566=1)*(Attendance!J3:J566&lt;&gt;"Non-service"))-COUNTIFS(Attendance!I3:I566, "Non-service", Attendance!$E3:$E566, 1))*3</f>
        <v>0.4</v>
      </c>
      <c r="C3" s="5" cm="1">
        <f t="array" aca="1" ref="C3" ca="1">COUNTIFS(Attendance!J3:J566, "Present", Attendance!$F3:$F566, "Work", Attendance!$E3:$E566, 1)/(SUMPRODUCT((Attendance!$E3:$E566=1)*(Attendance!J3:J566&lt;&gt;"Non-service"))-COUNTIFS(Attendance!I3:I566, "Non-service", Attendance!$E3:$E566, 1))*3</f>
        <v>0.32</v>
      </c>
      <c r="D3" s="5" cm="1">
        <f t="array" aca="1" ref="D3" ca="1">COUNTIFS(Attendance!J3:J566, "Present", Attendance!$F3:$F566, "Gospel", Attendance!$E3:$E566, 1)/(SUMPRODUCT((Attendance!$E3:$E566=1)*(Attendance!J3:J566&lt;&gt;"Non-service"))-COUNTIFS(Attendance!I3:I566, "Non-service", Attendance!$E3:$E566, 1))*3</f>
        <v>0.28000000000000003</v>
      </c>
      <c r="F3" s="10" t="s">
        <v>109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>
      <c r="A4" t="s">
        <v>49</v>
      </c>
      <c r="B4" s="5" cm="1">
        <f t="array" aca="1" ref="B4" ca="1">COUNTIFS(Attendance!J3:J566, "Absent", Attendance!$F3:$F566, "Meeting", Attendance!$E3:$E566, 1)/(SUMPRODUCT((Attendance!$E3:$E566=1)*(Attendance!J3:J566&lt;&gt;"Non-service"))-COUNTIFS(Attendance!I3:I566, "Non-service", Attendance!$E3:$E566, 1))*3</f>
        <v>0</v>
      </c>
      <c r="C4" s="5" cm="1">
        <f t="array" aca="1" ref="C4" ca="1">COUNTIFS(Attendance!J3:J566, "Absent", Attendance!$F3:$F566, "Work", Attendance!$E3:$E566, 1)/(SUMPRODUCT((Attendance!$E3:$E566=1)*(Attendance!J3:J566&lt;&gt;"Non-service"))-COUNTIFS(Attendance!I3:I566, "Non-service", Attendance!$E3:$E566, 1))*3</f>
        <v>0</v>
      </c>
      <c r="D4" s="5" cm="1">
        <f t="array" aca="1" ref="D4" ca="1">COUNTIFS(Attendance!J3:J566, "Absent", Attendance!$F3:$F566, "Gospel", Attendance!$E3:$E566, 1)/(SUMPRODUCT((Attendance!$E3:$E566=1)*(Attendance!J3:J566&lt;&gt;"Non-service"))-COUNTIFS(Attendance!I3:I566, "Non-service", Attendance!$E3:$E566, 1))*3</f>
        <v>0</v>
      </c>
      <c r="E4" s="13"/>
      <c r="F4" s="11" t="s">
        <v>57</v>
      </c>
      <c r="G4" s="8">
        <f ca="1">AVERAGE(B5:D5)</f>
        <v>9.3333333333333338E-2</v>
      </c>
    </row>
    <row r="5" spans="1:7">
      <c r="A5" t="s">
        <v>57</v>
      </c>
      <c r="B5" s="5" cm="1">
        <f t="array" aca="1" ref="B5" ca="1">COUNTIFS(Attendance!J3:J566, "Excused", Attendance!$F3:$F566, "Meeting", Attendance!$E3:$E566, 1)/(SUMPRODUCT((Attendance!$E3:$E566=1)*(Attendance!J3:J566&lt;&gt;"Non-service"))-COUNTIFS(Attendance!I3:I566, "Non-service", Attendance!$E3:$E566, 1))*3</f>
        <v>0.08</v>
      </c>
      <c r="C5" s="5" cm="1">
        <f t="array" aca="1" ref="C5" ca="1">COUNTIFS(Attendance!J3:J566, "Excused", Attendance!$F3:$F566, "Work", Attendance!$E3:$E566, 1)/(SUMPRODUCT((Attendance!$E3:$E566=1)*(Attendance!J3:J566&lt;&gt;"Non-service"))-COUNTIFS(Attendance!I3:I566, "Non-service", Attendance!$E3:$E566, 1))*3</f>
        <v>0.08</v>
      </c>
      <c r="D5" s="5" cm="1">
        <f t="array" aca="1" ref="D5" ca="1">COUNTIFS(Attendance!J3:J566, "Excused", Attendance!$F3:$F566, "Gospel", Attendance!$E3:$E566, 1)/(SUMPRODUCT((Attendance!$E3:$E566=1)*(Attendance!J3:J566&lt;&gt;"Non-service"))-COUNTIFS(Attendance!I3:I566, "Non-service", Attendance!$E3:$E566, 1))*3</f>
        <v>0.12</v>
      </c>
      <c r="G5" s="6"/>
    </row>
    <row r="6" spans="1:7">
      <c r="A6" t="s">
        <v>84</v>
      </c>
      <c r="B6" s="5" cm="1">
        <f t="array" aca="1" ref="B6" ca="1">COUNTIFS(Attendance!J3:J566, "Tardy", Attendance!$F3:$F566, "Meeting", Attendance!$E3:$E566, 1)/(SUMPRODUCT((Attendance!$E3:$E566=1)*(Attendance!J3:J566&lt;&gt;"Non-service"))-COUNTIFS(Attendance!I3:I566, "Non-service", Attendance!$E3:$E566, 1))*3</f>
        <v>0</v>
      </c>
      <c r="C6" s="5" cm="1">
        <f t="array" aca="1" ref="C6" ca="1">COUNTIFS(Attendance!J3:J566, "Tardy", Attendance!$F3:$F566, "Work", Attendance!$E3:$E566, 1)/(SUMPRODUCT((Attendance!$E3:$E566=1)*(Attendance!J3:J566&lt;&gt;"Non-service"))-COUNTIFS(Attendance!I3:I566, "Non-service", Attendance!$E3:$E566, 1))*3</f>
        <v>0</v>
      </c>
      <c r="D6" s="5" cm="1">
        <f t="array" aca="1" ref="D6" ca="1">COUNTIFS(Attendance!J3:J566, "Tardy", Attendance!$F3:$F566, "Gospel", Attendance!$E3:$E566, 1)/(SUMPRODUCT((Attendance!$E3:$E566=1)*(Attendance!J3:J566&lt;&gt;"Non-service"))-COUNTIFS(Attendance!I3:I566, "Non-service", Attendance!$E3:$E566, 1))*3</f>
        <v>0</v>
      </c>
      <c r="F6" s="12" t="s">
        <v>110</v>
      </c>
      <c r="G6" s="8">
        <f ca="1">AVERAGE(B6:D6)</f>
        <v>0</v>
      </c>
    </row>
    <row r="7" spans="1:7">
      <c r="A7" t="s">
        <v>111</v>
      </c>
      <c r="B7" s="5" cm="1">
        <f t="array" aca="1" ref="B7" ca="1">COUNTIFS(Attendance!J3:J566, "Early Leave", Attendance!$F3:$F566, "Meeting", Attendance!$E3:$E566, 1)/(SUMPRODUCT((Attendance!$E3:$E566=1)*(Attendance!J3:J566&lt;&gt;"Non-service"))-COUNTIFS(Attendance!I3:I566, "Non-service", Attendance!$E3:$E566, 1))*3</f>
        <v>0</v>
      </c>
      <c r="C7" s="5" cm="1">
        <f t="array" aca="1" ref="C7" ca="1">COUNTIFS(Attendance!J3:J566, "Early Leave", Attendance!$F3:$F566, "Work", Attendance!$E3:$E566, 1)/(SUMPRODUCT((Attendance!$E3:$E566=1)*(Attendance!J3:J566&lt;&gt;"Non-service"))-COUNTIFS(Attendance!I3:I566, "Non-service", Attendance!$E3:$E566, 1))*3</f>
        <v>0</v>
      </c>
      <c r="D7" s="5" cm="1">
        <f t="array" aca="1" ref="D7" ca="1">COUNTIFS(Attendance!J3:J566, "Early Leave", Attendance!$F3:$F566, "Gospel", Attendance!$E3:$E566, 1)/(SUMPRODUCT((Attendance!$E3:$E566=1)*(Attendance!J3:J566&lt;&gt;"Non-service"))-COUNTIFS(Attendance!I3:I566, "Non-service", Attendance!$E3:$E566, 1))*3</f>
        <v>0</v>
      </c>
      <c r="F7" s="43" t="s">
        <v>21</v>
      </c>
      <c r="G7" s="8">
        <f t="shared" ref="G7:G8" ca="1" si="0">AVERAGE(B7:D7)</f>
        <v>0</v>
      </c>
    </row>
    <row r="8" spans="1:7">
      <c r="A8" t="s">
        <v>112</v>
      </c>
      <c r="B8" s="5" cm="1">
        <f t="array" aca="1" ref="B8" ca="1">COUNTIFS(Attendance!J3:J566, "Very Early Leave", Attendance!$F3:$F566, "Meeting", Attendance!$E3:$E566, 1)/(SUMPRODUCT((Attendance!$E3:$E566=1)*(Attendance!J3:J566&lt;&gt;"Non-service"))-COUNTIFS(Attendance!I3:I566, "Non-service", Attendance!$E3:$E566, 1))*3</f>
        <v>0</v>
      </c>
      <c r="C8" s="5" cm="1">
        <f t="array" aca="1" ref="C8" ca="1">COUNTIFS(Attendance!J3:J566, "Very Early Leave", Attendance!$F3:$F566, "Work", Attendance!$E3:$E566, 1)/(SUMPRODUCT((Attendance!$E3:$E566=1)*(Attendance!J3:J566&lt;&gt;"Non-service"))-COUNTIFS(Attendance!I3:I566, "Non-service", Attendance!$E3:$E566, 1))*3</f>
        <v>0</v>
      </c>
      <c r="D8" s="5" cm="1">
        <f t="array" aca="1" ref="D8" ca="1">COUNTIFS(Attendance!J3:J566, "Very Early Leave", Attendance!$F3:$F566, "Gospel", Attendance!$E3:$E566, 1)/(SUMPRODUCT((Attendance!$E3:$E566=1)*(Attendance!J3:J566&lt;&gt;"Non-service"))-COUNTIFS(Attendance!I3:I566, "Non-service", Attendance!$E3:$E566, 1))*3</f>
        <v>0</v>
      </c>
      <c r="F8" s="44" t="s">
        <v>22</v>
      </c>
      <c r="G8" s="8">
        <f t="shared" ca="1" si="0"/>
        <v>0</v>
      </c>
    </row>
    <row r="9" spans="1:7">
      <c r="B9" s="14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  <row r="12" spans="1:7">
      <c r="B12" s="5"/>
      <c r="C12" s="5"/>
      <c r="D12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</sheetData>
  <sheetProtection sheet="1" objects="1" scenarios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ABB9-E1AA-4932-AF45-143F9EAC91BF}">
  <dimension ref="A2:G12"/>
  <sheetViews>
    <sheetView workbookViewId="0">
      <selection activeCell="G2" sqref="G2"/>
    </sheetView>
  </sheetViews>
  <sheetFormatPr defaultColWidth="8.85546875" defaultRowHeight="15"/>
  <cols>
    <col min="1" max="1" width="27.42578125" customWidth="1"/>
    <col min="2" max="2" width="9.7109375" customWidth="1"/>
    <col min="6" max="6" width="25.42578125" customWidth="1"/>
  </cols>
  <sheetData>
    <row r="2" spans="1:7" ht="20.25" customHeight="1">
      <c r="A2" t="str">
        <f>Attendance!K1</f>
        <v>Elder Stephens</v>
      </c>
      <c r="B2" t="s">
        <v>47</v>
      </c>
      <c r="C2" s="1" t="s">
        <v>51</v>
      </c>
      <c r="D2" t="s">
        <v>53</v>
      </c>
      <c r="F2" s="9" t="s">
        <v>108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0.16250000000000003</v>
      </c>
    </row>
    <row r="3" spans="1:7" ht="15" customHeight="1">
      <c r="A3" t="s">
        <v>48</v>
      </c>
      <c r="B3" s="14" cm="1">
        <f t="array" aca="1" ref="B3" ca="1">COUNTIFS(Attendance!L3:L566, "Present", Attendance!$F3:$F566, "Meeting", Attendance!$E3:$E566, 1)/(SUMPRODUCT((Attendance!$E3:$E566=1)*(Attendance!L3:L566&lt;&gt;"Non-service"))-COUNTIFS(Attendance!K3:K566, "Non-service", Attendance!$E3:$E566, 1))*3</f>
        <v>0.05</v>
      </c>
      <c r="C3" s="5" cm="1">
        <f t="array" aca="1" ref="C3" ca="1">COUNTIFS(Attendance!L3:L566, "Present", Attendance!$F3:$F566, "Work", Attendance!$E3:$E566, 1)/(SUMPRODUCT((Attendance!$E3:$E566=1)*(Attendance!L3:L566&lt;&gt;"Non-service"))-COUNTIFS(Attendance!K3:K566, "Non-service", Attendance!$E3:$E566, 1))*3</f>
        <v>0.15000000000000002</v>
      </c>
      <c r="D3" s="5" cm="1">
        <f t="array" aca="1" ref="D3" ca="1">COUNTIFS(Attendance!L3:L566, "Present", Attendance!$F3:$F566, "Gospel", Attendance!$E3:$E566, 1)/(SUMPRODUCT((Attendance!$E3:$E566=1)*(Attendance!L3:L566&lt;&gt;"Non-service"))-COUNTIFS(Attendance!K3:K566, "Non-service", Attendance!$E3:$E566, 1))*3</f>
        <v>0.15000000000000002</v>
      </c>
      <c r="E3" s="13"/>
      <c r="F3" s="10" t="s">
        <v>109</v>
      </c>
      <c r="G3" s="8">
        <f ca="1">IF(COUNTIF(B4:D4, "&lt;&gt;0") &gt; 0, SUM(IF(B4&lt;&gt;0, B4, 0), IF(C4&lt;&gt;0, C4, 0), IF(D4&lt;&gt;0, D4, 0)) / COUNTIF(B4:D4, "&lt;&gt;0"), 0)</f>
        <v>0.1</v>
      </c>
    </row>
    <row r="4" spans="1:7" ht="15" customHeight="1">
      <c r="A4" t="s">
        <v>49</v>
      </c>
      <c r="B4" s="5" cm="1">
        <f t="array" aca="1" ref="B4" ca="1">COUNTIFS(Attendance!L3:L566, "Absent", Attendance!$F3:$F566, "Meeting", Attendance!$E3:$E566, 1)/(SUMPRODUCT((Attendance!$E3:$E566=1)*(Attendance!L3:L566&lt;&gt;"Non-service"))-COUNTIFS(Attendance!K3:K566, "Non-service", Attendance!$E3:$E566, 1))*3</f>
        <v>0.1</v>
      </c>
      <c r="C4" s="5" cm="1">
        <f t="array" aca="1" ref="C4" ca="1">COUNTIFS(Attendance!L3:L566, "Absent", Attendance!$F3:$F566, "Work", Attendance!$E3:$E566, 1)/(SUMPRODUCT((Attendance!$E3:$E566=1)*(Attendance!L3:L566&lt;&gt;"Non-service"))-COUNTIFS(Attendance!K3:K566, "Non-service", Attendance!$E3:$E566, 1))*3</f>
        <v>0</v>
      </c>
      <c r="D4" s="5" cm="1">
        <f t="array" aca="1" ref="D4" ca="1">COUNTIFS(Attendance!L3:L566, "Absent", Attendance!$F3:$F566, "Gospel", Attendance!$E3:$E566, 1)/(SUMPRODUCT((Attendance!$E3:$E566=1)*(Attendance!L3:L566&lt;&gt;"Non-service"))-COUNTIFS(Attendance!K3:K566, "Non-service", Attendance!$E3:$E566, 1))*3</f>
        <v>0</v>
      </c>
      <c r="F4" s="11" t="s">
        <v>57</v>
      </c>
      <c r="G4" s="8">
        <f ca="1">AVERAGE(B5:D5)</f>
        <v>6.6666666666666666E-2</v>
      </c>
    </row>
    <row r="5" spans="1:7">
      <c r="A5" t="s">
        <v>57</v>
      </c>
      <c r="B5" s="5" cm="1">
        <f t="array" aca="1" ref="B5" ca="1">COUNTIFS(Attendance!L3:L566, "Excused", Attendance!$F3:$F566, "Meeting", Attendance!$E3:$E566, 1)/(SUMPRODUCT((Attendance!$E3:$E566=1)*(Attendance!L3:L566&lt;&gt;"Non-service"))-COUNTIFS(Attendance!K3:K566, "Non-service", Attendance!$E3:$E566, 1))*3</f>
        <v>0.1</v>
      </c>
      <c r="C5" s="5" cm="1">
        <f t="array" aca="1" ref="C5" ca="1">COUNTIFS(Attendance!L3:L566, "Excused", Attendance!$F3:$F566, "Work", Attendance!$E3:$E566, 1)/(SUMPRODUCT((Attendance!$E3:$E566=1)*(Attendance!L3:L566&lt;&gt;"Non-service"))-COUNTIFS(Attendance!K3:K566, "Non-service", Attendance!$E3:$E566, 1))*3</f>
        <v>0.05</v>
      </c>
      <c r="D5" s="5" cm="1">
        <f t="array" aca="1" ref="D5" ca="1">COUNTIFS(Attendance!L3:L566, "Excused", Attendance!$F3:$F566, "Gospel", Attendance!$E3:$E566, 1)/(SUMPRODUCT((Attendance!$E3:$E566=1)*(Attendance!L3:L566&lt;&gt;"Non-service"))-COUNTIFS(Attendance!K3:K566, "Non-service", Attendance!$E3:$E566, 1))*3</f>
        <v>0.05</v>
      </c>
      <c r="G5" s="6"/>
    </row>
    <row r="6" spans="1:7">
      <c r="A6" t="s">
        <v>84</v>
      </c>
      <c r="B6" s="5" cm="1">
        <f t="array" aca="1" ref="B6" ca="1">COUNTIFS(Attendance!L3:L566, "Tardy", Attendance!$F3:$F566, "Meeting", Attendance!$E3:$E566, 1)/(SUMPRODUCT((Attendance!$E3:$E566=1)*(Attendance!L3:L566&lt;&gt;"Non-service"))-COUNTIFS(Attendance!K3:K566, "Non-service", Attendance!$E3:$E566, 1))*3</f>
        <v>0.05</v>
      </c>
      <c r="C6" s="5" cm="1">
        <f t="array" aca="1" ref="C6" ca="1">COUNTIFS(Attendance!L3:L566, "Tardy", Attendance!$F3:$F566, "Work", Attendance!$E3:$E566, 1)/(SUMPRODUCT((Attendance!$E3:$E566=1)*(Attendance!L3:L566&lt;&gt;"Non-service"))-COUNTIFS(Attendance!K3:K566, "Non-service", Attendance!$E3:$E566, 1))*3</f>
        <v>0</v>
      </c>
      <c r="D6" s="5" cm="1">
        <f t="array" aca="1" ref="D6" ca="1">COUNTIFS(Attendance!L3:L566, "Tardy", Attendance!$F3:$F566, "Gospel", Attendance!$E3:$E566, 1)/(SUMPRODUCT((Attendance!$E3:$E566=1)*(Attendance!L3:L566&lt;&gt;"Non-service"))-COUNTIFS(Attendance!K3:K566, "Non-service", Attendance!$E3:$E566, 1))*3</f>
        <v>0</v>
      </c>
      <c r="F6" s="12" t="s">
        <v>110</v>
      </c>
      <c r="G6" s="8">
        <f ca="1">AVERAGE(B6:D6)</f>
        <v>1.6666666666666666E-2</v>
      </c>
    </row>
    <row r="7" spans="1:7">
      <c r="A7" t="s">
        <v>111</v>
      </c>
      <c r="B7" s="5" cm="1">
        <f t="array" aca="1" ref="B7" ca="1">COUNTIFS(Attendance!L3:L566, "Early Leave", Attendance!$F3:$F566, "Meeting", Attendance!$E3:$E566, 1)/(SUMPRODUCT((Attendance!$E3:$E566=1)*(Attendance!L3:L566&lt;&gt;"Non-service"))-COUNTIFS(Attendance!K3:K566, "Non-service", Attendance!$E3:$E566, 1))*3</f>
        <v>0</v>
      </c>
      <c r="C7" s="5" cm="1">
        <f t="array" aca="1" ref="C7" ca="1">COUNTIFS(Attendance!L3:L566, "Early Leave", Attendance!$F3:$F566, "Work", Attendance!$E3:$E566, 1)/(SUMPRODUCT((Attendance!$E3:$E566=1)*(Attendance!L3:L566&lt;&gt;"Non-service"))-COUNTIFS(Attendance!K3:K566, "Non-service", Attendance!$E3:$E566, 1))*3</f>
        <v>0</v>
      </c>
      <c r="D7" s="5" cm="1">
        <f t="array" aca="1" ref="D7" ca="1">COUNTIFS(Attendance!L3:L566, "Early Leave", Attendance!$F3:$F566, "Gospel", Attendance!$E3:$E566, 1)/(SUMPRODUCT((Attendance!$E3:$E566=1)*(Attendance!L3:L566&lt;&gt;"Non-service"))-COUNTIFS(Attendance!K3:K566, "Non-service", Attendance!$E3:$E566, 1))*3</f>
        <v>0</v>
      </c>
      <c r="F7" s="43" t="s">
        <v>21</v>
      </c>
      <c r="G7" s="8">
        <f t="shared" ref="G7:G8" ca="1" si="0">AVERAGE(B7:D7)</f>
        <v>0</v>
      </c>
    </row>
    <row r="8" spans="1:7">
      <c r="A8" t="s">
        <v>112</v>
      </c>
      <c r="B8" s="5" cm="1">
        <f t="array" aca="1" ref="B8" ca="1">COUNTIFS(Attendance!L3:L566, "Very Early Leave", Attendance!$F3:$F566, "Meeting", Attendance!$E3:$E566, 1)/(SUMPRODUCT((Attendance!$E3:$E566=1)*(Attendance!L3:L566&lt;&gt;"Non-service"))-COUNTIFS(Attendance!K3:K566, "Non-service", Attendance!$E3:$E566, 1))*3</f>
        <v>0</v>
      </c>
      <c r="C8" s="5" cm="1">
        <f t="array" aca="1" ref="C8" ca="1">COUNTIFS(Attendance!L3:L566, "Very Early Leave", Attendance!$F3:$F566, "Work", Attendance!$E3:$E566, 1)/(SUMPRODUCT((Attendance!$E3:$E566=1)*(Attendance!L3:L566&lt;&gt;"Non-service"))-COUNTIFS(Attendance!K3:K566, "Non-service", Attendance!$E3:$E566, 1))*3</f>
        <v>0</v>
      </c>
      <c r="D8" s="5" cm="1">
        <f t="array" aca="1" ref="D8" ca="1">COUNTIFS(Attendance!L3:L566, "Very Early Leave", Attendance!$F3:$F566, "Gospel", Attendance!$E3:$E566, 1)/(SUMPRODUCT((Attendance!$E3:$E566=1)*(Attendance!L3:L566&lt;&gt;"Non-service"))-COUNTIFS(Attendance!K3:K566, "Non-service", Attendance!$E3:$E566, 1))*3</f>
        <v>0</v>
      </c>
      <c r="F8" s="44" t="s">
        <v>22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  <row r="12" spans="1:7">
      <c r="A12" s="5"/>
      <c r="B12" s="5"/>
    </row>
  </sheetData>
  <sheetProtection sheet="1" objects="1" scenarios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5B83-68AA-4023-8DF3-D65B9EA97138}">
  <dimension ref="A2:G11"/>
  <sheetViews>
    <sheetView workbookViewId="0">
      <selection activeCell="N2" sqref="N2"/>
    </sheetView>
  </sheetViews>
  <sheetFormatPr defaultColWidth="8.85546875" defaultRowHeight="15"/>
  <cols>
    <col min="1" max="1" width="26.28515625" customWidth="1"/>
    <col min="2" max="2" width="10.42578125" customWidth="1"/>
    <col min="6" max="6" width="27.42578125" customWidth="1"/>
  </cols>
  <sheetData>
    <row r="2" spans="1:7" ht="18" customHeight="1">
      <c r="A2" t="str">
        <f>Attendance!M1</f>
        <v>TBA</v>
      </c>
      <c r="B2" t="s">
        <v>47</v>
      </c>
      <c r="C2" s="1" t="s">
        <v>51</v>
      </c>
      <c r="D2" t="s">
        <v>53</v>
      </c>
      <c r="F2" s="9" t="s">
        <v>108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5.5555555555555552E-2</v>
      </c>
    </row>
    <row r="3" spans="1:7" ht="15" customHeight="1">
      <c r="A3" t="s">
        <v>48</v>
      </c>
      <c r="B3" s="14" cm="1">
        <f t="array" aca="1" ref="B3" ca="1">COUNTIFS(Attendance!N3:N566, "Present", Attendance!$F3:$F566, "Meeting", Attendance!$E3:$E566, 1)/(SUMPRODUCT((Attendance!$E3:$E566=1)*(Attendance!N3:N566&lt;&gt;"Non-service"))-COUNTIFS(Attendance!M3:M566, "Non-service", Attendance!$E3:$E566, 1))*3</f>
        <v>5.5555555555555552E-2</v>
      </c>
      <c r="C3" s="5" cm="1">
        <f t="array" aca="1" ref="C3" ca="1">COUNTIFS(Attendance!N3:N566, "Present", Attendance!$F3:$F566, "Work", Attendance!$E3:$E566, 1)/(SUMPRODUCT((Attendance!$E3:$E566=1)*(Attendance!N3:N566&lt;&gt;"Non-service"))-COUNTIFS(Attendance!M3:M566, "Non-service", Attendance!$E3:$E566, 1))*3</f>
        <v>5.5555555555555552E-2</v>
      </c>
      <c r="D3" s="5" cm="1">
        <f t="array" aca="1" ref="D3" ca="1">COUNTIFS(Attendance!N3:N566, "Present", Attendance!$F3:$F566, "Gospel", Attendance!$E3:$E566, 1)/(SUMPRODUCT((Attendance!$E3:$E566=1)*(Attendance!N3:N566&lt;&gt;"Non-service"))-COUNTIFS(Attendance!M3:M566, "Non-service", Attendance!$E3:$E566, 1))*3</f>
        <v>5.5555555555555552E-2</v>
      </c>
      <c r="F3" s="10" t="s">
        <v>109</v>
      </c>
      <c r="G3" s="8">
        <f ca="1">IF(COUNTIF(B4:D4, "&lt;&gt;0") &gt; 0, SUM(IF(B4&lt;&gt;0, B4, 0), IF(C4&lt;&gt;0, C4, 0), IF(D4&lt;&gt;0, D4, 0)) / COUNTIF(B4:D4, "&lt;&gt;0"), 0)</f>
        <v>7.407407407407407E-2</v>
      </c>
    </row>
    <row r="4" spans="1:7" ht="15" customHeight="1">
      <c r="A4" t="s">
        <v>49</v>
      </c>
      <c r="B4" s="5" cm="1">
        <f t="array" aca="1" ref="B4" ca="1">COUNTIFS(Attendance!N3:N566, "Absent", Attendance!$F3:$F566, "Meeting", Attendance!$E3:$E566, 1)/(SUMPRODUCT((Attendance!$E3:$E566=1)*(Attendance!N3:N566&lt;&gt;"Non-service"))-COUNTIFS(Attendance!M3:M566, "Non-service", Attendance!$E3:$E566, 1))*3</f>
        <v>0.1111111111111111</v>
      </c>
      <c r="C4" s="5" cm="1">
        <f t="array" aca="1" ref="C4" ca="1">COUNTIFS(Attendance!N3:N566, "Absent", Attendance!$F3:$F566, "Work", Attendance!$E3:$E566, 1)/(SUMPRODUCT((Attendance!$E3:$E566=1)*(Attendance!N3:N566&lt;&gt;"Non-service"))-COUNTIFS(Attendance!M3:M566, "Non-service", Attendance!$E3:$E566, 1))*3</f>
        <v>5.5555555555555552E-2</v>
      </c>
      <c r="D4" s="5" cm="1">
        <f t="array" aca="1" ref="D4" ca="1">COUNTIFS(Attendance!N3:N566, "Absent", Attendance!$F3:$F566, "Gospel", Attendance!$E3:$E566, 1)/(SUMPRODUCT((Attendance!$E3:$E566=1)*(Attendance!N3:N566&lt;&gt;"Non-service"))-COUNTIFS(Attendance!M3:M566, "Non-service", Attendance!$E3:$E566, 1))*3</f>
        <v>5.5555555555555552E-2</v>
      </c>
      <c r="F4" s="11" t="s">
        <v>57</v>
      </c>
      <c r="G4" s="8">
        <f ca="1">AVERAGE(B5:D5)</f>
        <v>0</v>
      </c>
    </row>
    <row r="5" spans="1:7">
      <c r="A5" t="s">
        <v>57</v>
      </c>
      <c r="B5" s="5" cm="1">
        <f t="array" aca="1" ref="B5" ca="1">COUNTIFS(Attendance!N3:N566, "Excused", Attendance!$F3:$F566, "Meeting", Attendance!$E3:$E566, 1)/(SUMPRODUCT((Attendance!$E3:$E566=1)*(Attendance!N3:N566&lt;&gt;"Non-service"))-COUNTIFS(Attendance!M3:M566, "Non-service", Attendance!$E3:$E566, 1))*3</f>
        <v>0</v>
      </c>
      <c r="C5" s="5" cm="1">
        <f t="array" aca="1" ref="C5" ca="1">COUNTIFS(Attendance!N3:N566, "Excused", Attendance!$F3:$F566, "Work", Attendance!$E3:$E566, 1)/(SUMPRODUCT((Attendance!$E3:$E566=1)*(Attendance!N3:N566&lt;&gt;"Non-service"))-COUNTIFS(Attendance!M3:M566, "Non-service", Attendance!$E3:$E566, 1))*3</f>
        <v>0</v>
      </c>
      <c r="D5" s="5" cm="1">
        <f t="array" aca="1" ref="D5" ca="1">COUNTIFS(Attendance!N3:N566, "Excused", Attendance!$F3:$F566, "Gospel", Attendance!$E3:$E566, 1)/(SUMPRODUCT((Attendance!$E3:$E566=1)*(Attendance!N3:N566&lt;&gt;"Non-service"))-COUNTIFS(Attendance!M3:M566, "Non-service", Attendance!$E3:$E566, 1))*3</f>
        <v>0</v>
      </c>
      <c r="G5" s="6"/>
    </row>
    <row r="6" spans="1:7">
      <c r="A6" t="s">
        <v>84</v>
      </c>
      <c r="B6" s="5" cm="1">
        <f t="array" aca="1" ref="B6" ca="1">COUNTIFS(Attendance!N3:N566, "Tardy", Attendance!$F3:$F566, "Meeting", Attendance!$E3:$E566, 1)/(SUMPRODUCT((Attendance!$E3:$E566=1)*(Attendance!N3:N566&lt;&gt;"Non-service"))-COUNTIFS(Attendance!M3:M566, "Non-service", Attendance!$E3:$E566, 1))*3</f>
        <v>0</v>
      </c>
      <c r="C6" s="5" cm="1">
        <f t="array" aca="1" ref="C6" ca="1">COUNTIFS(Attendance!N3:N566, "Tardy", Attendance!$F3:$F566, "Work", Attendance!$E3:$E566, 1)/(SUMPRODUCT((Attendance!$E3:$E566=1)*(Attendance!N3:N566&lt;&gt;"Non-service"))-COUNTIFS(Attendance!M3:M566, "Non-service", Attendance!$E3:$E566, 1))*3</f>
        <v>0</v>
      </c>
      <c r="D6" s="5" cm="1">
        <f t="array" aca="1" ref="D6" ca="1">COUNTIFS(Attendance!N3:N566, "Tardy", Attendance!$F3:$F566, "Gospel", Attendance!$E3:$E566, 1)/(SUMPRODUCT((Attendance!$E3:$E566=1)*(Attendance!N3:N566&lt;&gt;"Non-service"))-COUNTIFS(Attendance!M3:M566, "Non-service", Attendance!$E3:$E566, 1))*3</f>
        <v>0</v>
      </c>
      <c r="F6" s="12" t="s">
        <v>110</v>
      </c>
      <c r="G6" s="8">
        <f ca="1">AVERAGE(B6:D6)</f>
        <v>0</v>
      </c>
    </row>
    <row r="7" spans="1:7">
      <c r="A7" t="s">
        <v>111</v>
      </c>
      <c r="B7" s="5" cm="1">
        <f t="array" aca="1" ref="B7" ca="1">COUNTIFS(Attendance!N3:N566, "Early Leave", Attendance!$F3:$F566, "Meeting", Attendance!$E3:$E566, 1)/(SUMPRODUCT((Attendance!$E3:$E566=1)*(Attendance!N3:N566&lt;&gt;"Non-service"))-COUNTIFS(Attendance!M3:M566, "Non-service", Attendance!$E3:$E566, 1))*3</f>
        <v>0</v>
      </c>
      <c r="C7" s="5" cm="1">
        <f t="array" aca="1" ref="C7" ca="1">COUNTIFS(Attendance!N3:N566, "Early Leave", Attendance!$F3:$F566, "Work", Attendance!$E3:$E566, 1)/(SUMPRODUCT((Attendance!$E3:$E566=1)*(Attendance!N3:N566&lt;&gt;"Non-service"))-COUNTIFS(Attendance!M3:M566, "Non-service", Attendance!$E3:$E566, 1))*3</f>
        <v>0</v>
      </c>
      <c r="D7" s="5" cm="1">
        <f t="array" aca="1" ref="D7" ca="1">COUNTIFS(Attendance!N3:N566, "Early Leave", Attendance!$F3:$F566, "Gospel", Attendance!$E3:$E566, 1)/(SUMPRODUCT((Attendance!$E3:$E566=1)*(Attendance!N3:N566&lt;&gt;"Non-service"))-COUNTIFS(Attendance!M3:M566, "Non-service", Attendance!$E3:$E566, 1))*3</f>
        <v>0</v>
      </c>
      <c r="F7" s="43" t="s">
        <v>21</v>
      </c>
      <c r="G7" s="8">
        <f t="shared" ref="G7:G8" ca="1" si="0">AVERAGE(B7:D7)</f>
        <v>0</v>
      </c>
    </row>
    <row r="8" spans="1:7">
      <c r="A8" t="s">
        <v>112</v>
      </c>
      <c r="B8" s="5" cm="1">
        <f t="array" aca="1" ref="B8" ca="1">COUNTIFS(Attendance!N3:N566, "Very Early Leave", Attendance!$F3:$F566, "Meeting", Attendance!$E3:$E566, 1)/(SUMPRODUCT((Attendance!$E3:$E566=1)*(Attendance!N3:N566&lt;&gt;"Non-service"))-COUNTIFS(Attendance!M3:M566, "Non-service", Attendance!$E3:$E566, 1))*3</f>
        <v>0</v>
      </c>
      <c r="C8" s="5" cm="1">
        <f t="array" aca="1" ref="C8" ca="1">COUNTIFS(Attendance!N3:N566, "Very Early Leave", Attendance!$F3:$F566, "Work", Attendance!$E3:$E566, 1)/(SUMPRODUCT((Attendance!$E3:$E566=1)*(Attendance!N3:N566&lt;&gt;"Non-service"))-COUNTIFS(Attendance!M3:M566, "Non-service", Attendance!$E3:$E566, 1))*3</f>
        <v>0</v>
      </c>
      <c r="D8" s="5" cm="1">
        <f t="array" aca="1" ref="D8" ca="1">COUNTIFS(Attendance!N3:N566, "Very Early Leave", Attendance!$F3:$F566, "Gospel", Attendance!$E3:$E566, 1)/(SUMPRODUCT((Attendance!$E3:$E566=1)*(Attendance!N3:N566&lt;&gt;"Non-service"))-COUNTIFS(Attendance!M3:M566, "Non-service", Attendance!$E3:$E566, 1))*3</f>
        <v>0</v>
      </c>
      <c r="F8" s="44" t="s">
        <v>22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0A39-323D-498F-803C-0E792A1A7723}">
  <dimension ref="A2:G11"/>
  <sheetViews>
    <sheetView workbookViewId="0">
      <selection activeCell="G3" sqref="G3"/>
    </sheetView>
  </sheetViews>
  <sheetFormatPr defaultColWidth="8.85546875" defaultRowHeight="15"/>
  <cols>
    <col min="1" max="1" width="25.28515625" customWidth="1"/>
    <col min="6" max="6" width="27.42578125" customWidth="1"/>
  </cols>
  <sheetData>
    <row r="2" spans="1:7" ht="18" customHeight="1">
      <c r="A2" t="str">
        <f>Attendance!O1</f>
        <v>Elder Petersen</v>
      </c>
      <c r="B2" t="s">
        <v>47</v>
      </c>
      <c r="C2" s="1" t="s">
        <v>51</v>
      </c>
      <c r="D2" t="s">
        <v>53</v>
      </c>
      <c r="F2" s="9" t="s">
        <v>108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0.32456140350877194</v>
      </c>
    </row>
    <row r="3" spans="1:7" ht="15" customHeight="1">
      <c r="A3" t="s">
        <v>48</v>
      </c>
      <c r="B3" s="14" cm="1">
        <f t="array" aca="1" ref="B3" ca="1">COUNTIFS(Attendance!P3:P566, "Present", Attendance!$F3:$F566, "Meeting", Attendance!$E3:$E566, 1)/(SUMPRODUCT((Attendance!$E3:$E566=1)*(Attendance!P3:P566&lt;&gt;"Non-service"))-COUNTIFS(Attendance!O3:O566, "Non-service", Attendance!$E3:$E566, 1))*3</f>
        <v>0.31578947368421051</v>
      </c>
      <c r="C3" s="5" cm="1">
        <f t="array" aca="1" ref="C3" ca="1">COUNTIFS(Attendance!P3:P566, "Present", Attendance!$F3:$F566, "Work", Attendance!$E3:$E566, 1)/(SUMPRODUCT((Attendance!$E3:$E566=1)*(Attendance!P3:P566&lt;&gt;"Non-service"))-COUNTIFS(Attendance!O3:O566, "Non-service", Attendance!$E3:$E566, 1))*3</f>
        <v>0.31578947368421051</v>
      </c>
      <c r="D3" s="5" cm="1">
        <f t="array" aca="1" ref="D3" ca="1">COUNTIFS(Attendance!P3:P566, "Present", Attendance!$F3:$F566, "Gospel", Attendance!$E3:$E566, 1)/(SUMPRODUCT((Attendance!$E3:$E566=1)*(Attendance!P3:P566&lt;&gt;"Non-service"))-COUNTIFS(Attendance!O3:O566, "Non-service", Attendance!$E3:$E566, 1))*3</f>
        <v>0.31578947368421051</v>
      </c>
      <c r="F3" s="10" t="s">
        <v>109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>
      <c r="A4" t="s">
        <v>49</v>
      </c>
      <c r="B4" s="5" cm="1">
        <f t="array" aca="1" ref="B4" ca="1">COUNTIFS(Attendance!P3:P566, "Absent", Attendance!$F3:$F566, "Meeting", Attendance!$E3:$E566, 1)/(SUMPRODUCT((Attendance!$E3:$E566=1)*(Attendance!P3:P566&lt;&gt;"Non-service"))-COUNTIFS(Attendance!O3:O566, "Non-service", Attendance!$E3:$E566, 1))*3</f>
        <v>0</v>
      </c>
      <c r="C4" s="5" cm="1">
        <f t="array" aca="1" ref="C4" ca="1">COUNTIFS(Attendance!P3:P566, "Absent", Attendance!$F3:$F566, "Work", Attendance!$E3:$E566, 1)/(SUMPRODUCT((Attendance!$E3:$E566=1)*(Attendance!P3:P566&lt;&gt;"Non-service"))-COUNTIFS(Attendance!O3:O566, "Non-service", Attendance!$E3:$E566, 1))*3</f>
        <v>0</v>
      </c>
      <c r="D4" s="5" cm="1">
        <f t="array" aca="1" ref="D4" ca="1">COUNTIFS(Attendance!P3:P566, "Absent", Attendance!$F3:$F566, "Gospel", Attendance!$E3:$E566, 1)/(SUMPRODUCT((Attendance!$E3:$E566=1)*(Attendance!P3:P566&lt;&gt;"Non-service"))-COUNTIFS(Attendance!O3:O566, "Non-service", Attendance!$E3:$E566, 1))*3</f>
        <v>0</v>
      </c>
      <c r="F4" s="11" t="s">
        <v>57</v>
      </c>
      <c r="G4" s="8">
        <f ca="1">AVERAGE(B5:D5)</f>
        <v>1.7543859649122806E-2</v>
      </c>
    </row>
    <row r="5" spans="1:7">
      <c r="A5" t="s">
        <v>57</v>
      </c>
      <c r="B5" s="5" cm="1">
        <f t="array" aca="1" ref="B5" ca="1">COUNTIFS(Attendance!P3:P566, "Excused", Attendance!$F3:$F566, "Meeting", Attendance!$E3:$E566, 1)/(SUMPRODUCT((Attendance!$E3:$E566=1)*(Attendance!P3:P566&lt;&gt;"Non-service"))-COUNTIFS(Attendance!O3:O566, "Non-service", Attendance!$E3:$E566, 1))*3</f>
        <v>5.2631578947368418E-2</v>
      </c>
      <c r="C5" s="5" cm="1">
        <f t="array" aca="1" ref="C5" ca="1">COUNTIFS(Attendance!P3:P566, "Excused", Attendance!$F3:$F566, "Work", Attendance!$E3:$E566, 1)/(SUMPRODUCT((Attendance!$E3:$E566=1)*(Attendance!P3:P566&lt;&gt;"Non-service"))-COUNTIFS(Attendance!O3:O566, "Non-service", Attendance!$E3:$E566, 1))*3</f>
        <v>0</v>
      </c>
      <c r="D5" s="5" cm="1">
        <f t="array" aca="1" ref="D5" ca="1">COUNTIFS(Attendance!P3:P566, "Excused", Attendance!$F3:$F566, "Gospel", Attendance!$E3:$E566, 1)/(SUMPRODUCT((Attendance!$E3:$E566=1)*(Attendance!P3:P566&lt;&gt;"Non-service"))-COUNTIFS(Attendance!O3:O566, "Non-service", Attendance!$E3:$E566, 1))*3</f>
        <v>0</v>
      </c>
      <c r="G5" s="6"/>
    </row>
    <row r="6" spans="1:7">
      <c r="A6" t="s">
        <v>84</v>
      </c>
      <c r="B6" s="5" cm="1">
        <f t="array" aca="1" ref="B6" ca="1">COUNTIFS(Attendance!P3:P566, "Tardy", Attendance!$F3:$F566, "Meeting", Attendance!$E3:$E566, 1)/(SUMPRODUCT((Attendance!$E3:$E566=1)*(Attendance!P3:P566&lt;&gt;"Non-service"))-COUNTIFS(Attendance!O3:O566, "Non-service", Attendance!$E3:$E566, 1))*3</f>
        <v>0</v>
      </c>
      <c r="C6" s="5" cm="1">
        <f t="array" aca="1" ref="C6" ca="1">COUNTIFS(Attendance!P3:P566, "Tardy", Attendance!$F3:$F566, "Work", Attendance!$E3:$E566, 1)/(SUMPRODUCT((Attendance!$E3:$E566=1)*(Attendance!P3:P566&lt;&gt;"Non-service"))-COUNTIFS(Attendance!O3:O566, "Non-service", Attendance!$E3:$E566, 1))*3</f>
        <v>0</v>
      </c>
      <c r="D6" s="5" cm="1">
        <f t="array" aca="1" ref="D6" ca="1">COUNTIFS(Attendance!P3:P566, "Tardy", Attendance!$F3:$F566, "Gospel", Attendance!$E3:$E566, 1)/(SUMPRODUCT((Attendance!$E3:$E566=1)*(Attendance!P3:P566&lt;&gt;"Non-service"))-COUNTIFS(Attendance!O3:O566, "Non-service", Attendance!$E3:$E566, 1))*3</f>
        <v>0</v>
      </c>
      <c r="F6" s="12" t="s">
        <v>110</v>
      </c>
      <c r="G6" s="8">
        <f ca="1">AVERAGE(B6:D6)</f>
        <v>0</v>
      </c>
    </row>
    <row r="7" spans="1:7">
      <c r="A7" t="s">
        <v>111</v>
      </c>
      <c r="B7" s="5" cm="1">
        <f t="array" aca="1" ref="B7" ca="1">COUNTIFS(Attendance!P3:P566, "Early Leave", Attendance!$F3:$F566, "Meeting", Attendance!$E3:$E566, 1)/(SUMPRODUCT((Attendance!$E3:$E566=1)*(Attendance!P3:P566&lt;&gt;"Non-service"))-COUNTIFS(Attendance!O3:O566, "Non-service", Attendance!$E3:$E566, 1))*3</f>
        <v>0</v>
      </c>
      <c r="C7" s="5" cm="1">
        <f t="array" aca="1" ref="C7" ca="1">COUNTIFS(Attendance!P3:P566, "Early Leave", Attendance!$F3:$F566, "Work", Attendance!$E3:$E566, 1)/(SUMPRODUCT((Attendance!$E3:$E566=1)*(Attendance!P3:P566&lt;&gt;"Non-service"))-COUNTIFS(Attendance!O3:O566, "Non-service", Attendance!$E3:$E566, 1))*3</f>
        <v>0</v>
      </c>
      <c r="D7" s="5" cm="1">
        <f t="array" aca="1" ref="D7" ca="1">COUNTIFS(Attendance!P3:P566, "Early Leave", Attendance!$F3:$F566, "Gospel", Attendance!$E3:$E566, 1)/(SUMPRODUCT((Attendance!$E3:$E566=1)*(Attendance!P3:P566&lt;&gt;"Non-service"))-COUNTIFS(Attendance!O3:O566, "Non-service", Attendance!$E3:$E566, 1))*3</f>
        <v>0</v>
      </c>
      <c r="F7" s="43" t="s">
        <v>21</v>
      </c>
      <c r="G7" s="8">
        <f t="shared" ref="G7:G8" ca="1" si="0">AVERAGE(B7:D7)</f>
        <v>0</v>
      </c>
    </row>
    <row r="8" spans="1:7">
      <c r="A8" t="s">
        <v>112</v>
      </c>
      <c r="B8" s="5" cm="1">
        <f t="array" aca="1" ref="B8" ca="1">COUNTIFS(Attendance!P3:P566, "Very Early Leave", Attendance!$F3:$F566, "Meeting", Attendance!$E3:$E566, 1)/(SUMPRODUCT((Attendance!$E3:$E566=1)*(Attendance!P3:P566&lt;&gt;"Non-service"))-COUNTIFS(Attendance!O3:O566, "Non-service", Attendance!$E3:$E566, 1))*3</f>
        <v>0</v>
      </c>
      <c r="C8" s="5" cm="1">
        <f t="array" aca="1" ref="C8" ca="1">COUNTIFS(Attendance!P3:P566, "Very Early Leave", Attendance!$F3:$F566, "Work", Attendance!$E3:$E566, 1)/(SUMPRODUCT((Attendance!$E3:$E566=1)*(Attendance!P3:P566&lt;&gt;"Non-service"))-COUNTIFS(Attendance!O3:O566, "Non-service", Attendance!$E3:$E566, 1))*3</f>
        <v>0</v>
      </c>
      <c r="D8" s="5" cm="1">
        <f t="array" aca="1" ref="D8" ca="1">COUNTIFS(Attendance!P3:P566, "Very Early Leave", Attendance!$F3:$F566, "Gospel", Attendance!$E3:$E566, 1)/(SUMPRODUCT((Attendance!$E3:$E566=1)*(Attendance!P3:P566&lt;&gt;"Non-service"))-COUNTIFS(Attendance!O3:O566, "Non-service", Attendance!$E3:$E566, 1))*3</f>
        <v>0</v>
      </c>
      <c r="F8" s="44" t="s">
        <v>22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F266-F0FA-44F8-A500-F1EA6ACDFD29}">
  <dimension ref="A2:G11"/>
  <sheetViews>
    <sheetView workbookViewId="0">
      <selection activeCell="G3" sqref="G3"/>
    </sheetView>
  </sheetViews>
  <sheetFormatPr defaultColWidth="8.85546875" defaultRowHeight="15"/>
  <cols>
    <col min="1" max="1" width="25" customWidth="1"/>
    <col min="6" max="6" width="27.7109375" customWidth="1"/>
  </cols>
  <sheetData>
    <row r="2" spans="1:7" ht="18.75" customHeight="1">
      <c r="A2" t="str">
        <f>Attendance!Q1</f>
        <v>Elder Dickerson</v>
      </c>
      <c r="B2" t="s">
        <v>47</v>
      </c>
      <c r="C2" s="1" t="s">
        <v>51</v>
      </c>
      <c r="D2" t="s">
        <v>53</v>
      </c>
      <c r="F2" s="9" t="s">
        <v>108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0.2807017543859649</v>
      </c>
    </row>
    <row r="3" spans="1:7" ht="15" customHeight="1">
      <c r="A3" t="s">
        <v>48</v>
      </c>
      <c r="B3" s="14" cm="1">
        <f t="array" aca="1" ref="B3" ca="1">COUNTIFS(Attendance!R3:R566, "Present", Attendance!$F3:$F566, "Meeting", Attendance!$E3:$E566, 1)/(SUMPRODUCT((Attendance!$E3:$E566=1)*(Attendance!R3:R566&lt;&gt;"Non-service"))-COUNTIFS(Attendance!Q3:Q566, "Non-service", Attendance!$E3:$E566, 1))*3</f>
        <v>0.31578947368421051</v>
      </c>
      <c r="C3" s="5" cm="1">
        <f t="array" aca="1" ref="C3" ca="1">COUNTIFS(Attendance!R3:R566, "Present", Attendance!$F3:$F566, "Work", Attendance!$E3:$E566, 1)/(SUMPRODUCT((Attendance!$E3:$E566=1)*(Attendance!R3:R566&lt;&gt;"Non-service"))-COUNTIFS(Attendance!Q3:Q566, "Non-service", Attendance!$E3:$E566, 1))*3</f>
        <v>0.26315789473684209</v>
      </c>
      <c r="D3" s="5" cm="1">
        <f t="array" aca="1" ref="D3" ca="1">COUNTIFS(Attendance!R3:R566, "Present", Attendance!$F3:$F566, "Gospel", Attendance!$E3:$E566, 1)/(SUMPRODUCT((Attendance!$E3:$E566=1)*(Attendance!R3:R566&lt;&gt;"Non-service"))-COUNTIFS(Attendance!Q3:Q566, "Non-service", Attendance!$E3:$E566, 1))*3</f>
        <v>0.26315789473684209</v>
      </c>
      <c r="F3" s="10" t="s">
        <v>109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>
      <c r="A4" t="s">
        <v>49</v>
      </c>
      <c r="B4" s="5" cm="1">
        <f t="array" aca="1" ref="B4" ca="1">COUNTIFS(Attendance!R3:R566, "Absent", Attendance!$F3:$F566, "Meeting", Attendance!$E3:$E566, 1)/(SUMPRODUCT((Attendance!$E3:$E566=1)*(Attendance!R3:R566&lt;&gt;"Non-service"))-COUNTIFS(Attendance!Q3:Q566, "Non-service", Attendance!$E3:$E566, 1))*3</f>
        <v>0</v>
      </c>
      <c r="C4" s="5" cm="1">
        <f t="array" aca="1" ref="C4" ca="1">COUNTIFS(Attendance!R3:R566, "Absent", Attendance!$F3:$F566, "Work", Attendance!$E3:$E566, 1)/(SUMPRODUCT((Attendance!$E3:$E566=1)*(Attendance!R3:R566&lt;&gt;"Non-service"))-COUNTIFS(Attendance!Q3:Q566, "Non-service", Attendance!$E3:$E566, 1))*3</f>
        <v>0</v>
      </c>
      <c r="D4" s="5" cm="1">
        <f t="array" aca="1" ref="D4" ca="1">COUNTIFS(Attendance!R3:R566, "Absent", Attendance!$F3:$F566, "Gospel", Attendance!$E3:$E566, 1)/(SUMPRODUCT((Attendance!$E3:$E566=1)*(Attendance!R3:R566&lt;&gt;"Non-service"))-COUNTIFS(Attendance!Q3:Q566, "Non-service", Attendance!$E3:$E566, 1))*3</f>
        <v>0</v>
      </c>
      <c r="F4" s="11" t="s">
        <v>57</v>
      </c>
      <c r="G4" s="8">
        <f ca="1">AVERAGE(B5:D5)</f>
        <v>0</v>
      </c>
    </row>
    <row r="5" spans="1:7">
      <c r="A5" t="s">
        <v>57</v>
      </c>
      <c r="B5" s="5" cm="1">
        <f t="array" aca="1" ref="B5" ca="1">COUNTIFS(Attendance!R3:R566, "Excused", Attendance!$F3:$F566, "Meeting", Attendance!$E3:$E566, 1)/(SUMPRODUCT((Attendance!$E3:$E566=1)*(Attendance!R3:R566&lt;&gt;"Non-service"))-COUNTIFS(Attendance!Q3:Q566, "Non-service", Attendance!$E3:$E566, 1))*3</f>
        <v>0</v>
      </c>
      <c r="C5" s="5" cm="1">
        <f t="array" aca="1" ref="C5" ca="1">COUNTIFS(Attendance!R3:R566, "Excused", Attendance!$F3:$F566, "Work", Attendance!$E3:$E566, 1)/(SUMPRODUCT((Attendance!$E3:$E566=1)*(Attendance!R3:R566&lt;&gt;"Non-service"))-COUNTIFS(Attendance!Q3:Q566, "Non-service", Attendance!$E3:$E566, 1))*3</f>
        <v>0</v>
      </c>
      <c r="D5" s="5" cm="1">
        <f t="array" aca="1" ref="D5" ca="1">COUNTIFS(Attendance!R3:R566, "Excused", Attendance!$F3:$F566, "Gospel", Attendance!$E3:$E566, 1)/(SUMPRODUCT((Attendance!$E3:$E566=1)*(Attendance!R3:R566&lt;&gt;"Non-service"))-COUNTIFS(Attendance!Q3:Q566, "Non-service", Attendance!$E3:$E566, 1))*3</f>
        <v>0</v>
      </c>
      <c r="G5" s="6"/>
    </row>
    <row r="6" spans="1:7">
      <c r="A6" t="s">
        <v>84</v>
      </c>
      <c r="B6" s="5" cm="1">
        <f t="array" aca="1" ref="B6" ca="1">COUNTIFS(Attendance!R3:R566, "Tardy", Attendance!$F3:$F566, "Meeting", Attendance!$E3:$E566, 1)/(SUMPRODUCT((Attendance!$E3:$E566=1)*(Attendance!R3:R566&lt;&gt;"Non-service"))-COUNTIFS(Attendance!Q3:Q566, "Non-service", Attendance!$E3:$E566, 1))*3</f>
        <v>0</v>
      </c>
      <c r="C6" s="5" cm="1">
        <f t="array" aca="1" ref="C6" ca="1">COUNTIFS(Attendance!R3:R566, "Tardy", Attendance!$F3:$F566, "Work", Attendance!$E3:$E566, 1)/(SUMPRODUCT((Attendance!$E3:$E566=1)*(Attendance!R3:R566&lt;&gt;"Non-service"))-COUNTIFS(Attendance!Q3:Q566, "Non-service", Attendance!$E3:$E566, 1))*3</f>
        <v>0</v>
      </c>
      <c r="D6" s="5" cm="1">
        <f t="array" aca="1" ref="D6" ca="1">COUNTIFS(Attendance!R3:R566, "Tardy", Attendance!$F3:$F566, "Gospel", Attendance!$E3:$E566, 1)/(SUMPRODUCT((Attendance!$E3:$E566=1)*(Attendance!R3:R566&lt;&gt;"Non-service"))-COUNTIFS(Attendance!Q3:Q566, "Non-service", Attendance!$E3:$E566, 1))*3</f>
        <v>0</v>
      </c>
      <c r="F6" s="12" t="s">
        <v>110</v>
      </c>
      <c r="G6" s="8">
        <f ca="1">AVERAGE(B6:D6)</f>
        <v>0</v>
      </c>
    </row>
    <row r="7" spans="1:7">
      <c r="A7" t="s">
        <v>111</v>
      </c>
      <c r="B7" s="5" cm="1">
        <f t="array" aca="1" ref="B7" ca="1">COUNTIFS(Attendance!R3:R566, "Early Leave", Attendance!$F3:$F566, "Meeting", Attendance!$E3:$E566, 1)/(SUMPRODUCT((Attendance!$E3:$E566=1)*(Attendance!R3:R566&lt;&gt;"Non-service"))-COUNTIFS(Attendance!Q3:Q566, "Non-service", Attendance!$E3:$E566, 1))*3</f>
        <v>0</v>
      </c>
      <c r="C7" s="5" cm="1">
        <f t="array" aca="1" ref="C7" ca="1">COUNTIFS(Attendance!R3:R566, "Early Leave", Attendance!$F3:$F566, "Work", Attendance!$E3:$E566, 1)/(SUMPRODUCT((Attendance!$E3:$E566=1)*(Attendance!R3:R566&lt;&gt;"Non-service"))-COUNTIFS(Attendance!Q3:Q566, "Non-service", Attendance!$E3:$E566, 1))*3</f>
        <v>0</v>
      </c>
      <c r="D7" s="5" cm="1">
        <f t="array" aca="1" ref="D7" ca="1">COUNTIFS(Attendance!R3:R566, "Early Leave", Attendance!$F3:$F566, "Gospel", Attendance!$E3:$E566, 1)/(SUMPRODUCT((Attendance!$E3:$E566=1)*(Attendance!R3:R566&lt;&gt;"Non-service"))-COUNTIFS(Attendance!Q3:Q566, "Non-service", Attendance!$E3:$E566, 1))*3</f>
        <v>0</v>
      </c>
      <c r="F7" s="43" t="s">
        <v>21</v>
      </c>
      <c r="G7" s="8">
        <f t="shared" ref="G7:G8" ca="1" si="0">AVERAGE(B7:D7)</f>
        <v>0</v>
      </c>
    </row>
    <row r="8" spans="1:7">
      <c r="A8" t="s">
        <v>112</v>
      </c>
      <c r="B8" s="5" cm="1">
        <f t="array" aca="1" ref="B8" ca="1">COUNTIFS(Attendance!R3:R566, "Very Early Leave", Attendance!$F3:$F566, "Meeting", Attendance!$E3:$E566, 1)/(SUMPRODUCT((Attendance!$E3:$E566=1)*(Attendance!R3:R566&lt;&gt;"Non-service"))-COUNTIFS(Attendance!Q3:Q566, "Non-service", Attendance!$E3:$E566, 1))*3</f>
        <v>0</v>
      </c>
      <c r="C8" s="5" cm="1">
        <f t="array" aca="1" ref="C8" ca="1">COUNTIFS(Attendance!R3:R566, "Very Early Leave", Attendance!$F3:$F566, "Work", Attendance!$E3:$E566, 1)/(SUMPRODUCT((Attendance!$E3:$E566=1)*(Attendance!R3:R566&lt;&gt;"Non-service"))-COUNTIFS(Attendance!Q3:Q566, "Non-service", Attendance!$E3:$E566, 1))*3</f>
        <v>0</v>
      </c>
      <c r="D8" s="5" cm="1">
        <f t="array" aca="1" ref="D8" ca="1">COUNTIFS(Attendance!R3:R566, "Very Early Leave", Attendance!$F3:$F566, "Gospel", Attendance!$E3:$E566, 1)/(SUMPRODUCT((Attendance!$E3:$E566=1)*(Attendance!R3:R566&lt;&gt;"Non-service"))-COUNTIFS(Attendance!Q3:Q566, "Non-service", Attendance!$E3:$E566, 1))*3</f>
        <v>0</v>
      </c>
      <c r="F8" s="44" t="s">
        <v>22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D0EC-DEAF-4728-BC39-5A8926B4EDCD}">
  <dimension ref="A2:G17"/>
  <sheetViews>
    <sheetView workbookViewId="0">
      <selection activeCell="G3" sqref="G3"/>
    </sheetView>
  </sheetViews>
  <sheetFormatPr defaultColWidth="8.85546875" defaultRowHeight="15"/>
  <cols>
    <col min="1" max="1" width="28.42578125" customWidth="1"/>
    <col min="6" max="6" width="27.42578125" customWidth="1"/>
  </cols>
  <sheetData>
    <row r="2" spans="1:7" ht="20.25" customHeight="1">
      <c r="A2" t="str">
        <f>Attendance!S1</f>
        <v>Sister Remke</v>
      </c>
      <c r="B2" t="s">
        <v>47</v>
      </c>
      <c r="C2" s="1" t="s">
        <v>51</v>
      </c>
      <c r="D2" t="s">
        <v>53</v>
      </c>
      <c r="F2" s="9" t="s">
        <v>108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0.16666666666666666</v>
      </c>
    </row>
    <row r="3" spans="1:7" ht="15" customHeight="1">
      <c r="A3" t="s">
        <v>48</v>
      </c>
      <c r="B3" s="14" cm="1">
        <f t="array" aca="1" ref="B3" ca="1">COUNTIFS(Attendance!T3:T566, "Present", Attendance!$F3:$F566, "Meeting", Attendance!$E3:$E566, 1)/(SUMPRODUCT((Attendance!$E3:$E566=1)*(Attendance!T3:T566&lt;&gt;"Non-service"))-COUNTIFS(Attendance!S3:S566, "Non-service", Attendance!$E3:$E566, 1))*3</f>
        <v>0.16666666666666666</v>
      </c>
      <c r="C3" s="5" cm="1">
        <f t="array" aca="1" ref="C3" ca="1">COUNTIFS(Attendance!T3:T566, "Present", Attendance!$F3:$F566, "Work", Attendance!$E3:$E566, 1)/(SUMPRODUCT((Attendance!$E3:$E566=1)*(Attendance!T3:T566&lt;&gt;"Non-service"))-COUNTIFS(Attendance!S3:S566, "Non-service", Attendance!$E3:$E566, 1))*3</f>
        <v>0.16666666666666666</v>
      </c>
      <c r="D3" s="5" cm="1">
        <f t="array" aca="1" ref="D3" ca="1">COUNTIFS(Attendance!T3:T566, "Present", Attendance!$F3:$F566, "Gospel", Attendance!$E3:$E566, 1)/(SUMPRODUCT((Attendance!$E3:$E566=1)*(Attendance!T3:T566&lt;&gt;"Non-service"))-COUNTIFS(Attendance!S3:S566, "Non-service", Attendance!$E3:$E566, 1))*3</f>
        <v>0.16666666666666666</v>
      </c>
      <c r="F3" s="10" t="s">
        <v>109</v>
      </c>
      <c r="G3" s="8">
        <f ca="1">IF(COUNTIF(B4:D4, "&lt;&gt;0") &gt; 0, SUM(IF(B4&lt;&gt;0, B4, 0), IF(C4&lt;&gt;0, C4, 0), IF(D4&lt;&gt;0, D4, 0)) / COUNTIF(B4:D4, "&lt;&gt;0"), 0)</f>
        <v>5.5555555555555552E-2</v>
      </c>
    </row>
    <row r="4" spans="1:7" ht="15" customHeight="1">
      <c r="A4" t="s">
        <v>49</v>
      </c>
      <c r="B4" s="5" cm="1">
        <f t="array" aca="1" ref="B4" ca="1">COUNTIFS(Attendance!T3:T566, "Absent", Attendance!$F3:$F566, "Meeting", Attendance!$E3:$E566, 1)/(SUMPRODUCT((Attendance!$E3:$E566=1)*(Attendance!T3:T566&lt;&gt;"Non-service"))-COUNTIFS(Attendance!S3:S566, "Non-service", Attendance!$E3:$E566, 1))*3</f>
        <v>5.5555555555555552E-2</v>
      </c>
      <c r="C4" s="5" cm="1">
        <f t="array" aca="1" ref="C4" ca="1">COUNTIFS(Attendance!T3:T566, "Absent", Attendance!$F3:$F566, "Work", Attendance!$E3:$E566, 1)/(SUMPRODUCT((Attendance!$E3:$E566=1)*(Attendance!T3:T566&lt;&gt;"Non-service"))-COUNTIFS(Attendance!S3:S566, "Non-service", Attendance!$E3:$E566, 1))*3</f>
        <v>0</v>
      </c>
      <c r="D4" s="5" cm="1">
        <f t="array" aca="1" ref="D4" ca="1">COUNTIFS(Attendance!T3:T566, "Absent", Attendance!$F3:$F566, "Gospel", Attendance!$E3:$E566, 1)/(SUMPRODUCT((Attendance!$E3:$E566=1)*(Attendance!T3:T566&lt;&gt;"Non-service"))-COUNTIFS(Attendance!S3:S566, "Non-service", Attendance!$E3:$E566, 1))*3</f>
        <v>0</v>
      </c>
      <c r="F4" s="11" t="s">
        <v>57</v>
      </c>
      <c r="G4" s="8">
        <f ca="1">AVERAGE(B5:D5)</f>
        <v>0</v>
      </c>
    </row>
    <row r="5" spans="1:7">
      <c r="A5" t="s">
        <v>57</v>
      </c>
      <c r="B5" s="5" cm="1">
        <f t="array" aca="1" ref="B5" ca="1">COUNTIFS(Attendance!T3:T566, "Excused", Attendance!$F3:$F566, "Meeting", Attendance!$E3:$E566, 1)/(SUMPRODUCT((Attendance!$E3:$E566=1)*(Attendance!T3:T566&lt;&gt;"Non-service"))-COUNTIFS(Attendance!S3:S566, "Non-service", Attendance!$E3:$E566, 1))*3</f>
        <v>0</v>
      </c>
      <c r="C5" s="5" cm="1">
        <f t="array" aca="1" ref="C5" ca="1">COUNTIFS(Attendance!T3:T566, "Excused", Attendance!$F3:$F566, "Work", Attendance!$E3:$E566, 1)/(SUMPRODUCT((Attendance!$E3:$E566=1)*(Attendance!T3:T566&lt;&gt;"Non-service"))-COUNTIFS(Attendance!S3:S566, "Non-service", Attendance!$E3:$E566, 1))*3</f>
        <v>0</v>
      </c>
      <c r="D5" s="5" cm="1">
        <f t="array" aca="1" ref="D5" ca="1">COUNTIFS(Attendance!T3:T566, "Excused", Attendance!$F3:$F566, "Gospel", Attendance!$E3:$E566, 1)/(SUMPRODUCT((Attendance!$E3:$E566=1)*(Attendance!T3:T566&lt;&gt;"Non-service"))-COUNTIFS(Attendance!S3:S566, "Non-service", Attendance!$E3:$E566, 1))*3</f>
        <v>0</v>
      </c>
      <c r="G5" s="6"/>
    </row>
    <row r="6" spans="1:7">
      <c r="A6" t="s">
        <v>84</v>
      </c>
      <c r="B6" s="5" cm="1">
        <f t="array" aca="1" ref="B6" ca="1">COUNTIFS(Attendance!T3:T566, "Tardy", Attendance!$F3:$F566, "Meeting", Attendance!$E3:$E566, 1)/(SUMPRODUCT((Attendance!$E3:$E566=1)*(Attendance!T3:T566&lt;&gt;"Non-service"))-COUNTIFS(Attendance!S3:S566, "Non-service", Attendance!$E3:$E566, 1))*3</f>
        <v>0</v>
      </c>
      <c r="C6" s="5" cm="1">
        <f t="array" aca="1" ref="C6" ca="1">COUNTIFS(Attendance!T3:T566, "Tardy", Attendance!$F3:$F566, "Work", Attendance!$E3:$E566, 1)/(SUMPRODUCT((Attendance!$E3:$E566=1)*(Attendance!T3:T566&lt;&gt;"Non-service"))-COUNTIFS(Attendance!S3:S566, "Non-service", Attendance!$E3:$E566, 1))*3</f>
        <v>0</v>
      </c>
      <c r="D6" s="5" cm="1">
        <f t="array" aca="1" ref="D6" ca="1">COUNTIFS(Attendance!T3:T566, "Tardy", Attendance!$F3:$F566, "Gospel", Attendance!$E3:$E566, 1)/(SUMPRODUCT((Attendance!$E3:$E566=1)*(Attendance!T3:T566&lt;&gt;"Non-service"))-COUNTIFS(Attendance!S3:S566, "Non-service", Attendance!$E3:$E566, 1))*3</f>
        <v>0</v>
      </c>
      <c r="F6" s="12" t="s">
        <v>110</v>
      </c>
      <c r="G6" s="8">
        <f ca="1">AVERAGE(B6:D6)</f>
        <v>0</v>
      </c>
    </row>
    <row r="7" spans="1:7">
      <c r="A7" t="s">
        <v>111</v>
      </c>
      <c r="B7" s="5" cm="1">
        <f t="array" aca="1" ref="B7" ca="1">COUNTIFS(Attendance!T3:T566, "Early Leave", Attendance!$F3:$F566, "Meeting", Attendance!$E3:$E566, 1)/(SUMPRODUCT((Attendance!$E3:$E566=1)*(Attendance!T3:T566&lt;&gt;"Non-service"))-COUNTIFS(Attendance!S3:S566, "Non-service", Attendance!$E3:$E566, 1))*3</f>
        <v>0</v>
      </c>
      <c r="C7" s="5" cm="1">
        <f t="array" aca="1" ref="C7" ca="1">COUNTIFS(Attendance!T3:T566, "Early Leave", Attendance!$F3:$F566, "Work", Attendance!$E3:$E566, 1)/(SUMPRODUCT((Attendance!$E3:$E566=1)*(Attendance!T3:T566&lt;&gt;"Non-service"))-COUNTIFS(Attendance!S3:S566, "Non-service", Attendance!$E3:$E566, 1))*3</f>
        <v>0</v>
      </c>
      <c r="D7" s="5" cm="1">
        <f t="array" aca="1" ref="D7" ca="1">COUNTIFS(Attendance!T3:T566, "Early Leave", Attendance!$F3:$F566, "Gospel", Attendance!$E3:$E566, 1)/(SUMPRODUCT((Attendance!$E3:$E566=1)*(Attendance!T3:T566&lt;&gt;"Non-service"))-COUNTIFS(Attendance!S3:S566, "Non-service", Attendance!$E3:$E566, 1))*3</f>
        <v>0</v>
      </c>
      <c r="F7" s="43" t="s">
        <v>21</v>
      </c>
      <c r="G7" s="8">
        <f t="shared" ref="G7:G8" ca="1" si="0">AVERAGE(B7:D7)</f>
        <v>0</v>
      </c>
    </row>
    <row r="8" spans="1:7">
      <c r="A8" t="s">
        <v>112</v>
      </c>
      <c r="B8" s="5" cm="1">
        <f t="array" aca="1" ref="B8" ca="1">COUNTIFS(Attendance!T3:T566, "Very Early Leave", Attendance!$F3:$F566, "Meeting", Attendance!$E3:$E566, 1)/(SUMPRODUCT((Attendance!$E3:$E566=1)*(Attendance!T3:T566&lt;&gt;"Non-service"))-COUNTIFS(Attendance!S3:S566, "Non-service", Attendance!$E3:$E566, 1))*3</f>
        <v>0</v>
      </c>
      <c r="C8" s="5" cm="1">
        <f t="array" aca="1" ref="C8" ca="1">COUNTIFS(Attendance!T3:T566, "Very Early Leave", Attendance!$F3:$F566, "Work", Attendance!$E3:$E566, 1)/(SUMPRODUCT((Attendance!$E3:$E566=1)*(Attendance!T3:T566&lt;&gt;"Non-service"))-COUNTIFS(Attendance!S3:S566, "Non-service", Attendance!$E3:$E566, 1))*3</f>
        <v>0</v>
      </c>
      <c r="D8" s="5" cm="1">
        <f t="array" aca="1" ref="D8" ca="1">COUNTIFS(Attendance!T3:T566, "Very Early Leave", Attendance!$F3:$F566, "Gospel", Attendance!$E3:$E566, 1)/(SUMPRODUCT((Attendance!$E3:$E566=1)*(Attendance!T3:T566&lt;&gt;"Non-service"))-COUNTIFS(Attendance!S3:S566, "Non-service", Attendance!$E3:$E566, 1))*3</f>
        <v>0</v>
      </c>
      <c r="F8" s="44" t="s">
        <v>22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  <row r="13" spans="1:7" ht="24.95">
      <c r="C13" s="9"/>
      <c r="D13" s="7"/>
    </row>
    <row r="14" spans="1:7">
      <c r="C14" s="10"/>
      <c r="D14" s="8"/>
    </row>
    <row r="15" spans="1:7">
      <c r="C15" s="11"/>
      <c r="D15" s="8"/>
    </row>
    <row r="16" spans="1:7">
      <c r="D16" s="6"/>
    </row>
    <row r="17" spans="3:4">
      <c r="C17" s="12"/>
      <c r="D17" s="8"/>
    </row>
  </sheetData>
  <sheetProtection sheet="1" objects="1" scenarios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F7A5-5891-4C8C-A3CC-6A661D8F33CA}">
  <dimension ref="A2:G11"/>
  <sheetViews>
    <sheetView workbookViewId="0">
      <selection activeCell="G3" sqref="G3"/>
    </sheetView>
  </sheetViews>
  <sheetFormatPr defaultColWidth="8.85546875" defaultRowHeight="15"/>
  <cols>
    <col min="1" max="1" width="26.42578125" customWidth="1"/>
    <col min="6" max="6" width="25.140625" customWidth="1"/>
  </cols>
  <sheetData>
    <row r="2" spans="1:7" ht="18.75" customHeight="1">
      <c r="A2" t="str">
        <f>Attendance!U1</f>
        <v>TBA</v>
      </c>
      <c r="B2" t="s">
        <v>47</v>
      </c>
      <c r="C2" s="1" t="s">
        <v>51</v>
      </c>
      <c r="D2" t="s">
        <v>53</v>
      </c>
      <c r="F2" s="9" t="s">
        <v>108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7" ht="15" customHeight="1">
      <c r="A3" t="s">
        <v>48</v>
      </c>
      <c r="B3" s="14" cm="1">
        <f t="array" aca="1" ref="B3" ca="1">COUNTIFS(Attendance!V3:V566, "Present", Attendance!$F3:$F566, "Meeting", Attendance!$E3:$E566, 1)/(SUMPRODUCT((Attendance!$E3:$E566=1)*(Attendance!V3:V566&lt;&gt;"Non-service"))-COUNTIFS(Attendance!U3:U566, "Non-service", Attendance!$E3:$E566, 1))*3</f>
        <v>0</v>
      </c>
      <c r="C3" s="5" cm="1">
        <f t="array" aca="1" ref="C3" ca="1">COUNTIFS(Attendance!V3:V566, "Present", Attendance!$F3:$F566, "Work", Attendance!$E3:$E566, 1)/(SUMPRODUCT((Attendance!$E3:$E566=1)*(Attendance!V3:V566&lt;&gt;"Non-service"))-COUNTIFS(Attendance!U3:U566, "Non-service", Attendance!$E3:$E566, 1))*3</f>
        <v>0</v>
      </c>
      <c r="D3" s="5" cm="1">
        <f t="array" aca="1" ref="D3" ca="1">COUNTIFS(Attendance!V3:V566, "Present", Attendance!$F3:$F566, "Gospel", Attendance!$E3:$E566, 1)/(SUMPRODUCT((Attendance!$E3:$E566=1)*(Attendance!V3:V566&lt;&gt;"Non-service"))-COUNTIFS(Attendance!U3:U566, "Non-service", Attendance!$E3:$E566, 1))*3</f>
        <v>0</v>
      </c>
      <c r="F3" s="10" t="s">
        <v>109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>
      <c r="A4" t="s">
        <v>49</v>
      </c>
      <c r="B4" s="5" cm="1">
        <f t="array" aca="1" ref="B4" ca="1">COUNTIFS(Attendance!V3:V566, "Absent", Attendance!$F3:$F566, "Meeting", Attendance!$E3:$E566, 1)/(SUMPRODUCT((Attendance!$E3:$E566=1)*(Attendance!V3:V566&lt;&gt;"Non-service"))-COUNTIFS(Attendance!U3:U566, "Non-service", Attendance!$E3:$E566, 1))*3</f>
        <v>0</v>
      </c>
      <c r="C4" s="5" cm="1">
        <f t="array" aca="1" ref="C4" ca="1">COUNTIFS(Attendance!V3:V566, "Absent", Attendance!$F3:$F566, "Work", Attendance!$E3:$E566, 1)/(SUMPRODUCT((Attendance!$E3:$E566=1)*(Attendance!V3:V566&lt;&gt;"Non-service"))-COUNTIFS(Attendance!U3:U566, "Non-service", Attendance!$E3:$E566, 1))*3</f>
        <v>0</v>
      </c>
      <c r="D4" s="5" cm="1">
        <f t="array" aca="1" ref="D4" ca="1">COUNTIFS(Attendance!V3:V566, "Absent", Attendance!$F3:$F566, "Gospel", Attendance!$E3:$E566, 1)/(SUMPRODUCT((Attendance!$E3:$E566=1)*(Attendance!V3:V566&lt;&gt;"Non-service"))-COUNTIFS(Attendance!U3:U566, "Non-service", Attendance!$E3:$E566, 1))*3</f>
        <v>0</v>
      </c>
      <c r="F4" s="11" t="s">
        <v>57</v>
      </c>
      <c r="G4" s="8">
        <f ca="1">AVERAGE(B5:D5)</f>
        <v>0</v>
      </c>
    </row>
    <row r="5" spans="1:7">
      <c r="A5" t="s">
        <v>57</v>
      </c>
      <c r="B5" s="5" cm="1">
        <f t="array" aca="1" ref="B5" ca="1">COUNTIFS(Attendance!V3:V566, "Excused", Attendance!$F3:$F566, "Meeting", Attendance!$E3:$E566, 1)/(SUMPRODUCT((Attendance!$E3:$E566=1)*(Attendance!V3:V566&lt;&gt;"Non-service"))-COUNTIFS(Attendance!U3:U566, "Non-service", Attendance!$E3:$E566, 1))*3</f>
        <v>0</v>
      </c>
      <c r="C5" s="5" cm="1">
        <f t="array" aca="1" ref="C5" ca="1">COUNTIFS(Attendance!V3:V566, "Excused", Attendance!$F3:$F566, "Work", Attendance!$E3:$E566, 1)/(SUMPRODUCT((Attendance!$E3:$E566=1)*(Attendance!V3:V566&lt;&gt;"Non-service"))-COUNTIFS(Attendance!U3:U566, "Non-service", Attendance!$E3:$E566, 1))*3</f>
        <v>0</v>
      </c>
      <c r="D5" s="5" cm="1">
        <f t="array" aca="1" ref="D5" ca="1">COUNTIFS(Attendance!V3:V566, "Excused", Attendance!$F3:$F566, "Gospel", Attendance!$E3:$E566, 1)/(SUMPRODUCT((Attendance!$E3:$E566=1)*(Attendance!V3:V566&lt;&gt;"Non-service"))-COUNTIFS(Attendance!U3:U566, "Non-service", Attendance!$E3:$E566, 1))*3</f>
        <v>0</v>
      </c>
      <c r="G5" s="6"/>
    </row>
    <row r="6" spans="1:7">
      <c r="A6" t="s">
        <v>84</v>
      </c>
      <c r="B6" s="5" cm="1">
        <f t="array" aca="1" ref="B6" ca="1">COUNTIFS(Attendance!V3:V566, "Tardy", Attendance!$F3:$F566, "Meeting", Attendance!$E3:$E566, 1)/(SUMPRODUCT((Attendance!$E3:$E566=1)*(Attendance!V3:V566&lt;&gt;"Non-service"))-COUNTIFS(Attendance!U3:U566, "Non-service", Attendance!$E3:$E566, 1))*3</f>
        <v>0</v>
      </c>
      <c r="C6" s="5" cm="1">
        <f t="array" aca="1" ref="C6" ca="1">COUNTIFS(Attendance!V3:V566, "Tardy", Attendance!$F3:$F566, "Work", Attendance!$E3:$E566, 1)/(SUMPRODUCT((Attendance!$E3:$E566=1)*(Attendance!V3:V566&lt;&gt;"Non-service"))-COUNTIFS(Attendance!U3:U566, "Non-service", Attendance!$E3:$E566, 1))*3</f>
        <v>0</v>
      </c>
      <c r="D6" s="5" cm="1">
        <f t="array" aca="1" ref="D6" ca="1">COUNTIFS(Attendance!V3:V566, "Tardy", Attendance!$F3:$F566, "Gospel", Attendance!$E3:$E566, 1)/(SUMPRODUCT((Attendance!$E3:$E566=1)*(Attendance!V3:V566&lt;&gt;"Non-service"))-COUNTIFS(Attendance!U3:U566, "Non-service", Attendance!$E3:$E566, 1))*3</f>
        <v>0</v>
      </c>
      <c r="F6" s="12" t="s">
        <v>110</v>
      </c>
      <c r="G6" s="8">
        <f ca="1">AVERAGE(B6:D6)</f>
        <v>0</v>
      </c>
    </row>
    <row r="7" spans="1:7">
      <c r="A7" t="s">
        <v>111</v>
      </c>
      <c r="B7" s="5" cm="1">
        <f t="array" aca="1" ref="B7" ca="1">COUNTIFS(Attendance!V3:V566, "Early Leave", Attendance!$F3:$F566, "Meeting", Attendance!$E3:$E566, 1)/(SUMPRODUCT((Attendance!$E3:$E566=1)*(Attendance!V3:V566&lt;&gt;"Non-service"))-COUNTIFS(Attendance!U3:U566, "Non-service", Attendance!$E3:$E566, 1))*3</f>
        <v>0</v>
      </c>
      <c r="C7" s="5" cm="1">
        <f t="array" aca="1" ref="C7" ca="1">COUNTIFS(Attendance!V3:V566, "Early Leave", Attendance!$F3:$F566, "Work", Attendance!$E3:$E566, 1)/(SUMPRODUCT((Attendance!$E3:$E566=1)*(Attendance!V3:V566&lt;&gt;"Non-service"))-COUNTIFS(Attendance!U3:U566, "Non-service", Attendance!$E3:$E566, 1))*3</f>
        <v>0</v>
      </c>
      <c r="D7" s="5" cm="1">
        <f t="array" aca="1" ref="D7" ca="1">COUNTIFS(Attendance!V3:V566, "Early Leave", Attendance!$F3:$F566, "Gospel", Attendance!$E3:$E566, 1)/(SUMPRODUCT((Attendance!$E3:$E566=1)*(Attendance!V3:V566&lt;&gt;"Non-service"))-COUNTIFS(Attendance!U3:U566, "Non-service", Attendance!$E3:$E566, 1))*3</f>
        <v>0</v>
      </c>
      <c r="F7" s="43" t="s">
        <v>21</v>
      </c>
      <c r="G7" s="8">
        <f t="shared" ref="G7:G8" ca="1" si="0">AVERAGE(B7:D7)</f>
        <v>0</v>
      </c>
    </row>
    <row r="8" spans="1:7">
      <c r="A8" t="s">
        <v>112</v>
      </c>
      <c r="B8" s="5" cm="1">
        <f t="array" aca="1" ref="B8" ca="1">COUNTIFS(Attendance!V3:V566, "Very Early Leave", Attendance!$F3:$F566, "Meeting", Attendance!$E3:$E566, 1)/(SUMPRODUCT((Attendance!$E3:$E566=1)*(Attendance!V3:V566&lt;&gt;"Non-service"))-COUNTIFS(Attendance!U3:U566, "Non-service", Attendance!$E3:$E566, 1))*3</f>
        <v>0</v>
      </c>
      <c r="C8" s="5" cm="1">
        <f t="array" aca="1" ref="C8" ca="1">COUNTIFS(Attendance!V3:V566, "Very Early Leave", Attendance!$F3:$F566, "Work", Attendance!$E3:$E566, 1)/(SUMPRODUCT((Attendance!$E3:$E566=1)*(Attendance!V3:V566&lt;&gt;"Non-service"))-COUNTIFS(Attendance!U3:U566, "Non-service", Attendance!$E3:$E566, 1))*3</f>
        <v>0</v>
      </c>
      <c r="D8" s="5" cm="1">
        <f t="array" aca="1" ref="D8" ca="1">COUNTIFS(Attendance!V3:V566, "Very Early Leave", Attendance!$F3:$F566, "Gospel", Attendance!$E3:$E566, 1)/(SUMPRODUCT((Attendance!$E3:$E566=1)*(Attendance!V3:V566&lt;&gt;"Non-service"))-COUNTIFS(Attendance!U3:U566, "Non-service", Attendance!$E3:$E566, 1))*3</f>
        <v>0</v>
      </c>
      <c r="F8" s="44" t="s">
        <v>22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1EAD-7CBC-4416-BC3C-17B8E7AF66AC}">
  <dimension ref="A2:O42"/>
  <sheetViews>
    <sheetView workbookViewId="0">
      <selection activeCell="G3" sqref="G3"/>
    </sheetView>
  </sheetViews>
  <sheetFormatPr defaultColWidth="8.85546875" defaultRowHeight="15"/>
  <cols>
    <col min="1" max="1" width="26.42578125" customWidth="1"/>
    <col min="6" max="6" width="27.42578125" customWidth="1"/>
  </cols>
  <sheetData>
    <row r="2" spans="1:7" ht="21" customHeight="1">
      <c r="A2" t="str">
        <f>Attendance!W1</f>
        <v>TBA</v>
      </c>
      <c r="B2" t="s">
        <v>47</v>
      </c>
      <c r="C2" s="1" t="s">
        <v>51</v>
      </c>
      <c r="D2" t="s">
        <v>53</v>
      </c>
      <c r="F2" s="9" t="s">
        <v>108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7" ht="15" customHeight="1">
      <c r="A3" t="s">
        <v>48</v>
      </c>
      <c r="B3" s="14" cm="1">
        <f t="array" aca="1" ref="B3" ca="1">COUNTIFS(Attendance!X3:X566, "Present", Attendance!$F3:$F566, "Meeting", Attendance!$E3:$E566, 1)/(SUMPRODUCT((Attendance!$E3:$E566=1)*(Attendance!X3:X566&lt;&gt;"Non-service"))-COUNTIFS(Attendance!W3:W566, "Non-service", Attendance!$E3:$E566, 1))*3</f>
        <v>0</v>
      </c>
      <c r="C3" s="5" cm="1">
        <f t="array" aca="1" ref="C3" ca="1">COUNTIFS(Attendance!X3:X566, "Present", Attendance!$F3:$F566, "Work", Attendance!$E3:$E566, 1)/(SUMPRODUCT((Attendance!$E3:$E566=1)*(Attendance!X3:X566&lt;&gt;"Non-service"))-COUNTIFS(Attendance!W3:W566, "Non-service", Attendance!$E3:$E566, 1))*3</f>
        <v>0</v>
      </c>
      <c r="D3" s="5" cm="1">
        <f t="array" aca="1" ref="D3" ca="1">COUNTIFS(Attendance!X3:X566, "Present", Attendance!$F3:$F566, "Gospel", Attendance!$E3:$E566, 1)/(SUMPRODUCT((Attendance!$E3:$E566=1)*(Attendance!X3:X566&lt;&gt;"Non-service"))-COUNTIFS(Attendance!W3:W566, "Non-service", Attendance!$E3:$E566, 1))*3</f>
        <v>0</v>
      </c>
      <c r="F3" s="10" t="s">
        <v>109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>
      <c r="A4" t="s">
        <v>49</v>
      </c>
      <c r="B4" s="5" cm="1">
        <f t="array" aca="1" ref="B4" ca="1">COUNTIFS(Attendance!X3:X566, "Absent", Attendance!$F3:$F566, "Meeting", Attendance!$E3:$E566, 1)/(SUMPRODUCT((Attendance!$E3:$E566=1)*(Attendance!X3:X566&lt;&gt;"Non-service"))-COUNTIFS(Attendance!W3:W566, "Non-service", Attendance!$E3:$E566, 1))*3</f>
        <v>0</v>
      </c>
      <c r="C4" s="5" cm="1">
        <f t="array" aca="1" ref="C4" ca="1">COUNTIFS(Attendance!X3:X566, "Absent", Attendance!$F3:$F566, "Work", Attendance!$E3:$E566, 1)/(SUMPRODUCT((Attendance!$E3:$E566=1)*(Attendance!X3:X566&lt;&gt;"Non-service"))-COUNTIFS(Attendance!W3:W566, "Non-service", Attendance!$E3:$E566, 1))*3</f>
        <v>0</v>
      </c>
      <c r="D4" s="5" cm="1">
        <f t="array" aca="1" ref="D4" ca="1">COUNTIFS(Attendance!X3:X566, "Absent", Attendance!$F3:$F566, "Gospel", Attendance!$E3:$E566, 1)/(SUMPRODUCT((Attendance!$E3:$E566=1)*(Attendance!X3:X566&lt;&gt;"Non-service"))-COUNTIFS(Attendance!W3:W566, "Non-service", Attendance!$E3:$E566, 1))*3</f>
        <v>0</v>
      </c>
      <c r="F4" s="11" t="s">
        <v>57</v>
      </c>
      <c r="G4" s="8">
        <f ca="1">AVERAGE(B5:D5)</f>
        <v>0</v>
      </c>
    </row>
    <row r="5" spans="1:7">
      <c r="A5" t="s">
        <v>57</v>
      </c>
      <c r="B5" s="5" cm="1">
        <f t="array" aca="1" ref="B5" ca="1">COUNTIFS(Attendance!X3:X566, "Excused", Attendance!$F3:$F566, "Meeting", Attendance!$E3:$E566, 1)/(SUMPRODUCT((Attendance!$E3:$E566=1)*(Attendance!X3:X566&lt;&gt;"Non-service"))-COUNTIFS(Attendance!W3:W566, "Non-service", Attendance!$E3:$E566, 1))*3</f>
        <v>0</v>
      </c>
      <c r="C5" s="5" cm="1">
        <f t="array" aca="1" ref="C5" ca="1">COUNTIFS(Attendance!X3:X566, "Excused", Attendance!$F3:$F566, "Work", Attendance!$E3:$E566, 1)/(SUMPRODUCT((Attendance!$E3:$E566=1)*(Attendance!X3:X566&lt;&gt;"Non-service"))-COUNTIFS(Attendance!W3:W566, "Non-service", Attendance!$E3:$E566, 1))*3</f>
        <v>0</v>
      </c>
      <c r="D5" s="5" cm="1">
        <f t="array" aca="1" ref="D5" ca="1">COUNTIFS(Attendance!X3:X566, "Excused", Attendance!$F3:$F566, "Gospel", Attendance!$E3:$E566, 1)/(SUMPRODUCT((Attendance!$E3:$E566=1)*(Attendance!X3:X566&lt;&gt;"Non-service"))-COUNTIFS(Attendance!W3:W566, "Non-service", Attendance!$E3:$E566, 1))*3</f>
        <v>0</v>
      </c>
      <c r="G5" s="6"/>
    </row>
    <row r="6" spans="1:7">
      <c r="A6" t="s">
        <v>84</v>
      </c>
      <c r="B6" s="5" cm="1">
        <f t="array" aca="1" ref="B6" ca="1">COUNTIFS(Attendance!X3:X566, "Tardy", Attendance!$F3:$F566, "Meeting", Attendance!$E3:$E566, 1)/(SUMPRODUCT((Attendance!$E3:$E566=1)*(Attendance!X3:X566&lt;&gt;"Non-service"))-COUNTIFS(Attendance!W3:W566, "Non-service", Attendance!$E3:$E566, 1))*3</f>
        <v>0</v>
      </c>
      <c r="C6" s="5" cm="1">
        <f t="array" aca="1" ref="C6" ca="1">COUNTIFS(Attendance!X3:X566, "Tardy", Attendance!$F3:$F566, "Work", Attendance!$E3:$E566, 1)/(SUMPRODUCT((Attendance!$E3:$E566=1)*(Attendance!X3:X566&lt;&gt;"Non-service"))-COUNTIFS(Attendance!W3:W566, "Non-service", Attendance!$E3:$E566, 1))*3</f>
        <v>0</v>
      </c>
      <c r="D6" s="5" cm="1">
        <f t="array" aca="1" ref="D6" ca="1">COUNTIFS(Attendance!X3:X566, "Tardy", Attendance!$F3:$F566, "Gospel", Attendance!$E3:$E566, 1)/(SUMPRODUCT((Attendance!$E3:$E566=1)*(Attendance!X3:X566&lt;&gt;"Non-service"))-COUNTIFS(Attendance!W3:W566, "Non-service", Attendance!$E3:$E566, 1))*3</f>
        <v>0</v>
      </c>
      <c r="F6" s="12" t="s">
        <v>110</v>
      </c>
      <c r="G6" s="8">
        <f ca="1">AVERAGE(B6:D6)</f>
        <v>0</v>
      </c>
    </row>
    <row r="7" spans="1:7">
      <c r="A7" t="s">
        <v>111</v>
      </c>
      <c r="B7" s="5" cm="1">
        <f t="array" aca="1" ref="B7" ca="1">COUNTIFS(Attendance!X3:X566, "Early Leave", Attendance!$F3:$F566, "Meeting", Attendance!$E3:$E566, 1)/(SUMPRODUCT((Attendance!$E3:$E566=1)*(Attendance!X3:X566&lt;&gt;"Non-service"))-COUNTIFS(Attendance!W3:W566, "Non-service", Attendance!$E3:$E566, 1))*3</f>
        <v>0</v>
      </c>
      <c r="C7" s="5" cm="1">
        <f t="array" aca="1" ref="C7" ca="1">COUNTIFS(Attendance!X3:X566, "Early Leave", Attendance!$F3:$F566, "Work", Attendance!$E3:$E566, 1)/(SUMPRODUCT((Attendance!$E3:$E566=1)*(Attendance!X3:X566&lt;&gt;"Non-service"))-COUNTIFS(Attendance!W3:W566, "Non-service", Attendance!$E3:$E566, 1))*3</f>
        <v>0</v>
      </c>
      <c r="D7" s="5" cm="1">
        <f t="array" aca="1" ref="D7" ca="1">COUNTIFS(Attendance!X3:X566, "Early Leave", Attendance!$F3:$F566, "Gospel", Attendance!$E3:$E566, 1)/(SUMPRODUCT((Attendance!$E3:$E566=1)*(Attendance!X3:X566&lt;&gt;"Non-service"))-COUNTIFS(Attendance!W3:W566, "Non-service", Attendance!$E3:$E566, 1))*3</f>
        <v>0</v>
      </c>
      <c r="F7" s="43" t="s">
        <v>21</v>
      </c>
      <c r="G7" s="8">
        <f t="shared" ref="G7:G8" ca="1" si="0">AVERAGE(B7:D7)</f>
        <v>0</v>
      </c>
    </row>
    <row r="8" spans="1:7">
      <c r="A8" t="s">
        <v>112</v>
      </c>
      <c r="B8" s="5" cm="1">
        <f t="array" aca="1" ref="B8" ca="1">COUNTIFS(Attendance!X3:X566, "Very Early Leave", Attendance!$F3:$F566, "Meeting", Attendance!$E3:$E566, 1)/(SUMPRODUCT((Attendance!$E3:$E566=1)*(Attendance!X3:X566&lt;&gt;"Non-service"))-COUNTIFS(Attendance!W3:W566, "Non-service", Attendance!$E3:$E566, 1))*3</f>
        <v>0</v>
      </c>
      <c r="C8" s="5" cm="1">
        <f t="array" aca="1" ref="C8" ca="1">COUNTIFS(Attendance!X3:X566, "Very Early Leave", Attendance!$F3:$F566, "Work", Attendance!$E3:$E566, 1)/(SUMPRODUCT((Attendance!$E3:$E566=1)*(Attendance!X3:X566&lt;&gt;"Non-service"))-COUNTIFS(Attendance!W3:W566, "Non-service", Attendance!$E3:$E566, 1))*3</f>
        <v>0</v>
      </c>
      <c r="D8" s="5" cm="1">
        <f t="array" aca="1" ref="D8" ca="1">COUNTIFS(Attendance!X3:X566, "Very Early Leave", Attendance!$F3:$F566, "Gospel", Attendance!$E3:$E566, 1)/(SUMPRODUCT((Attendance!$E3:$E566=1)*(Attendance!X3:X566&lt;&gt;"Non-service"))-COUNTIFS(Attendance!W3:W566, "Non-service", Attendance!$E3:$E566, 1))*3</f>
        <v>0</v>
      </c>
      <c r="F8" s="44" t="s">
        <v>22</v>
      </c>
      <c r="G8" s="8">
        <f t="shared" ca="1" si="0"/>
        <v>0</v>
      </c>
    </row>
    <row r="9" spans="1:7">
      <c r="B9" s="5"/>
      <c r="C9" s="5"/>
      <c r="D9" s="5"/>
    </row>
    <row r="10" spans="1:7">
      <c r="B10" s="5"/>
      <c r="C10" s="5"/>
      <c r="D10" s="5"/>
    </row>
    <row r="11" spans="1:7">
      <c r="B11" s="5"/>
      <c r="C11" s="5"/>
      <c r="D11" s="5"/>
    </row>
    <row r="38" spans="10:15" ht="24.95">
      <c r="K38" s="1"/>
      <c r="N38" s="9"/>
      <c r="O38" s="7"/>
    </row>
    <row r="39" spans="10:15">
      <c r="J39" s="14"/>
      <c r="K39" s="5"/>
      <c r="L39" s="5"/>
      <c r="N39" s="10"/>
      <c r="O39" s="8"/>
    </row>
    <row r="40" spans="10:15">
      <c r="J40" s="5"/>
      <c r="K40" s="5"/>
      <c r="L40" s="5"/>
      <c r="N40" s="11"/>
      <c r="O40" s="8"/>
    </row>
    <row r="41" spans="10:15">
      <c r="J41" s="5"/>
      <c r="K41" s="5"/>
      <c r="L41" s="5"/>
      <c r="O41" s="6"/>
    </row>
    <row r="42" spans="10:15">
      <c r="J42" s="5"/>
      <c r="K42" s="5"/>
      <c r="L42" s="5"/>
      <c r="N42" s="12"/>
      <c r="O42" s="8"/>
    </row>
  </sheetData>
  <sheetProtection sheet="1" objects="1" scenarios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76D2-1512-4B4B-8A22-ACBC44E413DC}">
  <dimension ref="A2:I12"/>
  <sheetViews>
    <sheetView workbookViewId="0">
      <selection activeCell="G3" sqref="G3"/>
    </sheetView>
  </sheetViews>
  <sheetFormatPr defaultColWidth="8.85546875" defaultRowHeight="15"/>
  <cols>
    <col min="1" max="1" width="26.42578125" customWidth="1"/>
    <col min="6" max="6" width="27.42578125" customWidth="1"/>
  </cols>
  <sheetData>
    <row r="2" spans="1:9" ht="21" customHeight="1">
      <c r="A2" t="str">
        <f>Attendance!Y1</f>
        <v>TBA</v>
      </c>
      <c r="B2" t="s">
        <v>47</v>
      </c>
      <c r="C2" s="1" t="s">
        <v>51</v>
      </c>
      <c r="D2" t="s">
        <v>53</v>
      </c>
      <c r="F2" s="9" t="s">
        <v>108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9" ht="15" customHeight="1">
      <c r="A3" t="s">
        <v>48</v>
      </c>
      <c r="B3" s="14" cm="1">
        <f t="array" aca="1" ref="B3" ca="1">COUNTIFS(Attendance!Z3:Z566, "Present", Attendance!$F3:$F566, "Meeting", Attendance!$E3:$E566, 1)/(SUMPRODUCT((Attendance!$E3:$E566=1)*(Attendance!Z3:Z566&lt;&gt;"Non-service"))-COUNTIFS(Attendance!Y3:Y566, "Non-service", Attendance!$E3:$E566, 1))*3</f>
        <v>0</v>
      </c>
      <c r="C3" s="5" cm="1">
        <f t="array" aca="1" ref="C3" ca="1">COUNTIFS(Attendance!Z3:Z566, "Present", Attendance!$F3:$F566, "Work", Attendance!$E3:$E566, 1)/(SUMPRODUCT((Attendance!$E3:$E566=1)*(Attendance!Z3:Z566&lt;&gt;"Non-service"))-COUNTIFS(Attendance!Y3:Y566, "Non-service", Attendance!$E3:$E566, 1))*3</f>
        <v>0</v>
      </c>
      <c r="D3" s="5" cm="1">
        <f t="array" aca="1" ref="D3" ca="1">COUNTIFS(Attendance!Z3:Z566, "Present", Attendance!$F3:$F566, "Gospel", Attendance!$E3:$E566, 1)/(SUMPRODUCT((Attendance!$E3:$E566=1)*(Attendance!Z3:Z566&lt;&gt;"Non-service"))-COUNTIFS(Attendance!Y3:Y566, "Non-service", Attendance!$E3:$E566, 1))*3</f>
        <v>0</v>
      </c>
      <c r="F3" s="10" t="s">
        <v>109</v>
      </c>
      <c r="G3" s="8">
        <f ca="1">IF(COUNTIF(B4:D4, "&lt;&gt;0") &gt; 0, SUM(IF(B4&lt;&gt;0, B4, 0), IF(C4&lt;&gt;0, C4, 0), IF(D4&lt;&gt;0, D4, 0)) / COUNTIF(B4:D4, "&lt;&gt;0"), 0)</f>
        <v>0</v>
      </c>
    </row>
    <row r="4" spans="1:9" ht="15" customHeight="1">
      <c r="A4" t="s">
        <v>49</v>
      </c>
      <c r="B4" s="5" cm="1">
        <f t="array" aca="1" ref="B4" ca="1">COUNTIFS(Attendance!Z3:Z566, "Absent", Attendance!$F3:$F566, "Meeting", Attendance!$E3:$E566, 1)/(SUMPRODUCT((Attendance!$E3:$E566=1)*(Attendance!Z3:Z566&lt;&gt;"Non-service"))-COUNTIFS(Attendance!Y3:Y566, "Non-service", Attendance!$E3:$E566, 1))*3</f>
        <v>0</v>
      </c>
      <c r="C4" s="5" cm="1">
        <f t="array" aca="1" ref="C4" ca="1">COUNTIFS(Attendance!Z3:Z566, "Absent", Attendance!$F3:$F566, "Work", Attendance!$E3:$E566, 1)/(SUMPRODUCT((Attendance!$E3:$E566=1)*(Attendance!Z3:Z566&lt;&gt;"Non-service"))-COUNTIFS(Attendance!Y3:Y566, "Non-service", Attendance!$E3:$E566, 1))*3</f>
        <v>0</v>
      </c>
      <c r="D4" s="5" cm="1">
        <f t="array" aca="1" ref="D4" ca="1">COUNTIFS(Attendance!Z3:Z566, "Absent", Attendance!$F3:$F566, "Gospel", Attendance!$E3:$E566, 1)/(SUMPRODUCT((Attendance!$E3:$E566=1)*(Attendance!Z3:Z566&lt;&gt;"Non-service"))-COUNTIFS(Attendance!Y3:Y566, "Non-service", Attendance!$E3:$E566, 1))*3</f>
        <v>0</v>
      </c>
      <c r="F4" s="11" t="s">
        <v>57</v>
      </c>
      <c r="G4" s="8">
        <f ca="1">AVERAGE(B5:D5)</f>
        <v>0</v>
      </c>
    </row>
    <row r="5" spans="1:9">
      <c r="A5" t="s">
        <v>57</v>
      </c>
      <c r="B5" s="5" cm="1">
        <f t="array" aca="1" ref="B5" ca="1">COUNTIFS(Attendance!Z3:Z566, "Excused", Attendance!$F3:$F566, "Meeting", Attendance!$E3:$E566, 1)/(SUMPRODUCT((Attendance!$E3:$E566=1)*(Attendance!Z3:Z566&lt;&gt;"Non-service"))-COUNTIFS(Attendance!Y3:Y566, "Non-service", Attendance!$E3:$E566, 1))*3</f>
        <v>0</v>
      </c>
      <c r="C5" s="5" cm="1">
        <f t="array" aca="1" ref="C5" ca="1">COUNTIFS(Attendance!Z3:Z566, "Excused", Attendance!$F3:$F566, "Work", Attendance!$E3:$E566, 1)/(SUMPRODUCT((Attendance!$E3:$E566=1)*(Attendance!Z3:Z566&lt;&gt;"Non-service"))-COUNTIFS(Attendance!Y3:Y566, "Non-service", Attendance!$E3:$E566, 1))*3</f>
        <v>0</v>
      </c>
      <c r="D5" s="5" cm="1">
        <f t="array" aca="1" ref="D5" ca="1">COUNTIFS(Attendance!Z3:Z566, "Excused", Attendance!$F3:$F566, "Gospel", Attendance!$E3:$E566, 1)/(SUMPRODUCT((Attendance!$E3:$E566=1)*(Attendance!Z3:Z566&lt;&gt;"Non-service"))-COUNTIFS(Attendance!Y3:Y566, "Non-service", Attendance!$E3:$E566, 1))*3</f>
        <v>0</v>
      </c>
      <c r="G5" s="6"/>
    </row>
    <row r="6" spans="1:9">
      <c r="A6" t="s">
        <v>84</v>
      </c>
      <c r="B6" s="5" cm="1">
        <f t="array" aca="1" ref="B6" ca="1">COUNTIFS(Attendance!Z3:Z566, "Tardy", Attendance!$F3:$F566, "Meeting", Attendance!$E3:$E566, 1)/(SUMPRODUCT((Attendance!$E3:$E566=1)*(Attendance!Z3:Z566&lt;&gt;"Non-service"))-COUNTIFS(Attendance!Y3:Y566, "Non-service", Attendance!$E3:$E566, 1))*3</f>
        <v>0</v>
      </c>
      <c r="C6" s="5" cm="1">
        <f t="array" aca="1" ref="C6" ca="1">COUNTIFS(Attendance!Z3:Z566, "Tardy", Attendance!$F3:$F566, "Work", Attendance!$E3:$E566, 1)/(SUMPRODUCT((Attendance!$E3:$E566=1)*(Attendance!Z3:Z566&lt;&gt;"Non-service"))-COUNTIFS(Attendance!Y3:Y566, "Non-service", Attendance!$E3:$E566, 1))*3</f>
        <v>0</v>
      </c>
      <c r="D6" s="5" cm="1">
        <f t="array" aca="1" ref="D6" ca="1">COUNTIFS(Attendance!Z3:Z566, "Tardy", Attendance!$F3:$F566, "Gospel", Attendance!$E3:$E566, 1)/(SUMPRODUCT((Attendance!$E3:$E566=1)*(Attendance!Z3:Z566&lt;&gt;"Non-service"))-COUNTIFS(Attendance!Y3:Y566, "Non-service", Attendance!$E3:$E566, 1))*3</f>
        <v>0</v>
      </c>
      <c r="F6" s="12" t="s">
        <v>110</v>
      </c>
      <c r="G6" s="8">
        <f ca="1">AVERAGE(B6:D6)</f>
        <v>0</v>
      </c>
    </row>
    <row r="7" spans="1:9">
      <c r="A7" t="s">
        <v>111</v>
      </c>
      <c r="B7" s="5" cm="1">
        <f t="array" aca="1" ref="B7" ca="1">COUNTIFS(Attendance!Z3:Z566, "Early Leave", Attendance!$F3:$F566, "Meeting", Attendance!$E3:$E566, 1)/(SUMPRODUCT((Attendance!$E3:$E566=1)*(Attendance!Z3:Z566&lt;&gt;"Non-service"))-COUNTIFS(Attendance!Y3:Y566, "Non-service", Attendance!$E3:$E566, 1))*3</f>
        <v>0</v>
      </c>
      <c r="C7" s="5" cm="1">
        <f t="array" aca="1" ref="C7" ca="1">COUNTIFS(Attendance!Z3:Z566, "Early Leave", Attendance!$F3:$F566, "Work", Attendance!$E3:$E566, 1)/(SUMPRODUCT((Attendance!$E3:$E566=1)*(Attendance!Z3:Z566&lt;&gt;"Non-service"))-COUNTIFS(Attendance!Y3:Y566, "Non-service", Attendance!$E3:$E566, 1))*3</f>
        <v>0</v>
      </c>
      <c r="D7" s="5" cm="1">
        <f t="array" aca="1" ref="D7" ca="1">COUNTIFS(Attendance!Z3:Z566, "Early Leave", Attendance!$F3:$F566, "Gospel", Attendance!$E3:$E566, 1)/(SUMPRODUCT((Attendance!$E3:$E566=1)*(Attendance!Z3:Z566&lt;&gt;"Non-service"))-COUNTIFS(Attendance!Y3:Y566, "Non-service", Attendance!$E3:$E566, 1))*3</f>
        <v>0</v>
      </c>
      <c r="F7" s="43" t="s">
        <v>21</v>
      </c>
      <c r="G7" s="8">
        <f t="shared" ref="G7:G8" ca="1" si="0">AVERAGE(B7:D7)</f>
        <v>0</v>
      </c>
    </row>
    <row r="8" spans="1:9" ht="13.5" customHeight="1">
      <c r="A8" t="s">
        <v>112</v>
      </c>
      <c r="B8" s="5" cm="1">
        <f t="array" aca="1" ref="B8" ca="1">COUNTIFS(Attendance!Z3:Z566, "Very Early Leave", Attendance!$F3:$F566, "Meeting", Attendance!$E3:$E566, 1)/(SUMPRODUCT((Attendance!$E3:$E566=1)*(Attendance!Z3:Z566&lt;&gt;"Non-service"))-COUNTIFS(Attendance!Y3:Y566, "Non-service", Attendance!$E3:$E566, 1))*3</f>
        <v>0</v>
      </c>
      <c r="C8" s="5" cm="1">
        <f t="array" aca="1" ref="C8" ca="1">COUNTIFS(Attendance!Z3:Z566, "Very Early Leave", Attendance!$F3:$F566, "Work", Attendance!$E3:$E566, 1)/(SUMPRODUCT((Attendance!$E3:$E566=1)*(Attendance!Z3:Z566&lt;&gt;"Non-service"))-COUNTIFS(Attendance!Y3:Y566, "Non-service", Attendance!$E3:$E566, 1))*3</f>
        <v>0</v>
      </c>
      <c r="D8" s="5" cm="1">
        <f t="array" aca="1" ref="D8" ca="1">COUNTIFS(Attendance!Z3:Z566, "Very Early Leave", Attendance!$F3:$F566, "Gospel", Attendance!$E3:$E566, 1)/(SUMPRODUCT((Attendance!$E3:$E566=1)*(Attendance!Z3:Z566&lt;&gt;"Non-service"))-COUNTIFS(Attendance!Y3:Y566, "Non-service", Attendance!$E3:$E566, 1))*3</f>
        <v>0</v>
      </c>
      <c r="F8" s="44" t="s">
        <v>22</v>
      </c>
      <c r="G8" s="8">
        <f t="shared" ca="1" si="0"/>
        <v>0</v>
      </c>
      <c r="H8" s="9"/>
      <c r="I8" s="7"/>
    </row>
    <row r="9" spans="1:9">
      <c r="B9" s="5"/>
      <c r="D9" s="14"/>
      <c r="E9" s="5"/>
      <c r="F9" s="5"/>
      <c r="H9" s="10"/>
      <c r="I9" s="8"/>
    </row>
    <row r="10" spans="1:9">
      <c r="B10" s="5"/>
      <c r="D10" s="5"/>
      <c r="E10" s="5"/>
      <c r="F10" s="5"/>
      <c r="H10" s="11"/>
      <c r="I10" s="8"/>
    </row>
    <row r="11" spans="1:9">
      <c r="B11" s="5"/>
      <c r="D11" s="5"/>
      <c r="E11" s="5"/>
      <c r="F11" s="5"/>
      <c r="I11" s="6"/>
    </row>
    <row r="12" spans="1:9">
      <c r="D12" s="5"/>
      <c r="E12" s="5"/>
      <c r="F12" s="5"/>
      <c r="H12" s="12"/>
      <c r="I12" s="8"/>
    </row>
  </sheetData>
  <sheetProtection sheet="1" objects="1" scenarios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6802-A36E-4218-8EE6-8BA1FC806378}">
  <dimension ref="A2:I12"/>
  <sheetViews>
    <sheetView workbookViewId="0">
      <selection activeCell="A2" sqref="A2"/>
    </sheetView>
  </sheetViews>
  <sheetFormatPr defaultColWidth="8.85546875" defaultRowHeight="15"/>
  <cols>
    <col min="1" max="1" width="26.42578125" customWidth="1"/>
    <col min="6" max="6" width="27.42578125" customWidth="1"/>
  </cols>
  <sheetData>
    <row r="2" spans="1:9" ht="21" customHeight="1">
      <c r="A2" t="str">
        <f>Attendance!AA1</f>
        <v>TBA</v>
      </c>
      <c r="B2" t="s">
        <v>47</v>
      </c>
      <c r="C2" s="1" t="s">
        <v>51</v>
      </c>
      <c r="D2" t="s">
        <v>53</v>
      </c>
      <c r="F2" s="9" t="s">
        <v>108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9" ht="15" customHeight="1">
      <c r="A3" t="s">
        <v>48</v>
      </c>
      <c r="B3" s="14" cm="1">
        <f t="array" aca="1" ref="B3" ca="1">COUNTIFS(Attendance!AB3:AB566, "Present", Attendance!$F3:$F566, "Meeting", Attendance!$E3:$E566, 1)/(SUMPRODUCT((Attendance!$E3:$E566=1)*(Attendance!AB3:AB566&lt;&gt;"Non-service"))-COUNTIFS(Attendance!AA3:AA566, "Non-service", Attendance!$E3:$E566, 1))*3</f>
        <v>0</v>
      </c>
      <c r="C3" s="5" cm="1">
        <f t="array" aca="1" ref="C3" ca="1">COUNTIFS(Attendance!AB3:AB566, "Present", Attendance!$F3:$F566, "Work", Attendance!$E3:$E566, 1)/(SUMPRODUCT((Attendance!$E3:$E566=1)*(Attendance!AB3:AB566&lt;&gt;"Non-service"))-COUNTIFS(Attendance!AA3:AA566, "Non-service", Attendance!$E3:$E566, 1))*3</f>
        <v>0</v>
      </c>
      <c r="D3" s="5" cm="1">
        <f t="array" aca="1" ref="D3" ca="1">COUNTIFS(Attendance!AB3:AB566, "Present", Attendance!$F3:$F566, "Gospel", Attendance!$E3:$E566, 1)/(SUMPRODUCT((Attendance!$E3:$E566=1)*(Attendance!AB3:AB566&lt;&gt;"Non-service"))-COUNTIFS(Attendance!AA3:AA566, "Non-service", Attendance!$E3:$E566, 1))*3</f>
        <v>0</v>
      </c>
      <c r="F3" s="10" t="s">
        <v>109</v>
      </c>
      <c r="G3" s="8">
        <f ca="1">IF(COUNTIF(B4:D4, "&lt;&gt;0") &gt; 0, SUM(IF(B4&lt;&gt;0, B4, 0), IF(C4&lt;&gt;0, C4, 0), IF(D4&lt;&gt;0, D4, 0)) / COUNTIF(B4:D4, "&lt;&gt;0"), 0)</f>
        <v>0</v>
      </c>
    </row>
    <row r="4" spans="1:9" ht="15" customHeight="1">
      <c r="A4" t="s">
        <v>49</v>
      </c>
      <c r="B4" s="5" cm="1">
        <f t="array" aca="1" ref="B4" ca="1">COUNTIFS(Attendance!AB3:AB566, "Absent", Attendance!$F3:$F566, "Meeting", Attendance!$E3:$E566, 1)/(SUMPRODUCT((Attendance!$E3:$E566=1)*(Attendance!AB3:AB566&lt;&gt;"Non-service"))-COUNTIFS(Attendance!AA3:AA566, "Non-service", Attendance!$E3:$E566, 1))*3</f>
        <v>0</v>
      </c>
      <c r="C4" s="5" cm="1">
        <f t="array" aca="1" ref="C4" ca="1">COUNTIFS(Attendance!AB3:AB566, "Absent", Attendance!$F3:$F566, "Work", Attendance!$E3:$E566, 1)/(SUMPRODUCT((Attendance!$E3:$E566=1)*(Attendance!AB3:AB566&lt;&gt;"Non-service"))-COUNTIFS(Attendance!AA3:AA566, "Non-service", Attendance!$E3:$E566, 1))*3</f>
        <v>0</v>
      </c>
      <c r="D4" s="5" cm="1">
        <f t="array" aca="1" ref="D4" ca="1">COUNTIFS(Attendance!AB3:AB566, "Absent", Attendance!$F3:$F566, "Gospel", Attendance!$E3:$E566, 1)/(SUMPRODUCT((Attendance!$E3:$E566=1)*(Attendance!AB3:AB566&lt;&gt;"Non-service"))-COUNTIFS(Attendance!AA3:AA566, "Non-service", Attendance!$E3:$E566, 1))*3</f>
        <v>0</v>
      </c>
      <c r="F4" s="11" t="s">
        <v>57</v>
      </c>
      <c r="G4" s="8">
        <f ca="1">AVERAGE(B5:D5)</f>
        <v>0</v>
      </c>
    </row>
    <row r="5" spans="1:9">
      <c r="A5" t="s">
        <v>57</v>
      </c>
      <c r="B5" s="5" cm="1">
        <f t="array" aca="1" ref="B5" ca="1">COUNTIFS(Attendance!AB3:AB566, "Excused", Attendance!$F3:$F566, "Meeting", Attendance!$E3:$E566, 1)/(SUMPRODUCT((Attendance!$E3:$E566=1)*(Attendance!AB3:AB566&lt;&gt;"Non-service"))-COUNTIFS(Attendance!AA3:AA566, "Non-service", Attendance!$E3:$E566, 1))*3</f>
        <v>0</v>
      </c>
      <c r="C5" s="5" cm="1">
        <f t="array" aca="1" ref="C5" ca="1">COUNTIFS(Attendance!AB3:AB566, "Excused", Attendance!$F3:$F566, "Work", Attendance!$E3:$E566, 1)/(SUMPRODUCT((Attendance!$E3:$E566=1)*(Attendance!AB3:AB566&lt;&gt;"Non-service"))-COUNTIFS(Attendance!AA3:AA566, "Non-service", Attendance!$E3:$E566, 1))*3</f>
        <v>0</v>
      </c>
      <c r="D5" s="5" cm="1">
        <f t="array" aca="1" ref="D5" ca="1">COUNTIFS(Attendance!AB3:AB566, "Excused", Attendance!$F3:$F566, "Gospel", Attendance!$E3:$E566, 1)/(SUMPRODUCT((Attendance!$E3:$E566=1)*(Attendance!AB3:AB566&lt;&gt;"Non-service"))-COUNTIFS(Attendance!AA3:AA566, "Non-service", Attendance!$E3:$E566, 1))*3</f>
        <v>0</v>
      </c>
      <c r="G5" s="6"/>
    </row>
    <row r="6" spans="1:9">
      <c r="A6" t="s">
        <v>84</v>
      </c>
      <c r="B6" s="5" cm="1">
        <f t="array" aca="1" ref="B6" ca="1">COUNTIFS(Attendance!AB3:AB566, "Tardy", Attendance!$F3:$F566, "Meeting", Attendance!$E3:$E566, 1)/(SUMPRODUCT((Attendance!$E3:$E566=1)*(Attendance!AB3:AB566&lt;&gt;"Non-service"))-COUNTIFS(Attendance!AA3:AA566, "Non-service", Attendance!$E3:$E566, 1))*3</f>
        <v>0</v>
      </c>
      <c r="C6" s="5" cm="1">
        <f t="array" aca="1" ref="C6" ca="1">COUNTIFS(Attendance!AB3:AB566, "Tardy", Attendance!$F3:$F566, "Work", Attendance!$E3:$E566, 1)/(SUMPRODUCT((Attendance!$E3:$E566=1)*(Attendance!AB3:AB566&lt;&gt;"Non-service"))-COUNTIFS(Attendance!AA3:AA566, "Non-service", Attendance!$E3:$E566, 1))*3</f>
        <v>0</v>
      </c>
      <c r="D6" s="5" cm="1">
        <f t="array" aca="1" ref="D6" ca="1">COUNTIFS(Attendance!AB3:AB566, "Tardy", Attendance!$F3:$F566, "Gospel", Attendance!$E3:$E566, 1)/(SUMPRODUCT((Attendance!$E3:$E566=1)*(Attendance!AB3:AB566&lt;&gt;"Non-service"))-COUNTIFS(Attendance!AA3:AA566, "Non-service", Attendance!$E3:$E566, 1))*3</f>
        <v>0</v>
      </c>
      <c r="F6" s="12" t="s">
        <v>110</v>
      </c>
      <c r="G6" s="8">
        <f ca="1">AVERAGE(B6:D6)</f>
        <v>0</v>
      </c>
    </row>
    <row r="7" spans="1:9">
      <c r="A7" t="s">
        <v>111</v>
      </c>
      <c r="B7" s="5" cm="1">
        <f t="array" aca="1" ref="B7" ca="1">COUNTIFS(Attendance!AB3:AB566, "Early Leave", Attendance!$F3:$F566, "Meeting", Attendance!$E3:$E566, 1)/(SUMPRODUCT((Attendance!$E3:$E566=1)*(Attendance!AB3:AB566&lt;&gt;"Non-service"))-COUNTIFS(Attendance!AA3:AA566, "Non-service", Attendance!$E3:$E566, 1))*3</f>
        <v>0</v>
      </c>
      <c r="C7" s="5" cm="1">
        <f t="array" aca="1" ref="C7" ca="1">COUNTIFS(Attendance!AB3:AB566, "Early Leave", Attendance!$F3:$F566, "Work", Attendance!$E3:$E566, 1)/(SUMPRODUCT((Attendance!$E3:$E566=1)*(Attendance!AB3:AB566&lt;&gt;"Non-service"))-COUNTIFS(Attendance!AA3:AA566, "Non-service", Attendance!$E3:$E566, 1))*3</f>
        <v>0</v>
      </c>
      <c r="D7" s="5" cm="1">
        <f t="array" aca="1" ref="D7" ca="1">COUNTIFS(Attendance!AB3:AB566, "Early Leave", Attendance!$F3:$F566, "Gospel", Attendance!$E3:$E566, 1)/(SUMPRODUCT((Attendance!$E3:$E566=1)*(Attendance!AB3:AB566&lt;&gt;"Non-service"))-COUNTIFS(Attendance!AA3:AA566, "Non-service", Attendance!$E3:$E566, 1))*3</f>
        <v>0</v>
      </c>
      <c r="F7" s="43" t="s">
        <v>21</v>
      </c>
      <c r="G7" s="8">
        <f t="shared" ref="G7:G8" ca="1" si="0">AVERAGE(B7:D7)</f>
        <v>0</v>
      </c>
    </row>
    <row r="8" spans="1:9" ht="13.5" customHeight="1">
      <c r="A8" t="s">
        <v>112</v>
      </c>
      <c r="B8" s="5" cm="1">
        <f t="array" aca="1" ref="B8" ca="1">COUNTIFS(Attendance!AB3:AB566, "Very Early Leave", Attendance!$F3:$F566, "Meeting", Attendance!$E3:$E566, 1)/(SUMPRODUCT((Attendance!$E3:$E566=1)*(Attendance!AB3:AB566&lt;&gt;"Non-service"))-COUNTIFS(Attendance!AA3:AA566, "Non-service", Attendance!$E3:$E566, 1))*3</f>
        <v>0</v>
      </c>
      <c r="C8" s="5" cm="1">
        <f t="array" aca="1" ref="C8" ca="1">COUNTIFS(Attendance!AB3:AB566, "Very Early Leave", Attendance!$F3:$F566, "Work", Attendance!$E3:$E566, 1)/(SUMPRODUCT((Attendance!$E3:$E566=1)*(Attendance!AB3:AB566&lt;&gt;"Non-service"))-COUNTIFS(Attendance!AA3:AA566, "Non-service", Attendance!$E3:$E566, 1))*3</f>
        <v>0</v>
      </c>
      <c r="D8" s="5" cm="1">
        <f t="array" aca="1" ref="D8" ca="1">COUNTIFS(Attendance!AB3:AB566, "Very Early Leave", Attendance!$F3:$F566, "Gospel", Attendance!$E3:$E566, 1)/(SUMPRODUCT((Attendance!$E3:$E566=1)*(Attendance!AB3:AB566&lt;&gt;"Non-service"))-COUNTIFS(Attendance!AA3:AA566, "Non-service", Attendance!$E3:$E566, 1))*3</f>
        <v>0</v>
      </c>
      <c r="F8" s="44" t="s">
        <v>22</v>
      </c>
      <c r="G8" s="8">
        <f t="shared" ca="1" si="0"/>
        <v>0</v>
      </c>
      <c r="H8" s="9"/>
      <c r="I8" s="7"/>
    </row>
    <row r="9" spans="1:9">
      <c r="B9" s="5"/>
      <c r="D9" s="14"/>
      <c r="E9" s="5"/>
      <c r="F9" s="5"/>
      <c r="H9" s="10"/>
      <c r="I9" s="8"/>
    </row>
    <row r="10" spans="1:9">
      <c r="B10" s="5"/>
      <c r="D10" s="5"/>
      <c r="E10" s="5"/>
      <c r="F10" s="5"/>
      <c r="H10" s="11"/>
      <c r="I10" s="8"/>
    </row>
    <row r="11" spans="1:9">
      <c r="B11" s="5"/>
      <c r="D11" s="5"/>
      <c r="E11" s="5"/>
      <c r="F11" s="5"/>
      <c r="I11" s="6"/>
    </row>
    <row r="12" spans="1:9">
      <c r="D12" s="5"/>
      <c r="E12" s="5"/>
      <c r="F12" s="5"/>
      <c r="H12" s="12"/>
      <c r="I12" s="8"/>
    </row>
  </sheetData>
  <sheetProtection sheet="1" objects="1" scenarios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3C76-1735-4EAC-BB42-5E013A407CA7}">
  <dimension ref="A2:I12"/>
  <sheetViews>
    <sheetView workbookViewId="0">
      <selection activeCell="I17" sqref="I17"/>
    </sheetView>
  </sheetViews>
  <sheetFormatPr defaultColWidth="8.85546875" defaultRowHeight="15"/>
  <cols>
    <col min="1" max="1" width="26.42578125" customWidth="1"/>
    <col min="6" max="6" width="27.42578125" customWidth="1"/>
  </cols>
  <sheetData>
    <row r="2" spans="1:9" ht="21" customHeight="1">
      <c r="A2" t="str">
        <f>Attendance!AC1</f>
        <v>TBA</v>
      </c>
      <c r="B2" t="s">
        <v>47</v>
      </c>
      <c r="C2" s="1" t="s">
        <v>51</v>
      </c>
      <c r="D2" t="s">
        <v>53</v>
      </c>
      <c r="F2" s="9" t="s">
        <v>108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9" ht="15" customHeight="1">
      <c r="A3" t="s">
        <v>48</v>
      </c>
      <c r="B3" s="14" cm="1">
        <f t="array" aca="1" ref="B3" ca="1">COUNTIFS(Attendance!AD3:AD566, "Present", Attendance!$F3:$F566, "Meeting", Attendance!$E3:$E566, 1)/(SUMPRODUCT((Attendance!$E3:$E566=1)*(Attendance!AD3:AD566&lt;&gt;"Non-service"))-COUNTIFS(Attendance!AC3:AC566, "Non-service", Attendance!$E3:$E566, 1))*3</f>
        <v>0</v>
      </c>
      <c r="C3" s="5" cm="1">
        <f t="array" aca="1" ref="C3" ca="1">COUNTIFS(Attendance!AD3:AD566, "Present", Attendance!$F3:$F566, "Work", Attendance!$E3:$E566, 1)/(SUMPRODUCT((Attendance!$E3:$E566=1)*(Attendance!AD3:AD566&lt;&gt;"Non-service"))-COUNTIFS(Attendance!AC3:AC566, "Non-service", Attendance!$E3:$E566, 1))*3</f>
        <v>0</v>
      </c>
      <c r="D3" s="5" cm="1">
        <f t="array" aca="1" ref="D3" ca="1">COUNTIFS(Attendance!AD3:AD566, "Present", Attendance!$F3:$F566, "Gospel", Attendance!$E3:$E566, 1)/(SUMPRODUCT((Attendance!$E3:$E566=1)*(Attendance!AD3:AD566&lt;&gt;"Non-service"))-COUNTIFS(Attendance!AC3:AC566, "Non-service", Attendance!$E3:$E566, 1))*3</f>
        <v>0</v>
      </c>
      <c r="F3" s="10" t="s">
        <v>109</v>
      </c>
      <c r="G3" s="8">
        <f ca="1">IF(COUNTIF(B4:D4, "&lt;&gt;0") &gt; 0, SUM(IF(B4&lt;&gt;0, B4, 0), IF(C4&lt;&gt;0, C4, 0), IF(D4&lt;&gt;0, D4, 0)) / COUNTIF(B4:D4, "&lt;&gt;0"), 0)</f>
        <v>0</v>
      </c>
    </row>
    <row r="4" spans="1:9" ht="15" customHeight="1">
      <c r="A4" t="s">
        <v>49</v>
      </c>
      <c r="B4" s="5" cm="1">
        <f t="array" aca="1" ref="B4" ca="1">COUNTIFS(Attendance!AD3:AD566, "Absent", Attendance!$F3:$F566, "Meeting", Attendance!$E3:$E566, 1)/(SUMPRODUCT((Attendance!$E3:$E566=1)*(Attendance!AD3:AD566&lt;&gt;"Non-service"))-COUNTIFS(Attendance!AC3:AC566, "Non-service", Attendance!$E3:$E566, 1))*3</f>
        <v>0</v>
      </c>
      <c r="C4" s="5" cm="1">
        <f t="array" aca="1" ref="C4" ca="1">COUNTIFS(Attendance!AD3:AD566, "Absent", Attendance!$F3:$F566, "Work", Attendance!$E3:$E566, 1)/(SUMPRODUCT((Attendance!$E3:$E566=1)*(Attendance!AD3:AD566&lt;&gt;"Non-service"))-COUNTIFS(Attendance!AC3:AC566, "Non-service", Attendance!$E3:$E566, 1))*3</f>
        <v>0</v>
      </c>
      <c r="D4" s="5" cm="1">
        <f t="array" aca="1" ref="D4" ca="1">COUNTIFS(Attendance!AD3:AD566, "Absent", Attendance!$F3:$F566, "Gospel", Attendance!$E3:$E566, 1)/(SUMPRODUCT((Attendance!$E3:$E566=1)*(Attendance!AD3:AD566&lt;&gt;"Non-service"))-COUNTIFS(Attendance!AC3:AC566, "Non-service", Attendance!$E3:$E566, 1))*3</f>
        <v>0</v>
      </c>
      <c r="F4" s="11" t="s">
        <v>57</v>
      </c>
      <c r="G4" s="8">
        <f ca="1">AVERAGE(B5:D5)</f>
        <v>0</v>
      </c>
    </row>
    <row r="5" spans="1:9">
      <c r="A5" t="s">
        <v>57</v>
      </c>
      <c r="B5" s="5" cm="1">
        <f t="array" aca="1" ref="B5" ca="1">COUNTIFS(Attendance!AD3:AD566, "Excused", Attendance!$F3:$F566, "Meeting", Attendance!$E3:$E566, 1)/(SUMPRODUCT((Attendance!$E3:$E566=1)*(Attendance!AD3:AD566&lt;&gt;"Non-service"))-COUNTIFS(Attendance!AC3:AC566, "Non-service", Attendance!$E3:$E566, 1))*3</f>
        <v>0</v>
      </c>
      <c r="C5" s="5" cm="1">
        <f t="array" aca="1" ref="C5" ca="1">COUNTIFS(Attendance!AD3:AD566, "Excused", Attendance!$F3:$F566, "Work", Attendance!$E3:$E566, 1)/(SUMPRODUCT((Attendance!$E3:$E566=1)*(Attendance!AD3:AD566&lt;&gt;"Non-service"))-COUNTIFS(Attendance!AC3:AC566, "Non-service", Attendance!$E3:$E566, 1))*3</f>
        <v>0</v>
      </c>
      <c r="D5" s="5" cm="1">
        <f t="array" aca="1" ref="D5" ca="1">COUNTIFS(Attendance!AD3:AD566, "Excused", Attendance!$F3:$F566, "Gospel", Attendance!$E3:$E566, 1)/(SUMPRODUCT((Attendance!$E3:$E566=1)*(Attendance!AD3:AD566&lt;&gt;"Non-service"))-COUNTIFS(Attendance!AC3:AC566, "Non-service", Attendance!$E3:$E566, 1))*3</f>
        <v>0</v>
      </c>
      <c r="G5" s="6"/>
    </row>
    <row r="6" spans="1:9">
      <c r="A6" t="s">
        <v>84</v>
      </c>
      <c r="B6" s="5" cm="1">
        <f t="array" aca="1" ref="B6" ca="1">COUNTIFS(Attendance!AD3:AD566, "Tardy", Attendance!$F3:$F566, "Meeting", Attendance!$E3:$E566, 1)/(SUMPRODUCT((Attendance!$E3:$E566=1)*(Attendance!AD3:AD566&lt;&gt;"Non-service"))-COUNTIFS(Attendance!AC3:AC566, "Non-service", Attendance!$E3:$E566, 1))*3</f>
        <v>0</v>
      </c>
      <c r="C6" s="5" cm="1">
        <f t="array" aca="1" ref="C6" ca="1">COUNTIFS(Attendance!AD3:AD566, "Tardy", Attendance!$F3:$F566, "Work", Attendance!$E3:$E566, 1)/(SUMPRODUCT((Attendance!$E3:$E566=1)*(Attendance!AD3:AD566&lt;&gt;"Non-service"))-COUNTIFS(Attendance!AC3:AC566, "Non-service", Attendance!$E3:$E566, 1))*3</f>
        <v>0</v>
      </c>
      <c r="D6" s="5" cm="1">
        <f t="array" aca="1" ref="D6" ca="1">COUNTIFS(Attendance!AD3:AD566, "Tardy", Attendance!$F3:$F566, "Gospel", Attendance!$E3:$E566, 1)/(SUMPRODUCT((Attendance!$E3:$E566=1)*(Attendance!AD3:AD566&lt;&gt;"Non-service"))-COUNTIFS(Attendance!AC3:AC566, "Non-service", Attendance!$E3:$E566, 1))*3</f>
        <v>0</v>
      </c>
      <c r="F6" s="12" t="s">
        <v>110</v>
      </c>
      <c r="G6" s="8">
        <f ca="1">AVERAGE(B6:D6)</f>
        <v>0</v>
      </c>
    </row>
    <row r="7" spans="1:9">
      <c r="A7" t="s">
        <v>111</v>
      </c>
      <c r="B7" s="5" cm="1">
        <f t="array" aca="1" ref="B7" ca="1">COUNTIFS(Attendance!AD3:AD566, "Early Leave", Attendance!$F3:$F566, "Meeting", Attendance!$E3:$E566, 1)/(SUMPRODUCT((Attendance!$E3:$E566=1)*(Attendance!AD3:AD566&lt;&gt;"Non-service"))-COUNTIFS(Attendance!AC3:AC566, "Non-service", Attendance!$E3:$E566, 1))*3</f>
        <v>0</v>
      </c>
      <c r="C7" s="5" cm="1">
        <f t="array" aca="1" ref="C7" ca="1">COUNTIFS(Attendance!AD3:AD566, "Early Leave", Attendance!$F3:$F566, "Work", Attendance!$E3:$E566, 1)/(SUMPRODUCT((Attendance!$E3:$E566=1)*(Attendance!AD3:AD566&lt;&gt;"Non-service"))-COUNTIFS(Attendance!AC3:AC566, "Non-service", Attendance!$E3:$E566, 1))*3</f>
        <v>0</v>
      </c>
      <c r="D7" s="5" cm="1">
        <f t="array" aca="1" ref="D7" ca="1">COUNTIFS(Attendance!AD3:AD566, "Early Leave", Attendance!$F3:$F566, "Gospel", Attendance!$E3:$E566, 1)/(SUMPRODUCT((Attendance!$E3:$E566=1)*(Attendance!AD3:AD566&lt;&gt;"Non-service"))-COUNTIFS(Attendance!AC3:AC566, "Non-service", Attendance!$E3:$E566, 1))*3</f>
        <v>0</v>
      </c>
      <c r="F7" s="43" t="s">
        <v>21</v>
      </c>
      <c r="G7" s="8">
        <f t="shared" ref="G7:G8" ca="1" si="0">AVERAGE(B7:D7)</f>
        <v>0</v>
      </c>
    </row>
    <row r="8" spans="1:9" ht="13.5" customHeight="1">
      <c r="A8" t="s">
        <v>112</v>
      </c>
      <c r="B8" s="5" cm="1">
        <f t="array" aca="1" ref="B8" ca="1">COUNTIFS(Attendance!AD3:AD566, "Very Early Leave", Attendance!$F3:$F566, "Meeting", Attendance!$E3:$E566, 1)/(SUMPRODUCT((Attendance!$E3:$E566=1)*(Attendance!AD3:AD566&lt;&gt;"Non-service"))-COUNTIFS(Attendance!AC3:AC566, "Non-service", Attendance!$E3:$E566, 1))*3</f>
        <v>0</v>
      </c>
      <c r="C8" s="5" cm="1">
        <f t="array" aca="1" ref="C8" ca="1">COUNTIFS(Attendance!AD3:AD566, "Very Early Leave", Attendance!$F3:$F566, "Work", Attendance!$E3:$E566, 1)/(SUMPRODUCT((Attendance!$E3:$E566=1)*(Attendance!AD3:AD566&lt;&gt;"Non-service"))-COUNTIFS(Attendance!AC3:AC566, "Non-service", Attendance!$E3:$E566, 1))*3</f>
        <v>0</v>
      </c>
      <c r="D8" s="5" cm="1">
        <f t="array" aca="1" ref="D8" ca="1">COUNTIFS(Attendance!AD3:AD566, "Very Early Leave", Attendance!$F3:$F566, "Gospel", Attendance!$E3:$E566, 1)/(SUMPRODUCT((Attendance!$E3:$E566=1)*(Attendance!AD3:AD566&lt;&gt;"Non-service"))-COUNTIFS(Attendance!AC3:AC566, "Non-service", Attendance!$E3:$E566, 1))*3</f>
        <v>0</v>
      </c>
      <c r="F8" s="44" t="s">
        <v>22</v>
      </c>
      <c r="G8" s="8">
        <f t="shared" ca="1" si="0"/>
        <v>0</v>
      </c>
      <c r="H8" s="9"/>
      <c r="I8" s="7"/>
    </row>
    <row r="9" spans="1:9">
      <c r="B9" s="5"/>
      <c r="D9" s="14"/>
      <c r="E9" s="5"/>
      <c r="F9" s="5"/>
      <c r="H9" s="10"/>
      <c r="I9" s="8"/>
    </row>
    <row r="10" spans="1:9">
      <c r="B10" s="5"/>
      <c r="D10" s="5"/>
      <c r="E10" s="5"/>
      <c r="F10" s="5"/>
      <c r="H10" s="11"/>
      <c r="I10" s="8"/>
    </row>
    <row r="11" spans="1:9">
      <c r="B11" s="5"/>
      <c r="D11" s="5"/>
      <c r="E11" s="5"/>
      <c r="F11" s="5"/>
      <c r="I11" s="6"/>
    </row>
    <row r="12" spans="1:9">
      <c r="D12" s="5"/>
      <c r="E12" s="5"/>
      <c r="F12" s="5"/>
      <c r="H12" s="12"/>
      <c r="I12" s="8"/>
    </row>
  </sheetData>
  <sheetProtection sheet="1" objects="1" scenarios="1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Anon Olive Sonomura</cp:lastModifiedBy>
  <cp:revision/>
  <dcterms:created xsi:type="dcterms:W3CDTF">2025-04-18T21:08:56Z</dcterms:created>
  <dcterms:modified xsi:type="dcterms:W3CDTF">2025-09-10T16:09:27Z</dcterms:modified>
  <cp:category/>
  <cp:contentStatus/>
</cp:coreProperties>
</file>