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iton\Downloads\"/>
    </mc:Choice>
  </mc:AlternateContent>
  <xr:revisionPtr revIDLastSave="0" documentId="13_ncr:1_{262E0893-A0BB-48EE-A2EB-41271DA37C4F}" xr6:coauthVersionLast="47" xr6:coauthVersionMax="47" xr10:uidLastSave="{00000000-0000-0000-0000-000000000000}"/>
  <bookViews>
    <workbookView xWindow="-120" yWindow="-120" windowWidth="29040" windowHeight="15720" xr2:uid="{9647E19C-067A-49C1-8F6A-B356C73BB9C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2" i="1" l="1"/>
  <c r="K94" i="1" s="1"/>
  <c r="I92" i="1"/>
  <c r="H92" i="1"/>
  <c r="G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2" i="1" s="1"/>
  <c r="K98" i="1" s="1"/>
  <c r="K99" i="1" l="1"/>
  <c r="K100" i="1" s="1"/>
</calcChain>
</file>

<file path=xl/sharedStrings.xml><?xml version="1.0" encoding="utf-8"?>
<sst xmlns="http://schemas.openxmlformats.org/spreadsheetml/2006/main" count="189" uniqueCount="117">
  <si>
    <t>BOLETA MENSUAL DE SERVICIO DE COMPRESIÓN DE GNS DE TGNCA A LIMAGAS</t>
  </si>
  <si>
    <t>Perido:</t>
  </si>
  <si>
    <t>Del 01 al 30 de ABRIL 2024</t>
  </si>
  <si>
    <t>Rev.0</t>
  </si>
  <si>
    <t xml:space="preserve">Punto de Fiscalización: </t>
  </si>
  <si>
    <t>Fecha de Despacho</t>
  </si>
  <si>
    <t>Placa</t>
  </si>
  <si>
    <t>Fecha Inicio Carga</t>
  </si>
  <si>
    <t>Fecha Fin Carga</t>
  </si>
  <si>
    <t>Nº Constancia
Despacho</t>
  </si>
  <si>
    <t>Volumen 
(Sm3)</t>
  </si>
  <si>
    <t>Volumen (MMPCS)</t>
  </si>
  <si>
    <t>Poder Calorifico  BTU/PC</t>
  </si>
  <si>
    <t>Energía
(MMBTU)</t>
  </si>
  <si>
    <t>PRECIO US$/MMBTU</t>
  </si>
  <si>
    <t>SUB TOTAL US$</t>
  </si>
  <si>
    <t>D9U-999</t>
  </si>
  <si>
    <t>‭002264‬</t>
  </si>
  <si>
    <t>D5Z-970</t>
  </si>
  <si>
    <t>‭002265‬</t>
  </si>
  <si>
    <t>D9V-986</t>
  </si>
  <si>
    <t>‭002266‬</t>
  </si>
  <si>
    <t>D9A-976</t>
  </si>
  <si>
    <t>‭002267‬</t>
  </si>
  <si>
    <t>D9A-986</t>
  </si>
  <si>
    <t>‭002268‬</t>
  </si>
  <si>
    <t>D9V-985</t>
  </si>
  <si>
    <t>‭002269‬</t>
  </si>
  <si>
    <t>B9O-992</t>
  </si>
  <si>
    <t>‭002271‬</t>
  </si>
  <si>
    <t>‭002272‬</t>
  </si>
  <si>
    <t>D9A-991</t>
  </si>
  <si>
    <t>‭002273‬</t>
  </si>
  <si>
    <t>D9B-985</t>
  </si>
  <si>
    <t>‭002274‬</t>
  </si>
  <si>
    <t>D9V-971</t>
  </si>
  <si>
    <t>‭002275‬</t>
  </si>
  <si>
    <t>‭002276‬</t>
  </si>
  <si>
    <t>‭002277‬</t>
  </si>
  <si>
    <t>‭002278‬</t>
  </si>
  <si>
    <t>‭002279‬</t>
  </si>
  <si>
    <t>‭002280‬</t>
  </si>
  <si>
    <t>‭002281‬</t>
  </si>
  <si>
    <t>‭002282‬</t>
  </si>
  <si>
    <t>‭002283‬</t>
  </si>
  <si>
    <t>‭002284‬</t>
  </si>
  <si>
    <t>‭002285‬</t>
  </si>
  <si>
    <t>‭002286‬</t>
  </si>
  <si>
    <t>‭002287‬</t>
  </si>
  <si>
    <t>‭002288‬</t>
  </si>
  <si>
    <t>‭002289‬</t>
  </si>
  <si>
    <t>‭002290‬</t>
  </si>
  <si>
    <t>‭002291‬</t>
  </si>
  <si>
    <t>‭002292‬</t>
  </si>
  <si>
    <t>‭002293‬</t>
  </si>
  <si>
    <t>‭002294‬</t>
  </si>
  <si>
    <t>‭002295‬</t>
  </si>
  <si>
    <t>‭002296‬</t>
  </si>
  <si>
    <t>‭002297‬</t>
  </si>
  <si>
    <t>‭002298‬</t>
  </si>
  <si>
    <t>‭002299‬</t>
  </si>
  <si>
    <t>‭002300‬</t>
  </si>
  <si>
    <t>‭002301‬</t>
  </si>
  <si>
    <t>‭002302‬</t>
  </si>
  <si>
    <t>‭002303‬</t>
  </si>
  <si>
    <t>‭002304‬</t>
  </si>
  <si>
    <t>‭002306‬</t>
  </si>
  <si>
    <t>‭002307‬</t>
  </si>
  <si>
    <t>‭002308‬</t>
  </si>
  <si>
    <t>‭002309‬</t>
  </si>
  <si>
    <t>‭002310‬</t>
  </si>
  <si>
    <t>‭002311‬</t>
  </si>
  <si>
    <t>‭002312‬</t>
  </si>
  <si>
    <t>‭002313‬</t>
  </si>
  <si>
    <t>‭002314‬</t>
  </si>
  <si>
    <t>‭002315‬</t>
  </si>
  <si>
    <t>‭002316‬</t>
  </si>
  <si>
    <t>‭002317‬</t>
  </si>
  <si>
    <t>‭002318‬</t>
  </si>
  <si>
    <t>‭002319‬</t>
  </si>
  <si>
    <t>‭002320‬</t>
  </si>
  <si>
    <t>‭002321‬</t>
  </si>
  <si>
    <t>‭002322‬</t>
  </si>
  <si>
    <t>‭002323‬</t>
  </si>
  <si>
    <t>‭002324‬</t>
  </si>
  <si>
    <t>‭002325‬</t>
  </si>
  <si>
    <t>‭002326‬</t>
  </si>
  <si>
    <t>‭002327‬</t>
  </si>
  <si>
    <t>‭002328‬</t>
  </si>
  <si>
    <t>‭002329‬</t>
  </si>
  <si>
    <t>‭002330‬</t>
  </si>
  <si>
    <t>‭002331‬</t>
  </si>
  <si>
    <t>‭002332‬</t>
  </si>
  <si>
    <t>‭002333‬</t>
  </si>
  <si>
    <t>‭002334‬</t>
  </si>
  <si>
    <t>‭002335‬</t>
  </si>
  <si>
    <t>‭002336‬</t>
  </si>
  <si>
    <t>‭002338‬</t>
  </si>
  <si>
    <t>‭002339‬</t>
  </si>
  <si>
    <t>‭002340‬</t>
  </si>
  <si>
    <t>‭002341‬</t>
  </si>
  <si>
    <t>‭002342‬</t>
  </si>
  <si>
    <t>‭002343‬</t>
  </si>
  <si>
    <t>‭002344‬</t>
  </si>
  <si>
    <t>‭002345‬</t>
  </si>
  <si>
    <t>‭002346‬</t>
  </si>
  <si>
    <t>‭002347‬</t>
  </si>
  <si>
    <t>‭002348‬</t>
  </si>
  <si>
    <t>Energía del volumen Procesado en MMBTU</t>
  </si>
  <si>
    <t>Precio en USD/MMBTU</t>
  </si>
  <si>
    <t>SUB TOTAL A FACTURAR USD</t>
  </si>
  <si>
    <t>IGV 18%</t>
  </si>
  <si>
    <t>TOTAL A FACTURAR USD</t>
  </si>
  <si>
    <t>Comentarios:</t>
  </si>
  <si>
    <t>Las constancias con los correlativos: 002270,  002305 y 002337 fueron anuladas por corrección del OM Oracle de TGNCA.</t>
  </si>
  <si>
    <t>TGNCA S.A.C.</t>
  </si>
  <si>
    <t>LIMAGAS NATURAL PERU 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</si>
</sst>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C0A]dd\-mmm\-yy;@"/>
    <numFmt numFmtId="165" formatCode="yyyy\-mm\-dd;@"/>
    <numFmt numFmtId="166" formatCode="#,##0.000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4" fontId="3" fillId="0" borderId="0" xfId="0" applyNumberFormat="1" applyFont="1"/>
    <xf numFmtId="164" fontId="4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wrapText="1"/>
    </xf>
    <xf numFmtId="165" fontId="4" fillId="0" borderId="5" xfId="0" applyNumberFormat="1" applyFont="1" applyBorder="1" applyAlignment="1">
      <alignment horizontal="center" wrapText="1"/>
    </xf>
    <xf numFmtId="0" fontId="4" fillId="0" borderId="5" xfId="0" quotePrefix="1" applyFont="1" applyBorder="1" applyAlignment="1">
      <alignment horizontal="center" wrapText="1"/>
    </xf>
    <xf numFmtId="4" fontId="4" fillId="0" borderId="5" xfId="0" applyNumberFormat="1" applyFont="1" applyBorder="1" applyAlignment="1">
      <alignment horizontal="center"/>
    </xf>
    <xf numFmtId="4" fontId="4" fillId="0" borderId="5" xfId="0" quotePrefix="1" applyNumberFormat="1" applyFont="1" applyBorder="1" applyAlignment="1">
      <alignment horizontal="center"/>
    </xf>
    <xf numFmtId="4" fontId="4" fillId="0" borderId="6" xfId="0" quotePrefix="1" applyNumberFormat="1" applyFont="1" applyBorder="1" applyAlignment="1">
      <alignment horizontal="center"/>
    </xf>
    <xf numFmtId="164" fontId="4" fillId="0" borderId="7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wrapText="1"/>
    </xf>
    <xf numFmtId="165" fontId="4" fillId="0" borderId="8" xfId="0" applyNumberFormat="1" applyFont="1" applyBorder="1" applyAlignment="1">
      <alignment horizontal="center" wrapText="1"/>
    </xf>
    <xf numFmtId="0" fontId="4" fillId="0" borderId="8" xfId="0" quotePrefix="1" applyFont="1" applyBorder="1" applyAlignment="1">
      <alignment horizontal="center" wrapText="1"/>
    </xf>
    <xf numFmtId="4" fontId="4" fillId="0" borderId="8" xfId="0" applyNumberFormat="1" applyFont="1" applyBorder="1" applyAlignment="1">
      <alignment horizontal="center"/>
    </xf>
    <xf numFmtId="4" fontId="4" fillId="0" borderId="8" xfId="0" quotePrefix="1" applyNumberFormat="1" applyFont="1" applyBorder="1" applyAlignment="1">
      <alignment horizontal="center"/>
    </xf>
    <xf numFmtId="4" fontId="4" fillId="0" borderId="9" xfId="0" quotePrefix="1" applyNumberFormat="1" applyFont="1" applyBorder="1" applyAlignment="1">
      <alignment horizontal="center"/>
    </xf>
    <xf numFmtId="4" fontId="2" fillId="0" borderId="12" xfId="0" applyNumberFormat="1" applyFont="1" applyBorder="1" applyAlignment="1">
      <alignment horizontal="center"/>
    </xf>
    <xf numFmtId="4" fontId="2" fillId="0" borderId="13" xfId="0" applyNumberFormat="1" applyFont="1" applyBorder="1" applyAlignment="1">
      <alignment horizontal="center"/>
    </xf>
    <xf numFmtId="0" fontId="2" fillId="0" borderId="14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4" fontId="1" fillId="0" borderId="13" xfId="0" applyNumberFormat="1" applyFont="1" applyBorder="1"/>
    <xf numFmtId="0" fontId="2" fillId="0" borderId="15" xfId="0" applyFont="1" applyBorder="1" applyAlignment="1">
      <alignment horizontal="left"/>
    </xf>
    <xf numFmtId="10" fontId="1" fillId="0" borderId="0" xfId="0" applyNumberFormat="1" applyFont="1"/>
    <xf numFmtId="0" fontId="1" fillId="0" borderId="16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5" fillId="0" borderId="17" xfId="0" applyFont="1" applyBorder="1"/>
    <xf numFmtId="0" fontId="1" fillId="0" borderId="18" xfId="0" applyFont="1" applyBorder="1" applyAlignment="1">
      <alignment horizontal="left"/>
    </xf>
    <xf numFmtId="0" fontId="1" fillId="0" borderId="0" xfId="0" applyFont="1" applyAlignment="1">
      <alignment horizontal="left"/>
    </xf>
    <xf numFmtId="4" fontId="1" fillId="0" borderId="0" xfId="0" applyNumberFormat="1" applyFont="1" applyAlignment="1">
      <alignment horizontal="center"/>
    </xf>
    <xf numFmtId="4" fontId="1" fillId="0" borderId="18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166" fontId="2" fillId="0" borderId="0" xfId="0" applyNumberFormat="1" applyFont="1" applyAlignment="1">
      <alignment horizontal="center"/>
    </xf>
    <xf numFmtId="0" fontId="1" fillId="0" borderId="19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1" fillId="0" borderId="20" xfId="0" applyFont="1" applyBorder="1" applyAlignment="1">
      <alignment vertical="top" wrapText="1"/>
    </xf>
    <xf numFmtId="0" fontId="1" fillId="0" borderId="21" xfId="0" applyFont="1" applyBorder="1" applyAlignment="1">
      <alignment horizontal="left"/>
    </xf>
    <xf numFmtId="4" fontId="6" fillId="0" borderId="18" xfId="0" applyNumberFormat="1" applyFont="1" applyBorder="1" applyAlignment="1">
      <alignment horizontal="center"/>
    </xf>
    <xf numFmtId="0" fontId="1" fillId="0" borderId="20" xfId="0" applyFont="1" applyBorder="1"/>
    <xf numFmtId="4" fontId="6" fillId="0" borderId="21" xfId="0" applyNumberFormat="1" applyFont="1" applyBorder="1" applyAlignment="1">
      <alignment horizontal="center"/>
    </xf>
    <xf numFmtId="0" fontId="1" fillId="0" borderId="13" xfId="0" applyFont="1" applyBorder="1"/>
    <xf numFmtId="4" fontId="7" fillId="0" borderId="12" xfId="0" applyNumberFormat="1" applyFont="1" applyBorder="1" applyAlignment="1">
      <alignment horizontal="center"/>
    </xf>
    <xf numFmtId="0" fontId="1" fillId="0" borderId="0" xfId="0" applyFont="1" applyAlignment="1">
      <alignment vertical="top" wrapText="1"/>
    </xf>
    <xf numFmtId="0" fontId="1" fillId="0" borderId="22" xfId="0" applyFont="1" applyBorder="1"/>
    <xf numFmtId="0" fontId="8" fillId="0" borderId="22" xfId="0" applyFont="1" applyBorder="1"/>
    <xf numFmtId="0" fontId="1" fillId="0" borderId="22" xfId="0" applyFont="1" applyBorder="1" applyAlignment="1">
      <alignment horizontal="center"/>
    </xf>
    <xf numFmtId="0" fontId="1" fillId="0" borderId="17" xfId="0" applyFont="1" applyBorder="1"/>
    <xf numFmtId="0" fontId="1" fillId="0" borderId="1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top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328082</xdr:colOff>
      <xdr:row>0</xdr:row>
      <xdr:rowOff>0</xdr:rowOff>
    </xdr:from>
    <xdr:to>
      <xdr:col>3</xdr:col>
      <xdr:colOff>47625</xdr:colOff>
      <xdr:row>4</xdr:row>
      <xdr:rowOff>76583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DB53963-D85A-4EFB-BF63-13AD84E536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082" y="0"/>
          <a:ext cx="1757893" cy="8766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52105-10DF-4BB6-AE23-2439E855462B}">
  <dimension ref="A1:L107"/>
  <sheetViews>
    <sheetView tabSelected="1" workbookViewId="0">
      <selection activeCell="L22" sqref="L22"/>
    </sheetView>
  </sheetViews>
  <sheetFormatPr baseColWidth="10" defaultRowHeight="15" x14ac:dyDescent="0.25"/>
  <cols>
    <col min="1" max="1" width="7.7109375" customWidth="1"/>
    <col min="12" max="12" width="14.5703125" customWidth="1"/>
  </cols>
  <sheetData>
    <row r="1" spans="1:12" ht="15.7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.7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5.75" x14ac:dyDescent="0.25">
      <c r="A3" s="1"/>
      <c r="B3" s="54" t="s">
        <v>0</v>
      </c>
      <c r="C3" s="54"/>
      <c r="D3" s="54"/>
      <c r="E3" s="54"/>
      <c r="F3" s="54"/>
      <c r="G3" s="54"/>
      <c r="H3" s="54"/>
      <c r="I3" s="54"/>
      <c r="J3" s="54"/>
      <c r="K3" s="54"/>
      <c r="L3" s="54"/>
    </row>
    <row r="4" spans="1:12" ht="15.7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ht="15.7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ht="15.75" x14ac:dyDescent="0.25">
      <c r="A6" s="1"/>
      <c r="B6" s="2" t="s">
        <v>1</v>
      </c>
      <c r="C6" s="2" t="s">
        <v>2</v>
      </c>
      <c r="D6" s="2"/>
      <c r="E6" s="1"/>
      <c r="F6" s="2"/>
      <c r="G6" s="2"/>
      <c r="H6" s="2"/>
      <c r="I6" s="2"/>
      <c r="J6" s="2"/>
      <c r="K6" s="2"/>
      <c r="L6" s="1" t="s">
        <v>3</v>
      </c>
    </row>
    <row r="7" spans="1:12" ht="15.75" x14ac:dyDescent="0.25">
      <c r="A7" s="1"/>
      <c r="B7" s="2" t="s">
        <v>4</v>
      </c>
      <c r="C7" s="2"/>
      <c r="D7" s="2"/>
      <c r="E7" s="1"/>
      <c r="F7" s="1"/>
      <c r="G7" s="1"/>
      <c r="H7" s="1"/>
      <c r="I7" s="1"/>
      <c r="J7" s="1"/>
      <c r="K7" s="1"/>
      <c r="L7" s="1"/>
    </row>
    <row r="8" spans="1:12" ht="16.5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ht="49.5" customHeight="1" thickBot="1" x14ac:dyDescent="0.3">
      <c r="A9" s="1"/>
      <c r="B9" s="53" t="s">
        <v>5</v>
      </c>
      <c r="C9" s="3" t="s">
        <v>6</v>
      </c>
      <c r="D9" s="3" t="s">
        <v>7</v>
      </c>
      <c r="E9" s="3" t="s">
        <v>8</v>
      </c>
      <c r="F9" s="3" t="s">
        <v>9</v>
      </c>
      <c r="G9" s="3" t="s">
        <v>10</v>
      </c>
      <c r="H9" s="3" t="s">
        <v>11</v>
      </c>
      <c r="I9" s="3" t="s">
        <v>12</v>
      </c>
      <c r="J9" s="4" t="s">
        <v>13</v>
      </c>
      <c r="K9" s="4" t="s">
        <v>14</v>
      </c>
      <c r="L9" s="4" t="s">
        <v>15</v>
      </c>
    </row>
    <row r="10" spans="1:12" x14ac:dyDescent="0.25">
      <c r="A10" s="5"/>
      <c r="B10" s="6">
        <v>45383</v>
      </c>
      <c r="C10" s="7" t="s">
        <v>16</v>
      </c>
      <c r="D10" s="8">
        <v>45383.434027777781</v>
      </c>
      <c r="E10" s="8">
        <v>45383.597222222219</v>
      </c>
      <c r="F10" s="9" t="s">
        <v>17</v>
      </c>
      <c r="G10" s="10">
        <v>6591.5</v>
      </c>
      <c r="H10" s="10">
        <v>0.23280000000000001</v>
      </c>
      <c r="I10" s="10">
        <v>1056.3</v>
      </c>
      <c r="J10" s="10">
        <v>245.88197254827099</v>
      </c>
      <c r="K10" s="11">
        <v>2.8</v>
      </c>
      <c r="L10" s="12">
        <f t="shared" ref="L10:L91" si="0">K10*J10</f>
        <v>688.46952313515874</v>
      </c>
    </row>
    <row r="11" spans="1:12" x14ac:dyDescent="0.25">
      <c r="A11" s="5"/>
      <c r="B11" s="13">
        <v>45383</v>
      </c>
      <c r="C11" s="14" t="s">
        <v>18</v>
      </c>
      <c r="D11" s="15">
        <v>45383.993055555555</v>
      </c>
      <c r="E11" s="15">
        <v>45384.17083333333</v>
      </c>
      <c r="F11" s="16" t="s">
        <v>19</v>
      </c>
      <c r="G11" s="17">
        <v>7191.5</v>
      </c>
      <c r="H11" s="17">
        <v>0.254</v>
      </c>
      <c r="I11" s="17">
        <v>1055.82</v>
      </c>
      <c r="J11" s="17">
        <v>268.141800685205</v>
      </c>
      <c r="K11" s="18">
        <v>2.8</v>
      </c>
      <c r="L11" s="19">
        <f t="shared" si="0"/>
        <v>750.797041918574</v>
      </c>
    </row>
    <row r="12" spans="1:12" x14ac:dyDescent="0.25">
      <c r="A12" s="5"/>
      <c r="B12" s="13">
        <v>45384</v>
      </c>
      <c r="C12" s="14" t="s">
        <v>20</v>
      </c>
      <c r="D12" s="15">
        <v>45384.590590277781</v>
      </c>
      <c r="E12" s="15">
        <v>45384.76703703704</v>
      </c>
      <c r="F12" s="16" t="s">
        <v>21</v>
      </c>
      <c r="G12" s="17">
        <v>6984</v>
      </c>
      <c r="H12" s="17">
        <v>0.24660000000000001</v>
      </c>
      <c r="I12" s="17">
        <v>1055.82</v>
      </c>
      <c r="J12" s="17">
        <v>260.40496919772897</v>
      </c>
      <c r="K12" s="18">
        <v>2.69</v>
      </c>
      <c r="L12" s="19">
        <f t="shared" si="0"/>
        <v>700.48936714189097</v>
      </c>
    </row>
    <row r="13" spans="1:12" x14ac:dyDescent="0.25">
      <c r="A13" s="5"/>
      <c r="B13" s="13">
        <v>45384</v>
      </c>
      <c r="C13" s="14" t="s">
        <v>22</v>
      </c>
      <c r="D13" s="15">
        <v>45384.828472222223</v>
      </c>
      <c r="E13" s="15">
        <v>45385.008333333331</v>
      </c>
      <c r="F13" s="16" t="s">
        <v>23</v>
      </c>
      <c r="G13" s="17">
        <v>6869</v>
      </c>
      <c r="H13" s="17">
        <v>0.24260000000000001</v>
      </c>
      <c r="I13" s="17">
        <v>1055.82</v>
      </c>
      <c r="J13" s="17">
        <v>256.11708668659799</v>
      </c>
      <c r="K13" s="18">
        <v>2.69</v>
      </c>
      <c r="L13" s="19">
        <f t="shared" si="0"/>
        <v>688.95496318694859</v>
      </c>
    </row>
    <row r="14" spans="1:12" x14ac:dyDescent="0.25">
      <c r="A14" s="5"/>
      <c r="B14" s="13">
        <v>45385</v>
      </c>
      <c r="C14" s="14" t="s">
        <v>24</v>
      </c>
      <c r="D14" s="15">
        <v>45385.251388888886</v>
      </c>
      <c r="E14" s="15">
        <v>45385.411805555559</v>
      </c>
      <c r="F14" s="16" t="s">
        <v>25</v>
      </c>
      <c r="G14" s="17">
        <v>6498.5</v>
      </c>
      <c r="H14" s="17">
        <v>0.22950000000000001</v>
      </c>
      <c r="I14" s="17">
        <v>1055.56</v>
      </c>
      <c r="J14" s="17">
        <v>242.242979794202</v>
      </c>
      <c r="K14" s="18">
        <v>2.69</v>
      </c>
      <c r="L14" s="19">
        <f t="shared" si="0"/>
        <v>651.63361564640331</v>
      </c>
    </row>
    <row r="15" spans="1:12" x14ac:dyDescent="0.25">
      <c r="A15" s="5"/>
      <c r="B15" s="13">
        <v>45385</v>
      </c>
      <c r="C15" s="14" t="s">
        <v>26</v>
      </c>
      <c r="D15" s="15">
        <v>45385.740277777775</v>
      </c>
      <c r="E15" s="15">
        <v>45385.910416666666</v>
      </c>
      <c r="F15" s="16" t="s">
        <v>27</v>
      </c>
      <c r="G15" s="17">
        <v>6889.5</v>
      </c>
      <c r="H15" s="17">
        <v>0.24329999999999999</v>
      </c>
      <c r="I15" s="17">
        <v>1055.56</v>
      </c>
      <c r="J15" s="17">
        <v>256.81819024269498</v>
      </c>
      <c r="K15" s="18">
        <v>2.69</v>
      </c>
      <c r="L15" s="19">
        <f t="shared" si="0"/>
        <v>690.84093175284954</v>
      </c>
    </row>
    <row r="16" spans="1:12" x14ac:dyDescent="0.25">
      <c r="A16" s="5"/>
      <c r="B16" s="13">
        <v>45384</v>
      </c>
      <c r="C16" s="14" t="s">
        <v>28</v>
      </c>
      <c r="D16" s="15">
        <v>45385.013888888891</v>
      </c>
      <c r="E16" s="15">
        <v>45385.231944444444</v>
      </c>
      <c r="F16" s="16" t="s">
        <v>29</v>
      </c>
      <c r="G16" s="17">
        <v>8884.5</v>
      </c>
      <c r="H16" s="17">
        <v>0.31380000000000002</v>
      </c>
      <c r="I16" s="17">
        <v>1055.82</v>
      </c>
      <c r="J16" s="17">
        <v>331.26688843602898</v>
      </c>
      <c r="K16" s="18">
        <v>2.69</v>
      </c>
      <c r="L16" s="19">
        <f t="shared" si="0"/>
        <v>891.10792989291792</v>
      </c>
    </row>
    <row r="17" spans="1:12" x14ac:dyDescent="0.25">
      <c r="A17" s="5"/>
      <c r="B17" s="13">
        <v>45385</v>
      </c>
      <c r="C17" s="14" t="s">
        <v>18</v>
      </c>
      <c r="D17" s="15">
        <v>45385.926388888889</v>
      </c>
      <c r="E17" s="15">
        <v>45386.106944444444</v>
      </c>
      <c r="F17" s="16" t="s">
        <v>30</v>
      </c>
      <c r="G17" s="17">
        <v>6924</v>
      </c>
      <c r="H17" s="17">
        <v>0.2445</v>
      </c>
      <c r="I17" s="17">
        <v>1055.56</v>
      </c>
      <c r="J17" s="17">
        <v>258.10423822344399</v>
      </c>
      <c r="K17" s="18">
        <v>2.69</v>
      </c>
      <c r="L17" s="19">
        <f t="shared" si="0"/>
        <v>694.30040082106427</v>
      </c>
    </row>
    <row r="18" spans="1:12" x14ac:dyDescent="0.25">
      <c r="A18" s="5"/>
      <c r="B18" s="13">
        <v>45386</v>
      </c>
      <c r="C18" s="14" t="s">
        <v>31</v>
      </c>
      <c r="D18" s="15">
        <v>45386.268055555556</v>
      </c>
      <c r="E18" s="15">
        <v>45386.445138888892</v>
      </c>
      <c r="F18" s="16" t="s">
        <v>32</v>
      </c>
      <c r="G18" s="17">
        <v>6924.5</v>
      </c>
      <c r="H18" s="17">
        <v>0.2445</v>
      </c>
      <c r="I18" s="17">
        <v>1055.69</v>
      </c>
      <c r="J18" s="17">
        <v>258.15466633619099</v>
      </c>
      <c r="K18" s="18">
        <v>2.69</v>
      </c>
      <c r="L18" s="19">
        <f t="shared" si="0"/>
        <v>694.43605244435378</v>
      </c>
    </row>
    <row r="19" spans="1:12" x14ac:dyDescent="0.25">
      <c r="A19" s="5"/>
      <c r="B19" s="13">
        <v>45386</v>
      </c>
      <c r="C19" s="14" t="s">
        <v>33</v>
      </c>
      <c r="D19" s="15">
        <v>45386.457314814812</v>
      </c>
      <c r="E19" s="15">
        <v>45386.630925925929</v>
      </c>
      <c r="F19" s="16" t="s">
        <v>34</v>
      </c>
      <c r="G19" s="17">
        <v>6697</v>
      </c>
      <c r="H19" s="17">
        <v>0.23649999999999999</v>
      </c>
      <c r="I19" s="17">
        <v>1055.69</v>
      </c>
      <c r="J19" s="17">
        <v>249.67316058249301</v>
      </c>
      <c r="K19" s="18">
        <v>2.69</v>
      </c>
      <c r="L19" s="19">
        <f t="shared" si="0"/>
        <v>671.62080196690624</v>
      </c>
    </row>
    <row r="20" spans="1:12" x14ac:dyDescent="0.25">
      <c r="A20" s="5"/>
      <c r="B20" s="13">
        <v>45386</v>
      </c>
      <c r="C20" s="14" t="s">
        <v>35</v>
      </c>
      <c r="D20" s="15">
        <v>45386.7500462963</v>
      </c>
      <c r="E20" s="15">
        <v>45386.927430555559</v>
      </c>
      <c r="F20" s="16" t="s">
        <v>36</v>
      </c>
      <c r="G20" s="17">
        <v>6973</v>
      </c>
      <c r="H20" s="17">
        <v>0.2462</v>
      </c>
      <c r="I20" s="17">
        <v>1055.69</v>
      </c>
      <c r="J20" s="17">
        <v>259.96281151884699</v>
      </c>
      <c r="K20" s="18">
        <v>2.69</v>
      </c>
      <c r="L20" s="19">
        <f t="shared" si="0"/>
        <v>699.29996298569836</v>
      </c>
    </row>
    <row r="21" spans="1:12" x14ac:dyDescent="0.25">
      <c r="A21" s="5"/>
      <c r="B21" s="13">
        <v>45386</v>
      </c>
      <c r="C21" s="14" t="s">
        <v>22</v>
      </c>
      <c r="D21" s="15">
        <v>45387.060601851852</v>
      </c>
      <c r="E21" s="15">
        <v>45387.227523148147</v>
      </c>
      <c r="F21" s="16" t="s">
        <v>37</v>
      </c>
      <c r="G21" s="17">
        <v>6686.5</v>
      </c>
      <c r="H21" s="17">
        <v>0.2361</v>
      </c>
      <c r="I21" s="17">
        <v>1055.69</v>
      </c>
      <c r="J21" s="17">
        <v>249.28170647078301</v>
      </c>
      <c r="K21" s="18">
        <v>2.69</v>
      </c>
      <c r="L21" s="19">
        <f t="shared" si="0"/>
        <v>670.56779040640629</v>
      </c>
    </row>
    <row r="22" spans="1:12" x14ac:dyDescent="0.25">
      <c r="A22" s="5"/>
      <c r="B22" s="13">
        <v>45387</v>
      </c>
      <c r="C22" s="14" t="s">
        <v>20</v>
      </c>
      <c r="D22" s="15">
        <v>45387.656539351854</v>
      </c>
      <c r="E22" s="15">
        <v>45387.835011574076</v>
      </c>
      <c r="F22" s="16" t="s">
        <v>38</v>
      </c>
      <c r="G22" s="17">
        <v>6909</v>
      </c>
      <c r="H22" s="17">
        <v>0.24399999999999999</v>
      </c>
      <c r="I22" s="17">
        <v>1059.67</v>
      </c>
      <c r="J22" s="17">
        <v>258.54788194363999</v>
      </c>
      <c r="K22" s="18">
        <v>2.69</v>
      </c>
      <c r="L22" s="19">
        <f t="shared" si="0"/>
        <v>695.49380242839152</v>
      </c>
    </row>
    <row r="23" spans="1:12" x14ac:dyDescent="0.25">
      <c r="A23" s="5"/>
      <c r="B23" s="13">
        <v>45387</v>
      </c>
      <c r="C23" s="14" t="s">
        <v>28</v>
      </c>
      <c r="D23" s="15">
        <v>45387.422013888892</v>
      </c>
      <c r="E23" s="15">
        <v>45387.640277777777</v>
      </c>
      <c r="F23" s="16" t="s">
        <v>39</v>
      </c>
      <c r="G23" s="17">
        <v>8633</v>
      </c>
      <c r="H23" s="17">
        <v>0.3049</v>
      </c>
      <c r="I23" s="17">
        <v>1059.67</v>
      </c>
      <c r="J23" s="17">
        <v>323.06323126638301</v>
      </c>
      <c r="K23" s="18">
        <v>2.69</v>
      </c>
      <c r="L23" s="19">
        <f t="shared" si="0"/>
        <v>869.04009210657034</v>
      </c>
    </row>
    <row r="24" spans="1:12" x14ac:dyDescent="0.25">
      <c r="A24" s="5"/>
      <c r="B24" s="13">
        <v>45387</v>
      </c>
      <c r="C24" s="14" t="s">
        <v>18</v>
      </c>
      <c r="D24" s="15">
        <v>45387.974178240744</v>
      </c>
      <c r="E24" s="15">
        <v>45388.999872685185</v>
      </c>
      <c r="F24" s="16" t="s">
        <v>40</v>
      </c>
      <c r="G24" s="17">
        <v>7399</v>
      </c>
      <c r="H24" s="17">
        <v>0.26129999999999998</v>
      </c>
      <c r="I24" s="17">
        <v>1059.67</v>
      </c>
      <c r="J24" s="17">
        <v>276.88461115950099</v>
      </c>
      <c r="K24" s="18">
        <v>2.69</v>
      </c>
      <c r="L24" s="19">
        <f t="shared" si="0"/>
        <v>744.81960401905769</v>
      </c>
    </row>
    <row r="25" spans="1:12" x14ac:dyDescent="0.25">
      <c r="A25" s="5"/>
      <c r="B25" s="13">
        <v>45388</v>
      </c>
      <c r="C25" s="14" t="s">
        <v>16</v>
      </c>
      <c r="D25" s="15">
        <v>45389.010474537034</v>
      </c>
      <c r="E25" s="15">
        <v>45389.186863425923</v>
      </c>
      <c r="F25" s="16" t="s">
        <v>41</v>
      </c>
      <c r="G25" s="17">
        <v>7094</v>
      </c>
      <c r="H25" s="17">
        <v>0.2505</v>
      </c>
      <c r="I25" s="17">
        <v>1056.6600000000001</v>
      </c>
      <c r="J25" s="17">
        <v>264.71686074040599</v>
      </c>
      <c r="K25" s="18">
        <v>2.8</v>
      </c>
      <c r="L25" s="19">
        <f t="shared" si="0"/>
        <v>741.20721007313671</v>
      </c>
    </row>
    <row r="26" spans="1:12" x14ac:dyDescent="0.25">
      <c r="A26" s="5"/>
      <c r="B26" s="13">
        <v>45388</v>
      </c>
      <c r="C26" s="14" t="s">
        <v>24</v>
      </c>
      <c r="D26" s="15">
        <v>45389.197222222225</v>
      </c>
      <c r="E26" s="15">
        <v>45389.367361111108</v>
      </c>
      <c r="F26" s="16" t="s">
        <v>42</v>
      </c>
      <c r="G26" s="17">
        <v>6843.5</v>
      </c>
      <c r="H26" s="17">
        <v>0.2417</v>
      </c>
      <c r="I26" s="17">
        <v>1056.6600000000001</v>
      </c>
      <c r="J26" s="17">
        <v>255.369303140255</v>
      </c>
      <c r="K26" s="18">
        <v>2.8</v>
      </c>
      <c r="L26" s="19">
        <f t="shared" si="0"/>
        <v>715.03404879271397</v>
      </c>
    </row>
    <row r="27" spans="1:12" x14ac:dyDescent="0.25">
      <c r="A27" s="5"/>
      <c r="B27" s="13">
        <v>45389</v>
      </c>
      <c r="C27" s="14" t="s">
        <v>28</v>
      </c>
      <c r="D27" s="15">
        <v>45389.552453703705</v>
      </c>
      <c r="E27" s="15">
        <v>45389.77884259259</v>
      </c>
      <c r="F27" s="16" t="s">
        <v>43</v>
      </c>
      <c r="G27" s="17">
        <v>8530.5</v>
      </c>
      <c r="H27" s="17">
        <v>0.30130000000000001</v>
      </c>
      <c r="I27" s="17">
        <v>1056.6600000000001</v>
      </c>
      <c r="J27" s="17">
        <v>318.32071899436698</v>
      </c>
      <c r="K27" s="18">
        <v>2.69</v>
      </c>
      <c r="L27" s="19">
        <f t="shared" si="0"/>
        <v>856.28273409484723</v>
      </c>
    </row>
    <row r="28" spans="1:12" x14ac:dyDescent="0.25">
      <c r="A28" s="5"/>
      <c r="B28" s="13">
        <v>45390</v>
      </c>
      <c r="C28" s="14" t="s">
        <v>31</v>
      </c>
      <c r="D28" s="15">
        <v>45390.417361111111</v>
      </c>
      <c r="E28" s="15">
        <v>45390.588888888888</v>
      </c>
      <c r="F28" s="16" t="s">
        <v>44</v>
      </c>
      <c r="G28" s="17">
        <v>6858</v>
      </c>
      <c r="H28" s="17">
        <v>0.2422</v>
      </c>
      <c r="I28" s="17">
        <v>1058.76</v>
      </c>
      <c r="J28" s="17">
        <v>256.41897414309301</v>
      </c>
      <c r="K28" s="18">
        <v>2.8</v>
      </c>
      <c r="L28" s="19">
        <f t="shared" si="0"/>
        <v>717.9731276006604</v>
      </c>
    </row>
    <row r="29" spans="1:12" x14ac:dyDescent="0.25">
      <c r="A29" s="5"/>
      <c r="B29" s="13">
        <v>45389</v>
      </c>
      <c r="C29" s="14" t="s">
        <v>22</v>
      </c>
      <c r="D29" s="15">
        <v>45389.374305555553</v>
      </c>
      <c r="E29" s="15">
        <v>45389.540972222225</v>
      </c>
      <c r="F29" s="16" t="s">
        <v>45</v>
      </c>
      <c r="G29" s="17">
        <v>6635.5</v>
      </c>
      <c r="H29" s="17">
        <v>0.23430000000000001</v>
      </c>
      <c r="I29" s="17">
        <v>1056.6600000000001</v>
      </c>
      <c r="J29" s="17">
        <v>247.60765850619799</v>
      </c>
      <c r="K29" s="18">
        <v>2.69</v>
      </c>
      <c r="L29" s="19">
        <f t="shared" si="0"/>
        <v>666.06460138167256</v>
      </c>
    </row>
    <row r="30" spans="1:12" x14ac:dyDescent="0.25">
      <c r="A30" s="5"/>
      <c r="B30" s="13">
        <v>45389</v>
      </c>
      <c r="C30" s="14" t="s">
        <v>26</v>
      </c>
      <c r="D30" s="15">
        <v>45390.09652777778</v>
      </c>
      <c r="E30" s="15">
        <v>45390.268750000003</v>
      </c>
      <c r="F30" s="16" t="s">
        <v>46</v>
      </c>
      <c r="G30" s="17">
        <v>6949</v>
      </c>
      <c r="H30" s="17">
        <v>0.24540000000000001</v>
      </c>
      <c r="I30" s="17">
        <v>1056.6600000000001</v>
      </c>
      <c r="J30" s="17">
        <v>259.30609885608698</v>
      </c>
      <c r="K30" s="18">
        <v>2.69</v>
      </c>
      <c r="L30" s="19">
        <f t="shared" si="0"/>
        <v>697.53340592287395</v>
      </c>
    </row>
    <row r="31" spans="1:12" x14ac:dyDescent="0.25">
      <c r="A31" s="5"/>
      <c r="B31" s="13">
        <v>45390</v>
      </c>
      <c r="C31" s="14" t="s">
        <v>33</v>
      </c>
      <c r="D31" s="15">
        <v>45390.601388888892</v>
      </c>
      <c r="E31" s="15">
        <v>45390.777083333334</v>
      </c>
      <c r="F31" s="16" t="s">
        <v>47</v>
      </c>
      <c r="G31" s="17">
        <v>6831.5</v>
      </c>
      <c r="H31" s="17">
        <v>0.24129999999999999</v>
      </c>
      <c r="I31" s="17">
        <v>1058.76</v>
      </c>
      <c r="J31" s="17">
        <v>255.42814550284899</v>
      </c>
      <c r="K31" s="18">
        <v>2.8</v>
      </c>
      <c r="L31" s="19">
        <f t="shared" si="0"/>
        <v>715.19880740797714</v>
      </c>
    </row>
    <row r="32" spans="1:12" x14ac:dyDescent="0.25">
      <c r="A32" s="5"/>
      <c r="B32" s="13">
        <v>45391</v>
      </c>
      <c r="C32" s="14" t="s">
        <v>20</v>
      </c>
      <c r="D32" s="15">
        <v>45391.582638888889</v>
      </c>
      <c r="E32" s="15">
        <v>45391.829861111109</v>
      </c>
      <c r="F32" s="16" t="s">
        <v>48</v>
      </c>
      <c r="G32" s="17">
        <v>6540.5</v>
      </c>
      <c r="H32" s="17">
        <v>0.23100000000000001</v>
      </c>
      <c r="I32" s="17">
        <v>1063.3599999999999</v>
      </c>
      <c r="J32" s="17">
        <v>245.61021309619301</v>
      </c>
      <c r="K32" s="18">
        <v>2.69</v>
      </c>
      <c r="L32" s="19">
        <f t="shared" si="0"/>
        <v>660.69147322875915</v>
      </c>
    </row>
    <row r="33" spans="1:12" x14ac:dyDescent="0.25">
      <c r="A33" s="5"/>
      <c r="B33" s="13">
        <v>45391</v>
      </c>
      <c r="C33" s="14" t="s">
        <v>18</v>
      </c>
      <c r="D33" s="15">
        <v>45392.100694444445</v>
      </c>
      <c r="E33" s="15">
        <v>45392.289583333331</v>
      </c>
      <c r="F33" s="16" t="s">
        <v>49</v>
      </c>
      <c r="G33" s="17">
        <v>7074</v>
      </c>
      <c r="H33" s="17">
        <v>0.24979999999999999</v>
      </c>
      <c r="I33" s="17">
        <v>1063.3599999999999</v>
      </c>
      <c r="J33" s="17">
        <v>265.64431579274799</v>
      </c>
      <c r="K33" s="18">
        <v>2.69</v>
      </c>
      <c r="L33" s="19">
        <f t="shared" si="0"/>
        <v>714.58320948249207</v>
      </c>
    </row>
    <row r="34" spans="1:12" x14ac:dyDescent="0.25">
      <c r="A34" s="5"/>
      <c r="B34" s="13">
        <v>45391</v>
      </c>
      <c r="C34" s="14" t="s">
        <v>35</v>
      </c>
      <c r="D34" s="15">
        <v>45391.847222222219</v>
      </c>
      <c r="E34" s="15">
        <v>45392.024305555555</v>
      </c>
      <c r="F34" s="16" t="s">
        <v>50</v>
      </c>
      <c r="G34" s="17">
        <v>6943.5</v>
      </c>
      <c r="H34" s="17">
        <v>0.2452</v>
      </c>
      <c r="I34" s="17">
        <v>1063.3599999999999</v>
      </c>
      <c r="J34" s="17">
        <v>260.74375271514702</v>
      </c>
      <c r="K34" s="18">
        <v>2.69</v>
      </c>
      <c r="L34" s="19">
        <f t="shared" si="0"/>
        <v>701.40069480374552</v>
      </c>
    </row>
    <row r="35" spans="1:12" x14ac:dyDescent="0.25">
      <c r="A35" s="5"/>
      <c r="B35" s="13">
        <v>45392</v>
      </c>
      <c r="C35" s="14" t="s">
        <v>28</v>
      </c>
      <c r="D35" s="15">
        <v>45392.626284722224</v>
      </c>
      <c r="E35" s="15">
        <v>45392.955150462964</v>
      </c>
      <c r="F35" s="16" t="s">
        <v>51</v>
      </c>
      <c r="G35" s="17">
        <v>8113</v>
      </c>
      <c r="H35" s="17">
        <v>0.28649999999999998</v>
      </c>
      <c r="I35" s="17">
        <v>1057.8499999999999</v>
      </c>
      <c r="J35" s="17">
        <v>303.082400749523</v>
      </c>
      <c r="K35" s="18">
        <v>2.69</v>
      </c>
      <c r="L35" s="19">
        <f t="shared" si="0"/>
        <v>815.29165801621684</v>
      </c>
    </row>
    <row r="36" spans="1:12" x14ac:dyDescent="0.25">
      <c r="A36" s="5"/>
      <c r="B36" s="13">
        <v>45392</v>
      </c>
      <c r="C36" s="14" t="s">
        <v>24</v>
      </c>
      <c r="D36" s="15">
        <v>45392.96365740741</v>
      </c>
      <c r="E36" s="15">
        <v>45393.20171296296</v>
      </c>
      <c r="F36" s="16" t="s">
        <v>52</v>
      </c>
      <c r="G36" s="17">
        <v>6815.5</v>
      </c>
      <c r="H36" s="17">
        <v>0.2407</v>
      </c>
      <c r="I36" s="17">
        <v>1057.8499999999999</v>
      </c>
      <c r="J36" s="17">
        <v>254.61088405132199</v>
      </c>
      <c r="K36" s="18">
        <v>2.69</v>
      </c>
      <c r="L36" s="19">
        <f t="shared" si="0"/>
        <v>684.90327809805615</v>
      </c>
    </row>
    <row r="37" spans="1:12" x14ac:dyDescent="0.25">
      <c r="A37" s="5"/>
      <c r="B37" s="13">
        <v>45392</v>
      </c>
      <c r="C37" s="14" t="s">
        <v>22</v>
      </c>
      <c r="D37" s="15">
        <v>45393.212094907409</v>
      </c>
      <c r="E37" s="15">
        <v>45393.390567129631</v>
      </c>
      <c r="F37" s="16" t="s">
        <v>53</v>
      </c>
      <c r="G37" s="17">
        <v>6999.5</v>
      </c>
      <c r="H37" s="17">
        <v>0.2472</v>
      </c>
      <c r="I37" s="17">
        <v>1057.8499999999999</v>
      </c>
      <c r="J37" s="17">
        <v>261.48468680466999</v>
      </c>
      <c r="K37" s="18">
        <v>2.69</v>
      </c>
      <c r="L37" s="19">
        <f t="shared" si="0"/>
        <v>703.39380750456223</v>
      </c>
    </row>
    <row r="38" spans="1:12" x14ac:dyDescent="0.25">
      <c r="A38" s="5"/>
      <c r="B38" s="13">
        <v>45393</v>
      </c>
      <c r="C38" s="14" t="s">
        <v>20</v>
      </c>
      <c r="D38" s="15">
        <v>45394.081250000003</v>
      </c>
      <c r="E38" s="15">
        <v>45394.24622685185</v>
      </c>
      <c r="F38" s="16" t="s">
        <v>54</v>
      </c>
      <c r="G38" s="17">
        <v>6750</v>
      </c>
      <c r="H38" s="17">
        <v>0.2384</v>
      </c>
      <c r="I38" s="17">
        <v>1055.68</v>
      </c>
      <c r="J38" s="17">
        <v>251.6466880728</v>
      </c>
      <c r="K38" s="18">
        <v>2.8</v>
      </c>
      <c r="L38" s="19">
        <f t="shared" si="0"/>
        <v>704.61072660384002</v>
      </c>
    </row>
    <row r="39" spans="1:12" x14ac:dyDescent="0.25">
      <c r="A39" s="5"/>
      <c r="B39" s="13">
        <v>45394</v>
      </c>
      <c r="C39" s="14" t="s">
        <v>31</v>
      </c>
      <c r="D39" s="15">
        <v>45394.449513888889</v>
      </c>
      <c r="E39" s="15">
        <v>45394.623124999998</v>
      </c>
      <c r="F39" s="16" t="s">
        <v>55</v>
      </c>
      <c r="G39" s="17">
        <v>6845.5</v>
      </c>
      <c r="H39" s="17">
        <v>0.2417</v>
      </c>
      <c r="I39" s="17">
        <v>1056.98</v>
      </c>
      <c r="J39" s="17">
        <v>255.52129324217501</v>
      </c>
      <c r="K39" s="18">
        <v>2.69</v>
      </c>
      <c r="L39" s="19">
        <f t="shared" si="0"/>
        <v>687.3522788214508</v>
      </c>
    </row>
    <row r="40" spans="1:12" x14ac:dyDescent="0.25">
      <c r="A40" s="5"/>
      <c r="B40" s="13">
        <v>45394</v>
      </c>
      <c r="C40" s="14" t="s">
        <v>33</v>
      </c>
      <c r="D40" s="15">
        <v>45394.710416666669</v>
      </c>
      <c r="E40" s="15">
        <v>45394.884143518517</v>
      </c>
      <c r="F40" s="16" t="s">
        <v>56</v>
      </c>
      <c r="G40" s="17">
        <v>6904</v>
      </c>
      <c r="H40" s="17">
        <v>0.24379999999999999</v>
      </c>
      <c r="I40" s="17">
        <v>1056.98</v>
      </c>
      <c r="J40" s="17">
        <v>257.704916886126</v>
      </c>
      <c r="K40" s="18">
        <v>2.69</v>
      </c>
      <c r="L40" s="19">
        <f t="shared" si="0"/>
        <v>693.2262264236789</v>
      </c>
    </row>
    <row r="41" spans="1:12" x14ac:dyDescent="0.25">
      <c r="A41" s="5"/>
      <c r="B41" s="13">
        <v>45394</v>
      </c>
      <c r="C41" s="14" t="s">
        <v>24</v>
      </c>
      <c r="D41" s="15">
        <v>45394.892002314817</v>
      </c>
      <c r="E41" s="15">
        <v>45395.060428240744</v>
      </c>
      <c r="F41" s="16" t="s">
        <v>57</v>
      </c>
      <c r="G41" s="17">
        <v>6726.5</v>
      </c>
      <c r="H41" s="17">
        <v>0.23749999999999999</v>
      </c>
      <c r="I41" s="17">
        <v>1056.98</v>
      </c>
      <c r="J41" s="17">
        <v>251.079392154479</v>
      </c>
      <c r="K41" s="18">
        <v>2.69</v>
      </c>
      <c r="L41" s="19">
        <f t="shared" si="0"/>
        <v>675.40356489554847</v>
      </c>
    </row>
    <row r="42" spans="1:12" x14ac:dyDescent="0.25">
      <c r="A42" s="5"/>
      <c r="B42" s="13">
        <v>45394</v>
      </c>
      <c r="C42" s="14" t="s">
        <v>18</v>
      </c>
      <c r="D42" s="15">
        <v>45395.071909722225</v>
      </c>
      <c r="E42" s="15">
        <v>45395.242743055554</v>
      </c>
      <c r="F42" s="16" t="s">
        <v>58</v>
      </c>
      <c r="G42" s="17">
        <v>6716.5</v>
      </c>
      <c r="H42" s="17">
        <v>0.23719999999999999</v>
      </c>
      <c r="I42" s="17">
        <v>1056.98</v>
      </c>
      <c r="J42" s="17">
        <v>250.70612315551301</v>
      </c>
      <c r="K42" s="18">
        <v>2.69</v>
      </c>
      <c r="L42" s="19">
        <f t="shared" si="0"/>
        <v>674.39947128833001</v>
      </c>
    </row>
    <row r="43" spans="1:12" x14ac:dyDescent="0.25">
      <c r="A43" s="5"/>
      <c r="B43" s="13">
        <v>45395</v>
      </c>
      <c r="C43" s="14" t="s">
        <v>26</v>
      </c>
      <c r="D43" s="15">
        <v>45395.253587962965</v>
      </c>
      <c r="E43" s="15">
        <v>45395.41747685185</v>
      </c>
      <c r="F43" s="16" t="s">
        <v>59</v>
      </c>
      <c r="G43" s="17">
        <v>6633.5</v>
      </c>
      <c r="H43" s="17">
        <v>0.23430000000000001</v>
      </c>
      <c r="I43" s="17">
        <v>1057.74</v>
      </c>
      <c r="J43" s="17">
        <v>247.78602796031399</v>
      </c>
      <c r="K43" s="18">
        <v>2.69</v>
      </c>
      <c r="L43" s="19">
        <f t="shared" si="0"/>
        <v>666.54441521324463</v>
      </c>
    </row>
    <row r="44" spans="1:12" x14ac:dyDescent="0.25">
      <c r="A44" s="5"/>
      <c r="B44" s="13">
        <v>45395</v>
      </c>
      <c r="C44" s="14" t="s">
        <v>22</v>
      </c>
      <c r="D44" s="15">
        <v>45395.506944444445</v>
      </c>
      <c r="E44" s="15">
        <v>45395.67291666667</v>
      </c>
      <c r="F44" s="16" t="s">
        <v>60</v>
      </c>
      <c r="G44" s="17">
        <v>6606</v>
      </c>
      <c r="H44" s="17">
        <v>0.23330000000000001</v>
      </c>
      <c r="I44" s="17">
        <v>1057.74</v>
      </c>
      <c r="J44" s="17">
        <v>246.75880013655399</v>
      </c>
      <c r="K44" s="18">
        <v>2.69</v>
      </c>
      <c r="L44" s="19">
        <f t="shared" si="0"/>
        <v>663.78117236733021</v>
      </c>
    </row>
    <row r="45" spans="1:12" x14ac:dyDescent="0.25">
      <c r="A45" s="5"/>
      <c r="B45" s="13">
        <v>45395</v>
      </c>
      <c r="C45" s="14" t="s">
        <v>20</v>
      </c>
      <c r="D45" s="15">
        <v>45395.957268518519</v>
      </c>
      <c r="E45" s="15">
        <v>45396.561111111114</v>
      </c>
      <c r="F45" s="16" t="s">
        <v>61</v>
      </c>
      <c r="G45" s="17">
        <v>6756.5</v>
      </c>
      <c r="H45" s="17">
        <v>0.23860000000000001</v>
      </c>
      <c r="I45" s="17">
        <v>1057.74</v>
      </c>
      <c r="J45" s="17">
        <v>252.38053786294699</v>
      </c>
      <c r="K45" s="18">
        <v>2.69</v>
      </c>
      <c r="L45" s="19">
        <f t="shared" si="0"/>
        <v>678.90364685132738</v>
      </c>
    </row>
    <row r="46" spans="1:12" x14ac:dyDescent="0.25">
      <c r="A46" s="5"/>
      <c r="B46" s="13">
        <v>45396</v>
      </c>
      <c r="C46" s="14" t="s">
        <v>35</v>
      </c>
      <c r="D46" s="15">
        <v>45396.568877314814</v>
      </c>
      <c r="E46" s="15">
        <v>45396.759155092594</v>
      </c>
      <c r="F46" s="16" t="s">
        <v>62</v>
      </c>
      <c r="G46" s="17">
        <v>6961</v>
      </c>
      <c r="H46" s="17">
        <v>0.24579999999999999</v>
      </c>
      <c r="I46" s="17">
        <v>1055.04</v>
      </c>
      <c r="J46" s="17">
        <v>259.35564886956399</v>
      </c>
      <c r="K46" s="18">
        <v>2.69</v>
      </c>
      <c r="L46" s="19">
        <f t="shared" si="0"/>
        <v>697.66669545912714</v>
      </c>
    </row>
    <row r="47" spans="1:12" x14ac:dyDescent="0.25">
      <c r="A47" s="5"/>
      <c r="B47" s="13">
        <v>45396</v>
      </c>
      <c r="C47" s="14" t="s">
        <v>24</v>
      </c>
      <c r="D47" s="15">
        <v>45396.76458333333</v>
      </c>
      <c r="E47" s="15">
        <v>45396.938194444447</v>
      </c>
      <c r="F47" s="16" t="s">
        <v>63</v>
      </c>
      <c r="G47" s="17">
        <v>6662.5</v>
      </c>
      <c r="H47" s="17">
        <v>0.23530000000000001</v>
      </c>
      <c r="I47" s="17">
        <v>1055.04</v>
      </c>
      <c r="J47" s="17">
        <v>248.23401962267999</v>
      </c>
      <c r="K47" s="18">
        <v>2.69</v>
      </c>
      <c r="L47" s="19">
        <f t="shared" si="0"/>
        <v>667.74951278500919</v>
      </c>
    </row>
    <row r="48" spans="1:12" x14ac:dyDescent="0.25">
      <c r="A48" s="5"/>
      <c r="B48" s="13">
        <v>45397</v>
      </c>
      <c r="C48" s="14" t="s">
        <v>31</v>
      </c>
      <c r="D48" s="15">
        <v>45397.267361111109</v>
      </c>
      <c r="E48" s="15">
        <v>45397.441666666666</v>
      </c>
      <c r="F48" s="16" t="s">
        <v>64</v>
      </c>
      <c r="G48" s="17">
        <v>6949.5</v>
      </c>
      <c r="H48" s="17">
        <v>0.24540000000000001</v>
      </c>
      <c r="I48" s="17">
        <v>1058.52</v>
      </c>
      <c r="J48" s="17">
        <v>259.781236552135</v>
      </c>
      <c r="K48" s="18">
        <v>2.8</v>
      </c>
      <c r="L48" s="19">
        <f t="shared" si="0"/>
        <v>727.38746234597795</v>
      </c>
    </row>
    <row r="49" spans="1:12" x14ac:dyDescent="0.25">
      <c r="A49" s="5"/>
      <c r="B49" s="13">
        <v>45398</v>
      </c>
      <c r="C49" s="14" t="s">
        <v>22</v>
      </c>
      <c r="D49" s="15">
        <v>45398.261111111111</v>
      </c>
      <c r="E49" s="15">
        <v>45398.44027777778</v>
      </c>
      <c r="F49" s="16" t="s">
        <v>65</v>
      </c>
      <c r="G49" s="17">
        <v>6804.5</v>
      </c>
      <c r="H49" s="17">
        <v>0.24030000000000001</v>
      </c>
      <c r="I49" s="17">
        <v>1053.3599999999999</v>
      </c>
      <c r="J49" s="17">
        <v>253.12100915372</v>
      </c>
      <c r="K49" s="18">
        <v>2.69</v>
      </c>
      <c r="L49" s="19">
        <f t="shared" si="0"/>
        <v>680.89551462350676</v>
      </c>
    </row>
    <row r="50" spans="1:12" x14ac:dyDescent="0.25">
      <c r="A50" s="5"/>
      <c r="B50" s="13">
        <v>45397</v>
      </c>
      <c r="C50" s="14" t="s">
        <v>18</v>
      </c>
      <c r="D50" s="15">
        <v>45398.037499999999</v>
      </c>
      <c r="E50" s="15">
        <v>45398.21597222222</v>
      </c>
      <c r="F50" s="16" t="s">
        <v>66</v>
      </c>
      <c r="G50" s="17">
        <v>6833</v>
      </c>
      <c r="H50" s="17">
        <v>0.24129999999999999</v>
      </c>
      <c r="I50" s="17">
        <v>1058.52</v>
      </c>
      <c r="J50" s="17">
        <v>255.42631690923699</v>
      </c>
      <c r="K50" s="18">
        <v>2.8</v>
      </c>
      <c r="L50" s="19">
        <f t="shared" si="0"/>
        <v>715.19368734586351</v>
      </c>
    </row>
    <row r="51" spans="1:12" x14ac:dyDescent="0.25">
      <c r="A51" s="5"/>
      <c r="B51" s="13">
        <v>45396</v>
      </c>
      <c r="C51" s="14" t="s">
        <v>28</v>
      </c>
      <c r="D51" s="15">
        <v>45397.047094907408</v>
      </c>
      <c r="E51" s="15">
        <v>45397.25403935185</v>
      </c>
      <c r="F51" s="16" t="s">
        <v>67</v>
      </c>
      <c r="G51" s="17">
        <v>8522.5</v>
      </c>
      <c r="H51" s="17">
        <v>0.30099999999999999</v>
      </c>
      <c r="I51" s="17">
        <v>1055.04</v>
      </c>
      <c r="J51" s="17">
        <v>317.534623975128</v>
      </c>
      <c r="K51" s="18">
        <v>2.69</v>
      </c>
      <c r="L51" s="19">
        <f t="shared" si="0"/>
        <v>854.16813849309426</v>
      </c>
    </row>
    <row r="52" spans="1:12" x14ac:dyDescent="0.25">
      <c r="A52" s="5"/>
      <c r="B52" s="13">
        <v>45398</v>
      </c>
      <c r="C52" s="14" t="s">
        <v>20</v>
      </c>
      <c r="D52" s="15">
        <v>45399.162870370368</v>
      </c>
      <c r="E52" s="15">
        <v>45399.344456018516</v>
      </c>
      <c r="F52" s="16" t="s">
        <v>68</v>
      </c>
      <c r="G52" s="17">
        <v>7078</v>
      </c>
      <c r="H52" s="17">
        <v>0.25</v>
      </c>
      <c r="I52" s="17">
        <v>1053.3599999999999</v>
      </c>
      <c r="J52" s="17">
        <v>263.29495228011302</v>
      </c>
      <c r="K52" s="18">
        <v>2.69</v>
      </c>
      <c r="L52" s="19">
        <f t="shared" si="0"/>
        <v>708.26342163350398</v>
      </c>
    </row>
    <row r="53" spans="1:12" x14ac:dyDescent="0.25">
      <c r="A53" s="5"/>
      <c r="B53" s="13">
        <v>45398</v>
      </c>
      <c r="C53" s="14" t="s">
        <v>26</v>
      </c>
      <c r="D53" s="15">
        <v>45398.982638888891</v>
      </c>
      <c r="E53" s="15">
        <v>45399.151388888888</v>
      </c>
      <c r="F53" s="16" t="s">
        <v>69</v>
      </c>
      <c r="G53" s="17">
        <v>6926</v>
      </c>
      <c r="H53" s="17">
        <v>0.24460000000000001</v>
      </c>
      <c r="I53" s="17">
        <v>1053.3599999999999</v>
      </c>
      <c r="J53" s="17">
        <v>257.64069503985098</v>
      </c>
      <c r="K53" s="18">
        <v>2.69</v>
      </c>
      <c r="L53" s="19">
        <f t="shared" si="0"/>
        <v>693.05346965719912</v>
      </c>
    </row>
    <row r="54" spans="1:12" x14ac:dyDescent="0.25">
      <c r="A54" s="5"/>
      <c r="B54" s="13">
        <v>45399</v>
      </c>
      <c r="C54" s="14" t="s">
        <v>35</v>
      </c>
      <c r="D54" s="15">
        <v>45399.68472222222</v>
      </c>
      <c r="E54" s="15">
        <v>45399.875694444447</v>
      </c>
      <c r="F54" s="16" t="s">
        <v>70</v>
      </c>
      <c r="G54" s="17">
        <v>6818.5</v>
      </c>
      <c r="H54" s="17">
        <v>0.24079999999999999</v>
      </c>
      <c r="I54" s="17">
        <v>1054.31</v>
      </c>
      <c r="J54" s="17">
        <v>253.87054942832199</v>
      </c>
      <c r="K54" s="18">
        <v>2.69</v>
      </c>
      <c r="L54" s="19">
        <f t="shared" si="0"/>
        <v>682.91177796218619</v>
      </c>
    </row>
    <row r="55" spans="1:12" x14ac:dyDescent="0.25">
      <c r="A55" s="5"/>
      <c r="B55" s="13">
        <v>45399</v>
      </c>
      <c r="C55" s="14" t="s">
        <v>24</v>
      </c>
      <c r="D55" s="15">
        <v>45400.219652777778</v>
      </c>
      <c r="E55" s="15">
        <v>45400.404756944445</v>
      </c>
      <c r="F55" s="16" t="s">
        <v>71</v>
      </c>
      <c r="G55" s="17">
        <v>6652</v>
      </c>
      <c r="H55" s="17">
        <v>0.2349</v>
      </c>
      <c r="I55" s="17">
        <v>1054.31</v>
      </c>
      <c r="J55" s="17">
        <v>247.67131990866</v>
      </c>
      <c r="K55" s="18">
        <v>2.69</v>
      </c>
      <c r="L55" s="19">
        <f t="shared" si="0"/>
        <v>666.23585055429533</v>
      </c>
    </row>
    <row r="56" spans="1:12" x14ac:dyDescent="0.25">
      <c r="A56" s="5"/>
      <c r="B56" s="13">
        <v>45399</v>
      </c>
      <c r="C56" s="14" t="s">
        <v>33</v>
      </c>
      <c r="D56" s="15">
        <v>45399.885439814818</v>
      </c>
      <c r="E56" s="15">
        <v>45400.06391203704</v>
      </c>
      <c r="F56" s="16" t="s">
        <v>72</v>
      </c>
      <c r="G56" s="17">
        <v>6921.5</v>
      </c>
      <c r="H56" s="17">
        <v>0.24440000000000001</v>
      </c>
      <c r="I56" s="17">
        <v>1054.31</v>
      </c>
      <c r="J56" s="17">
        <v>257.70550823027497</v>
      </c>
      <c r="K56" s="18">
        <v>2.69</v>
      </c>
      <c r="L56" s="19">
        <f t="shared" si="0"/>
        <v>693.22781713943971</v>
      </c>
    </row>
    <row r="57" spans="1:12" x14ac:dyDescent="0.25">
      <c r="A57" s="5"/>
      <c r="B57" s="13">
        <v>45400</v>
      </c>
      <c r="C57" s="14" t="s">
        <v>31</v>
      </c>
      <c r="D57" s="15">
        <v>45400.851597222223</v>
      </c>
      <c r="E57" s="15">
        <v>45401.010625000003</v>
      </c>
      <c r="F57" s="16" t="s">
        <v>73</v>
      </c>
      <c r="G57" s="17">
        <v>6350.5</v>
      </c>
      <c r="H57" s="17">
        <v>0.2243</v>
      </c>
      <c r="I57" s="17">
        <v>1053.31</v>
      </c>
      <c r="J57" s="17">
        <v>236.22142226392299</v>
      </c>
      <c r="K57" s="18">
        <v>2.8</v>
      </c>
      <c r="L57" s="19">
        <f t="shared" si="0"/>
        <v>661.41998233898437</v>
      </c>
    </row>
    <row r="58" spans="1:12" x14ac:dyDescent="0.25">
      <c r="A58" s="5"/>
      <c r="B58" s="13">
        <v>45401</v>
      </c>
      <c r="C58" s="14" t="s">
        <v>26</v>
      </c>
      <c r="D58" s="15">
        <v>45401.441666666666</v>
      </c>
      <c r="E58" s="15">
        <v>45401.666273148148</v>
      </c>
      <c r="F58" s="16" t="s">
        <v>74</v>
      </c>
      <c r="G58" s="17">
        <v>6359</v>
      </c>
      <c r="H58" s="17">
        <v>0.22459999999999999</v>
      </c>
      <c r="I58" s="17">
        <v>1055.6300000000001</v>
      </c>
      <c r="J58" s="17">
        <v>237.058592360663</v>
      </c>
      <c r="K58" s="18">
        <v>2.8</v>
      </c>
      <c r="L58" s="19">
        <f t="shared" si="0"/>
        <v>663.76405860985631</v>
      </c>
    </row>
    <row r="59" spans="1:12" x14ac:dyDescent="0.25">
      <c r="A59" s="5"/>
      <c r="B59" s="13">
        <v>45400</v>
      </c>
      <c r="C59" s="14" t="s">
        <v>28</v>
      </c>
      <c r="D59" s="15">
        <v>45401.021597222221</v>
      </c>
      <c r="E59" s="15">
        <v>45401.641064814816</v>
      </c>
      <c r="F59" s="16" t="s">
        <v>75</v>
      </c>
      <c r="G59" s="17">
        <v>8784</v>
      </c>
      <c r="H59" s="17">
        <v>0.31019999999999998</v>
      </c>
      <c r="I59" s="17">
        <v>1053.31</v>
      </c>
      <c r="J59" s="17">
        <v>326.74103978683598</v>
      </c>
      <c r="K59" s="18">
        <v>2.8</v>
      </c>
      <c r="L59" s="19">
        <f t="shared" si="0"/>
        <v>914.87491140314069</v>
      </c>
    </row>
    <row r="60" spans="1:12" x14ac:dyDescent="0.25">
      <c r="A60" s="5"/>
      <c r="B60" s="13">
        <v>45401</v>
      </c>
      <c r="C60" s="14" t="s">
        <v>18</v>
      </c>
      <c r="D60" s="15">
        <v>45401.697083333333</v>
      </c>
      <c r="E60" s="15">
        <v>45401.874861111108</v>
      </c>
      <c r="F60" s="16" t="s">
        <v>76</v>
      </c>
      <c r="G60" s="17">
        <v>7051</v>
      </c>
      <c r="H60" s="17">
        <v>0.249</v>
      </c>
      <c r="I60" s="17">
        <v>1055.6300000000001</v>
      </c>
      <c r="J60" s="17">
        <v>262.85581612439699</v>
      </c>
      <c r="K60" s="18">
        <v>2.8</v>
      </c>
      <c r="L60" s="19">
        <f t="shared" si="0"/>
        <v>735.99628514831159</v>
      </c>
    </row>
    <row r="61" spans="1:12" x14ac:dyDescent="0.25">
      <c r="A61" s="5"/>
      <c r="B61" s="13">
        <v>45401</v>
      </c>
      <c r="C61" s="14" t="s">
        <v>22</v>
      </c>
      <c r="D61" s="15">
        <v>45401.883969907409</v>
      </c>
      <c r="E61" s="15">
        <v>45402.043692129628</v>
      </c>
      <c r="F61" s="16" t="s">
        <v>77</v>
      </c>
      <c r="G61" s="17">
        <v>6340.5</v>
      </c>
      <c r="H61" s="17">
        <v>0.22389999999999999</v>
      </c>
      <c r="I61" s="17">
        <v>1055.6300000000001</v>
      </c>
      <c r="J61" s="17">
        <v>236.36892669645999</v>
      </c>
      <c r="K61" s="18">
        <v>2.8</v>
      </c>
      <c r="L61" s="19">
        <f t="shared" si="0"/>
        <v>661.83299475008789</v>
      </c>
    </row>
    <row r="62" spans="1:12" x14ac:dyDescent="0.25">
      <c r="A62" s="5"/>
      <c r="B62" s="13">
        <v>45402</v>
      </c>
      <c r="C62" s="14" t="s">
        <v>35</v>
      </c>
      <c r="D62" s="15">
        <v>45402.259027777778</v>
      </c>
      <c r="E62" s="15">
        <v>45402.615972222222</v>
      </c>
      <c r="F62" s="16" t="s">
        <v>78</v>
      </c>
      <c r="G62" s="17">
        <v>6724.5</v>
      </c>
      <c r="H62" s="17">
        <v>0.23749999999999999</v>
      </c>
      <c r="I62" s="17">
        <v>1054.19</v>
      </c>
      <c r="J62" s="17">
        <v>250.34218729410799</v>
      </c>
      <c r="K62" s="18">
        <v>2.69</v>
      </c>
      <c r="L62" s="19">
        <f t="shared" si="0"/>
        <v>673.42048382115047</v>
      </c>
    </row>
    <row r="63" spans="1:12" x14ac:dyDescent="0.25">
      <c r="A63" s="5"/>
      <c r="B63" s="13">
        <v>45402</v>
      </c>
      <c r="C63" s="14" t="s">
        <v>31</v>
      </c>
      <c r="D63" s="15">
        <v>45402.639803240738</v>
      </c>
      <c r="E63" s="15">
        <v>45402.807164351849</v>
      </c>
      <c r="F63" s="16" t="s">
        <v>79</v>
      </c>
      <c r="G63" s="17">
        <v>6274</v>
      </c>
      <c r="H63" s="17">
        <v>0.22159999999999999</v>
      </c>
      <c r="I63" s="17">
        <v>1054.19</v>
      </c>
      <c r="J63" s="17">
        <v>233.57080572283999</v>
      </c>
      <c r="K63" s="18">
        <v>2.69</v>
      </c>
      <c r="L63" s="19">
        <f t="shared" si="0"/>
        <v>628.30546739443957</v>
      </c>
    </row>
    <row r="64" spans="1:12" x14ac:dyDescent="0.25">
      <c r="A64" s="5"/>
      <c r="B64" s="13">
        <v>45402</v>
      </c>
      <c r="C64" s="14" t="s">
        <v>20</v>
      </c>
      <c r="D64" s="15">
        <v>45402.818391203706</v>
      </c>
      <c r="E64" s="15">
        <v>45402.989224537036</v>
      </c>
      <c r="F64" s="16" t="s">
        <v>80</v>
      </c>
      <c r="G64" s="17">
        <v>6796</v>
      </c>
      <c r="H64" s="17">
        <v>0.24</v>
      </c>
      <c r="I64" s="17">
        <v>1054.19</v>
      </c>
      <c r="J64" s="17">
        <v>253.00401588976999</v>
      </c>
      <c r="K64" s="18">
        <v>2.69</v>
      </c>
      <c r="L64" s="19">
        <f t="shared" si="0"/>
        <v>680.58080274348129</v>
      </c>
    </row>
    <row r="65" spans="1:12" x14ac:dyDescent="0.25">
      <c r="A65" s="5"/>
      <c r="B65" s="13">
        <v>45402</v>
      </c>
      <c r="C65" s="14" t="s">
        <v>18</v>
      </c>
      <c r="D65" s="15">
        <v>45403.039583333331</v>
      </c>
      <c r="E65" s="15">
        <v>45403.211805555555</v>
      </c>
      <c r="F65" s="16" t="s">
        <v>81</v>
      </c>
      <c r="G65" s="17">
        <v>7066</v>
      </c>
      <c r="H65" s="17">
        <v>0.2495</v>
      </c>
      <c r="I65" s="17">
        <v>1054.19</v>
      </c>
      <c r="J65" s="17">
        <v>263.05567632094102</v>
      </c>
      <c r="K65" s="18">
        <v>2.69</v>
      </c>
      <c r="L65" s="19">
        <f t="shared" si="0"/>
        <v>707.61976930333128</v>
      </c>
    </row>
    <row r="66" spans="1:12" x14ac:dyDescent="0.25">
      <c r="A66" s="5"/>
      <c r="B66" s="13">
        <v>45403</v>
      </c>
      <c r="C66" s="14" t="s">
        <v>33</v>
      </c>
      <c r="D66" s="15">
        <v>45403.385416666664</v>
      </c>
      <c r="E66" s="15">
        <v>45403.551388888889</v>
      </c>
      <c r="F66" s="16" t="s">
        <v>82</v>
      </c>
      <c r="G66" s="17">
        <v>6191</v>
      </c>
      <c r="H66" s="17">
        <v>0.21859999999999999</v>
      </c>
      <c r="I66" s="17">
        <v>1054.3699999999999</v>
      </c>
      <c r="J66" s="17">
        <v>230.52020481150799</v>
      </c>
      <c r="K66" s="18">
        <v>2.69</v>
      </c>
      <c r="L66" s="19">
        <f t="shared" si="0"/>
        <v>620.09935094295645</v>
      </c>
    </row>
    <row r="67" spans="1:12" x14ac:dyDescent="0.25">
      <c r="A67" s="5"/>
      <c r="B67" s="13">
        <v>45403</v>
      </c>
      <c r="C67" s="14" t="s">
        <v>22</v>
      </c>
      <c r="D67" s="15">
        <v>45403.733877314815</v>
      </c>
      <c r="E67" s="15">
        <v>45403.908877314818</v>
      </c>
      <c r="F67" s="16" t="s">
        <v>83</v>
      </c>
      <c r="G67" s="17">
        <v>6647</v>
      </c>
      <c r="H67" s="17">
        <v>0.23469999999999999</v>
      </c>
      <c r="I67" s="17">
        <v>1054.3699999999999</v>
      </c>
      <c r="J67" s="17">
        <v>247.49924105671101</v>
      </c>
      <c r="K67" s="18">
        <v>2.69</v>
      </c>
      <c r="L67" s="19">
        <f t="shared" si="0"/>
        <v>665.77295844255264</v>
      </c>
    </row>
    <row r="68" spans="1:12" x14ac:dyDescent="0.25">
      <c r="A68" s="5"/>
      <c r="B68" s="13">
        <v>45403</v>
      </c>
      <c r="C68" s="14" t="s">
        <v>28</v>
      </c>
      <c r="D68" s="15">
        <v>45403.915995370371</v>
      </c>
      <c r="E68" s="15">
        <v>45404.111828703702</v>
      </c>
      <c r="F68" s="16" t="s">
        <v>84</v>
      </c>
      <c r="G68" s="17">
        <v>8804</v>
      </c>
      <c r="H68" s="17">
        <v>0.31090000000000001</v>
      </c>
      <c r="I68" s="17">
        <v>1054.3699999999999</v>
      </c>
      <c r="J68" s="17">
        <v>327.81455066395102</v>
      </c>
      <c r="K68" s="18">
        <v>2.69</v>
      </c>
      <c r="L68" s="19">
        <f t="shared" si="0"/>
        <v>881.82114128602825</v>
      </c>
    </row>
    <row r="69" spans="1:12" x14ac:dyDescent="0.25">
      <c r="A69" s="5"/>
      <c r="B69" s="13">
        <v>45403</v>
      </c>
      <c r="C69" s="14" t="s">
        <v>24</v>
      </c>
      <c r="D69" s="15">
        <v>45404.125</v>
      </c>
      <c r="E69" s="15">
        <v>45404.29583333333</v>
      </c>
      <c r="F69" s="16" t="s">
        <v>85</v>
      </c>
      <c r="G69" s="17">
        <v>6838</v>
      </c>
      <c r="H69" s="17">
        <v>0.24149999999999999</v>
      </c>
      <c r="I69" s="17">
        <v>1054.3699999999999</v>
      </c>
      <c r="J69" s="17">
        <v>254.61107422082</v>
      </c>
      <c r="K69" s="18">
        <v>2.69</v>
      </c>
      <c r="L69" s="19">
        <f t="shared" si="0"/>
        <v>684.90378965400578</v>
      </c>
    </row>
    <row r="70" spans="1:12" x14ac:dyDescent="0.25">
      <c r="A70" s="5"/>
      <c r="B70" s="13">
        <v>45404</v>
      </c>
      <c r="C70" s="14" t="s">
        <v>35</v>
      </c>
      <c r="D70" s="15">
        <v>45404.305555555555</v>
      </c>
      <c r="E70" s="15">
        <v>45404.479861111111</v>
      </c>
      <c r="F70" s="16" t="s">
        <v>86</v>
      </c>
      <c r="G70" s="17">
        <v>6638.5</v>
      </c>
      <c r="H70" s="17">
        <v>0.2344</v>
      </c>
      <c r="I70" s="17">
        <v>1055.73</v>
      </c>
      <c r="J70" s="17">
        <v>247.50157941758499</v>
      </c>
      <c r="K70" s="18">
        <v>2.8</v>
      </c>
      <c r="L70" s="19">
        <f t="shared" si="0"/>
        <v>693.00442236923789</v>
      </c>
    </row>
    <row r="71" spans="1:12" x14ac:dyDescent="0.25">
      <c r="A71" s="5"/>
      <c r="B71" s="13">
        <v>45404</v>
      </c>
      <c r="C71" s="14" t="s">
        <v>18</v>
      </c>
      <c r="D71" s="15">
        <v>45405.052083333336</v>
      </c>
      <c r="E71" s="15">
        <v>45405.23333333333</v>
      </c>
      <c r="F71" s="16" t="s">
        <v>87</v>
      </c>
      <c r="G71" s="17">
        <v>6949</v>
      </c>
      <c r="H71" s="17">
        <v>0.24540000000000001</v>
      </c>
      <c r="I71" s="17">
        <v>1055.73</v>
      </c>
      <c r="J71" s="17">
        <v>259.07787532918502</v>
      </c>
      <c r="K71" s="18">
        <v>2.8</v>
      </c>
      <c r="L71" s="19">
        <f t="shared" si="0"/>
        <v>725.41805092171796</v>
      </c>
    </row>
    <row r="72" spans="1:12" x14ac:dyDescent="0.25">
      <c r="A72" s="5"/>
      <c r="B72" s="13">
        <v>45405</v>
      </c>
      <c r="C72" s="14" t="s">
        <v>26</v>
      </c>
      <c r="D72" s="15">
        <v>45405.283194444448</v>
      </c>
      <c r="E72" s="15">
        <v>45405.458194444444</v>
      </c>
      <c r="F72" s="16" t="s">
        <v>88</v>
      </c>
      <c r="G72" s="17">
        <v>6747</v>
      </c>
      <c r="H72" s="17">
        <v>0.23830000000000001</v>
      </c>
      <c r="I72" s="17">
        <v>1054.8800000000001</v>
      </c>
      <c r="J72" s="17">
        <v>251.34423063753101</v>
      </c>
      <c r="K72" s="18">
        <v>2.8</v>
      </c>
      <c r="L72" s="19">
        <f t="shared" si="0"/>
        <v>703.7638457850868</v>
      </c>
    </row>
    <row r="73" spans="1:12" x14ac:dyDescent="0.25">
      <c r="A73" s="5"/>
      <c r="B73" s="13">
        <v>45405</v>
      </c>
      <c r="C73" s="14" t="s">
        <v>20</v>
      </c>
      <c r="D73" s="15">
        <v>45405.47152777778</v>
      </c>
      <c r="E73" s="15">
        <v>45405.649305555555</v>
      </c>
      <c r="F73" s="16" t="s">
        <v>89</v>
      </c>
      <c r="G73" s="17">
        <v>6963</v>
      </c>
      <c r="H73" s="17">
        <v>0.24590000000000001</v>
      </c>
      <c r="I73" s="17">
        <v>1054.8800000000001</v>
      </c>
      <c r="J73" s="17">
        <v>259.39082228088398</v>
      </c>
      <c r="K73" s="18">
        <v>2.8</v>
      </c>
      <c r="L73" s="19">
        <f t="shared" si="0"/>
        <v>726.29430238647512</v>
      </c>
    </row>
    <row r="74" spans="1:12" x14ac:dyDescent="0.25">
      <c r="A74" s="5"/>
      <c r="B74" s="13">
        <v>45406</v>
      </c>
      <c r="C74" s="14" t="s">
        <v>33</v>
      </c>
      <c r="D74" s="15">
        <v>45406.374305555553</v>
      </c>
      <c r="E74" s="15">
        <v>45406.695138888892</v>
      </c>
      <c r="F74" s="16" t="s">
        <v>90</v>
      </c>
      <c r="G74" s="17">
        <v>6143</v>
      </c>
      <c r="H74" s="17">
        <v>0.21690000000000001</v>
      </c>
      <c r="I74" s="17">
        <v>1056.8599999999999</v>
      </c>
      <c r="J74" s="17">
        <v>229.27311350267601</v>
      </c>
      <c r="K74" s="18">
        <v>2.8</v>
      </c>
      <c r="L74" s="19">
        <f t="shared" si="0"/>
        <v>641.96471780749278</v>
      </c>
    </row>
    <row r="75" spans="1:12" x14ac:dyDescent="0.25">
      <c r="A75" s="5"/>
      <c r="B75" s="13">
        <v>45406</v>
      </c>
      <c r="C75" s="14" t="s">
        <v>31</v>
      </c>
      <c r="D75" s="15">
        <v>45406.72278935185</v>
      </c>
      <c r="E75" s="15">
        <v>45407.058900462966</v>
      </c>
      <c r="F75" s="16" t="s">
        <v>91</v>
      </c>
      <c r="G75" s="17">
        <v>6951</v>
      </c>
      <c r="H75" s="17">
        <v>0.2455</v>
      </c>
      <c r="I75" s="17">
        <v>1056.8599999999999</v>
      </c>
      <c r="J75" s="17">
        <v>259.42982450872603</v>
      </c>
      <c r="K75" s="18">
        <v>2.8</v>
      </c>
      <c r="L75" s="19">
        <f t="shared" si="0"/>
        <v>726.40350862443279</v>
      </c>
    </row>
    <row r="76" spans="1:12" x14ac:dyDescent="0.25">
      <c r="A76" s="5"/>
      <c r="B76" s="13">
        <v>45406</v>
      </c>
      <c r="C76" s="14" t="s">
        <v>35</v>
      </c>
      <c r="D76" s="15">
        <v>45406.140347222223</v>
      </c>
      <c r="E76" s="15">
        <v>45407.445891203701</v>
      </c>
      <c r="F76" s="16" t="s">
        <v>92</v>
      </c>
      <c r="G76" s="17">
        <v>6534</v>
      </c>
      <c r="H76" s="17">
        <v>0.23069999999999999</v>
      </c>
      <c r="I76" s="17">
        <v>1056.8599999999999</v>
      </c>
      <c r="J76" s="17">
        <v>243.86627439793</v>
      </c>
      <c r="K76" s="18">
        <v>2.8</v>
      </c>
      <c r="L76" s="19">
        <f t="shared" si="0"/>
        <v>682.82556831420391</v>
      </c>
    </row>
    <row r="77" spans="1:12" x14ac:dyDescent="0.25">
      <c r="A77" s="5"/>
      <c r="B77" s="13">
        <v>45407</v>
      </c>
      <c r="C77" s="14" t="s">
        <v>24</v>
      </c>
      <c r="D77" s="15">
        <v>45407.519409722219</v>
      </c>
      <c r="E77" s="15">
        <v>45407.842326388891</v>
      </c>
      <c r="F77" s="16" t="s">
        <v>93</v>
      </c>
      <c r="G77" s="17">
        <v>6835.5</v>
      </c>
      <c r="H77" s="17">
        <v>0.2414</v>
      </c>
      <c r="I77" s="17">
        <v>1054.3</v>
      </c>
      <c r="J77" s="17">
        <v>254.50108985942501</v>
      </c>
      <c r="K77" s="18">
        <v>2.8</v>
      </c>
      <c r="L77" s="19">
        <f t="shared" si="0"/>
        <v>712.60305160638995</v>
      </c>
    </row>
    <row r="78" spans="1:12" x14ac:dyDescent="0.25">
      <c r="A78" s="5"/>
      <c r="B78" s="13">
        <v>45407</v>
      </c>
      <c r="C78" s="14" t="s">
        <v>26</v>
      </c>
      <c r="D78" s="15">
        <v>45407.950324074074</v>
      </c>
      <c r="E78" s="15">
        <v>45408.284502314818</v>
      </c>
      <c r="F78" s="16" t="s">
        <v>94</v>
      </c>
      <c r="G78" s="17">
        <v>6891</v>
      </c>
      <c r="H78" s="17">
        <v>0.24340000000000001</v>
      </c>
      <c r="I78" s="17">
        <v>1054.3</v>
      </c>
      <c r="J78" s="17">
        <v>256.567480099671</v>
      </c>
      <c r="K78" s="18">
        <v>2.8</v>
      </c>
      <c r="L78" s="19">
        <f t="shared" si="0"/>
        <v>718.38894427907871</v>
      </c>
    </row>
    <row r="79" spans="1:12" x14ac:dyDescent="0.25">
      <c r="A79" s="5"/>
      <c r="B79" s="13">
        <v>45408</v>
      </c>
      <c r="C79" s="14" t="s">
        <v>20</v>
      </c>
      <c r="D79" s="15">
        <v>45408.928090277775</v>
      </c>
      <c r="E79" s="15">
        <v>45408.928090277775</v>
      </c>
      <c r="F79" s="16" t="s">
        <v>95</v>
      </c>
      <c r="G79" s="17">
        <v>6986</v>
      </c>
      <c r="H79" s="17">
        <v>0.2467</v>
      </c>
      <c r="I79" s="17">
        <v>1053.97</v>
      </c>
      <c r="J79" s="17">
        <v>260.02313074094099</v>
      </c>
      <c r="K79" s="18">
        <v>2.8</v>
      </c>
      <c r="L79" s="19">
        <f t="shared" si="0"/>
        <v>728.06476607463469</v>
      </c>
    </row>
    <row r="80" spans="1:12" x14ac:dyDescent="0.25">
      <c r="A80" s="5"/>
      <c r="B80" s="13">
        <v>45408</v>
      </c>
      <c r="C80" s="14" t="s">
        <v>28</v>
      </c>
      <c r="D80" s="15">
        <v>45408.959398148145</v>
      </c>
      <c r="E80" s="15">
        <v>45409.234398148146</v>
      </c>
      <c r="F80" s="16" t="s">
        <v>96</v>
      </c>
      <c r="G80" s="17">
        <v>5878.5</v>
      </c>
      <c r="H80" s="17">
        <v>0.20760000000000001</v>
      </c>
      <c r="I80" s="17">
        <v>1053.97</v>
      </c>
      <c r="J80" s="17">
        <v>218.80131320650199</v>
      </c>
      <c r="K80" s="18">
        <v>2.8</v>
      </c>
      <c r="L80" s="19">
        <f t="shared" si="0"/>
        <v>612.64367697820558</v>
      </c>
    </row>
    <row r="81" spans="1:12" x14ac:dyDescent="0.25">
      <c r="A81" s="5"/>
      <c r="B81" s="13">
        <v>45409</v>
      </c>
      <c r="C81" s="14" t="s">
        <v>35</v>
      </c>
      <c r="D81" s="15">
        <v>45409.259027777778</v>
      </c>
      <c r="E81" s="15">
        <v>45409.427083333336</v>
      </c>
      <c r="F81" s="16" t="s">
        <v>97</v>
      </c>
      <c r="G81" s="17">
        <v>3547.5</v>
      </c>
      <c r="H81" s="17">
        <v>0.12529999999999999</v>
      </c>
      <c r="I81" s="17">
        <v>1053.94</v>
      </c>
      <c r="J81" s="17">
        <v>132.03632985604</v>
      </c>
      <c r="K81" s="18">
        <v>2.69</v>
      </c>
      <c r="L81" s="19">
        <f t="shared" si="0"/>
        <v>355.17772731274761</v>
      </c>
    </row>
    <row r="82" spans="1:12" x14ac:dyDescent="0.25">
      <c r="A82" s="5"/>
      <c r="B82" s="13">
        <v>45409</v>
      </c>
      <c r="C82" s="14" t="s">
        <v>33</v>
      </c>
      <c r="D82" s="15">
        <v>45409.446944444448</v>
      </c>
      <c r="E82" s="15">
        <v>45409.794861111113</v>
      </c>
      <c r="F82" s="16" t="s">
        <v>98</v>
      </c>
      <c r="G82" s="17">
        <v>7233.5</v>
      </c>
      <c r="H82" s="17">
        <v>0.25540000000000002</v>
      </c>
      <c r="I82" s="17">
        <v>1053.94</v>
      </c>
      <c r="J82" s="17">
        <v>269.227566459103</v>
      </c>
      <c r="K82" s="18">
        <v>2.69</v>
      </c>
      <c r="L82" s="19">
        <f t="shared" si="0"/>
        <v>724.22215377498708</v>
      </c>
    </row>
    <row r="83" spans="1:12" x14ac:dyDescent="0.25">
      <c r="A83" s="5"/>
      <c r="B83" s="13">
        <v>45409</v>
      </c>
      <c r="C83" s="14" t="s">
        <v>26</v>
      </c>
      <c r="D83" s="15">
        <v>45409.826388888891</v>
      </c>
      <c r="E83" s="15">
        <v>45410.150694444441</v>
      </c>
      <c r="F83" s="16" t="s">
        <v>99</v>
      </c>
      <c r="G83" s="17">
        <v>6787</v>
      </c>
      <c r="H83" s="17">
        <v>0.2397</v>
      </c>
      <c r="I83" s="17">
        <v>1053.94</v>
      </c>
      <c r="J83" s="17">
        <v>252.60904037574201</v>
      </c>
      <c r="K83" s="18">
        <v>2.69</v>
      </c>
      <c r="L83" s="19">
        <f t="shared" si="0"/>
        <v>679.51831861074595</v>
      </c>
    </row>
    <row r="84" spans="1:12" x14ac:dyDescent="0.25">
      <c r="A84" s="5"/>
      <c r="B84" s="13">
        <v>45409</v>
      </c>
      <c r="C84" s="14" t="s">
        <v>18</v>
      </c>
      <c r="D84" s="15">
        <v>45410.165277777778</v>
      </c>
      <c r="E84" s="15">
        <v>45410.495138888888</v>
      </c>
      <c r="F84" s="16" t="s">
        <v>100</v>
      </c>
      <c r="G84" s="17">
        <v>6830.5</v>
      </c>
      <c r="H84" s="17">
        <v>0.2412</v>
      </c>
      <c r="I84" s="17">
        <v>1054.8699999999999</v>
      </c>
      <c r="J84" s="17">
        <v>254.45242218297801</v>
      </c>
      <c r="K84" s="18">
        <v>2.69</v>
      </c>
      <c r="L84" s="19">
        <f t="shared" si="0"/>
        <v>684.47701567221088</v>
      </c>
    </row>
    <row r="85" spans="1:12" x14ac:dyDescent="0.25">
      <c r="A85" s="5"/>
      <c r="B85" s="13">
        <v>45410</v>
      </c>
      <c r="C85" s="14" t="s">
        <v>35</v>
      </c>
      <c r="D85" s="15">
        <v>45410.512245370373</v>
      </c>
      <c r="E85" s="15">
        <v>45410.853217592594</v>
      </c>
      <c r="F85" s="16" t="s">
        <v>101</v>
      </c>
      <c r="G85" s="17">
        <v>7076.5</v>
      </c>
      <c r="H85" s="17">
        <v>0.24990000000000001</v>
      </c>
      <c r="I85" s="17">
        <v>1054.8699999999999</v>
      </c>
      <c r="J85" s="17">
        <v>263.61650912493099</v>
      </c>
      <c r="K85" s="18">
        <v>2.8</v>
      </c>
      <c r="L85" s="19">
        <f t="shared" si="0"/>
        <v>738.12622554980669</v>
      </c>
    </row>
    <row r="86" spans="1:12" x14ac:dyDescent="0.25">
      <c r="A86" s="5"/>
      <c r="B86" s="13">
        <v>45410</v>
      </c>
      <c r="C86" s="14" t="s">
        <v>22</v>
      </c>
      <c r="D86" s="15">
        <v>45410.86550925926</v>
      </c>
      <c r="E86" s="15">
        <v>45411.095370370371</v>
      </c>
      <c r="F86" s="16" t="s">
        <v>102</v>
      </c>
      <c r="G86" s="17">
        <v>4880.5</v>
      </c>
      <c r="H86" s="17">
        <v>0.1724</v>
      </c>
      <c r="I86" s="17">
        <v>1054.8699999999999</v>
      </c>
      <c r="J86" s="17">
        <v>181.81026959432299</v>
      </c>
      <c r="K86" s="18">
        <v>2.8</v>
      </c>
      <c r="L86" s="19">
        <f t="shared" si="0"/>
        <v>509.06875486410433</v>
      </c>
    </row>
    <row r="87" spans="1:12" x14ac:dyDescent="0.25">
      <c r="A87" s="5"/>
      <c r="B87" s="13">
        <v>45410</v>
      </c>
      <c r="C87" s="14" t="s">
        <v>24</v>
      </c>
      <c r="D87" s="15">
        <v>45411.106944444444</v>
      </c>
      <c r="E87" s="15">
        <v>45411.438194444447</v>
      </c>
      <c r="F87" s="16" t="s">
        <v>103</v>
      </c>
      <c r="G87" s="17">
        <v>6741.5</v>
      </c>
      <c r="H87" s="17">
        <v>0.23810000000000001</v>
      </c>
      <c r="I87" s="17">
        <v>1054.8699999999999</v>
      </c>
      <c r="J87" s="17">
        <v>251.13695983406001</v>
      </c>
      <c r="K87" s="18">
        <v>2.8</v>
      </c>
      <c r="L87" s="19">
        <f t="shared" si="0"/>
        <v>703.18348753536793</v>
      </c>
    </row>
    <row r="88" spans="1:12" x14ac:dyDescent="0.25">
      <c r="A88" s="5"/>
      <c r="B88" s="13">
        <v>45411</v>
      </c>
      <c r="C88" s="14" t="s">
        <v>20</v>
      </c>
      <c r="D88" s="15">
        <v>45411.452835648146</v>
      </c>
      <c r="E88" s="15">
        <v>45411.799456018518</v>
      </c>
      <c r="F88" s="16" t="s">
        <v>104</v>
      </c>
      <c r="G88" s="17">
        <v>6711</v>
      </c>
      <c r="H88" s="17">
        <v>0.23699999999999999</v>
      </c>
      <c r="I88" s="17">
        <v>1053.69</v>
      </c>
      <c r="J88" s="17">
        <v>249.72110589736499</v>
      </c>
      <c r="K88" s="18">
        <v>2.8</v>
      </c>
      <c r="L88" s="19">
        <f t="shared" si="0"/>
        <v>699.21909651262195</v>
      </c>
    </row>
    <row r="89" spans="1:12" x14ac:dyDescent="0.25">
      <c r="A89" s="5"/>
      <c r="B89" s="13">
        <v>45411</v>
      </c>
      <c r="C89" s="14" t="s">
        <v>33</v>
      </c>
      <c r="D89" s="15">
        <v>45412.043749999997</v>
      </c>
      <c r="E89" s="15">
        <v>45412.376388888886</v>
      </c>
      <c r="F89" s="16" t="s">
        <v>105</v>
      </c>
      <c r="G89" s="17">
        <v>6987.5</v>
      </c>
      <c r="H89" s="17">
        <v>0.24679999999999999</v>
      </c>
      <c r="I89" s="17">
        <v>1053.69</v>
      </c>
      <c r="J89" s="17">
        <v>260.009868493196</v>
      </c>
      <c r="K89" s="18">
        <v>2.8</v>
      </c>
      <c r="L89" s="19">
        <f t="shared" si="0"/>
        <v>728.0276317809487</v>
      </c>
    </row>
    <row r="90" spans="1:12" x14ac:dyDescent="0.25">
      <c r="A90" s="5"/>
      <c r="B90" s="13">
        <v>45412</v>
      </c>
      <c r="C90" s="14" t="s">
        <v>28</v>
      </c>
      <c r="D90" s="15">
        <v>45412.486111111109</v>
      </c>
      <c r="E90" s="15">
        <v>45412.907349537039</v>
      </c>
      <c r="F90" s="16" t="s">
        <v>106</v>
      </c>
      <c r="G90" s="17">
        <v>8941</v>
      </c>
      <c r="H90" s="17">
        <v>0.31569999999999998</v>
      </c>
      <c r="I90" s="17">
        <v>1054.3499999999999</v>
      </c>
      <c r="J90" s="17">
        <v>332.909393513944</v>
      </c>
      <c r="K90" s="18">
        <v>2.8</v>
      </c>
      <c r="L90" s="19">
        <f t="shared" si="0"/>
        <v>932.14630183904308</v>
      </c>
    </row>
    <row r="91" spans="1:12" ht="15.75" thickBot="1" x14ac:dyDescent="0.3">
      <c r="A91" s="5"/>
      <c r="B91" s="13">
        <v>45412</v>
      </c>
      <c r="C91" s="14" t="s">
        <v>18</v>
      </c>
      <c r="D91" s="15">
        <v>45412.921053240738</v>
      </c>
      <c r="E91" s="15">
        <v>45413.250219907408</v>
      </c>
      <c r="F91" s="16" t="s">
        <v>107</v>
      </c>
      <c r="G91" s="17">
        <v>7047.5</v>
      </c>
      <c r="H91" s="17">
        <v>0.24890000000000001</v>
      </c>
      <c r="I91" s="17">
        <v>1054.3499999999999</v>
      </c>
      <c r="J91" s="17">
        <v>262.40677226143799</v>
      </c>
      <c r="K91" s="18">
        <v>2.8</v>
      </c>
      <c r="L91" s="19">
        <f t="shared" si="0"/>
        <v>734.73896233202629</v>
      </c>
    </row>
    <row r="92" spans="1:12" ht="16.5" thickBot="1" x14ac:dyDescent="0.3">
      <c r="A92" s="1"/>
      <c r="B92" s="55"/>
      <c r="C92" s="56"/>
      <c r="D92" s="56"/>
      <c r="E92" s="56"/>
      <c r="F92" s="56"/>
      <c r="G92" s="20">
        <f>SUM(G10:G91)</f>
        <v>566876</v>
      </c>
      <c r="H92" s="20">
        <f>SUM(H10:H91)</f>
        <v>20.019200000000001</v>
      </c>
      <c r="I92" s="20">
        <f>AVERAGE(I10:I91)</f>
        <v>1055.9504878048783</v>
      </c>
      <c r="J92" s="20">
        <f>SUM(J10:J91)</f>
        <v>21139.486392412564</v>
      </c>
      <c r="K92" s="21"/>
      <c r="L92" s="20">
        <f>SUM(L10:L91)</f>
        <v>57762.097313494742</v>
      </c>
    </row>
    <row r="93" spans="1:12" ht="16.5" thickBo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ht="16.5" thickBot="1" x14ac:dyDescent="0.3">
      <c r="A94" s="1"/>
      <c r="B94" s="22" t="s">
        <v>108</v>
      </c>
      <c r="C94" s="23"/>
      <c r="D94" s="23"/>
      <c r="E94" s="23"/>
      <c r="F94" s="24"/>
      <c r="G94" s="23"/>
      <c r="H94" s="23"/>
      <c r="I94" s="23"/>
      <c r="J94" s="25"/>
      <c r="K94" s="20">
        <f>J92</f>
        <v>21139.486392412564</v>
      </c>
      <c r="L94" s="1"/>
    </row>
    <row r="95" spans="1:12" ht="15.75" x14ac:dyDescent="0.25">
      <c r="A95" s="1"/>
      <c r="B95" s="1"/>
      <c r="C95" s="1"/>
      <c r="D95" s="1"/>
      <c r="E95" s="1"/>
      <c r="F95" s="26"/>
      <c r="G95" s="1"/>
      <c r="H95" s="1"/>
      <c r="I95" s="1"/>
      <c r="J95" s="1"/>
      <c r="K95" s="1"/>
      <c r="L95" s="1"/>
    </row>
    <row r="96" spans="1:12" ht="15.75" x14ac:dyDescent="0.25">
      <c r="A96" s="1"/>
      <c r="B96" s="27" t="s">
        <v>109</v>
      </c>
      <c r="C96" s="28"/>
      <c r="D96" s="28"/>
      <c r="E96" s="28"/>
      <c r="F96" s="29"/>
      <c r="G96" s="30"/>
      <c r="H96" s="31"/>
      <c r="I96" s="1"/>
      <c r="J96" s="32"/>
      <c r="K96" s="33">
        <v>2.5499999999999998</v>
      </c>
      <c r="L96" s="1"/>
    </row>
    <row r="97" spans="1:12" ht="15.75" x14ac:dyDescent="0.25">
      <c r="A97" s="1"/>
      <c r="B97" s="34"/>
      <c r="C97" s="34"/>
      <c r="D97" s="34"/>
      <c r="E97" s="34"/>
      <c r="F97" s="1"/>
      <c r="G97" s="34"/>
      <c r="H97" s="34"/>
      <c r="I97" s="1"/>
      <c r="J97" s="35"/>
      <c r="K97" s="35"/>
      <c r="L97" s="1"/>
    </row>
    <row r="98" spans="1:12" ht="17.25" x14ac:dyDescent="0.3">
      <c r="A98" s="1"/>
      <c r="B98" s="36" t="s">
        <v>110</v>
      </c>
      <c r="C98" s="37"/>
      <c r="D98" s="37"/>
      <c r="E98" s="37"/>
      <c r="F98" s="38"/>
      <c r="G98" s="37"/>
      <c r="H98" s="37"/>
      <c r="I98" s="37"/>
      <c r="J98" s="39"/>
      <c r="K98" s="40">
        <f>L92</f>
        <v>57762.097313494742</v>
      </c>
      <c r="L98" s="1"/>
    </row>
    <row r="99" spans="1:12" ht="18" thickBot="1" x14ac:dyDescent="0.35">
      <c r="A99" s="1"/>
      <c r="B99" s="36" t="s">
        <v>111</v>
      </c>
      <c r="C99" s="37"/>
      <c r="D99" s="37"/>
      <c r="E99" s="37"/>
      <c r="F99" s="41"/>
      <c r="G99" s="37"/>
      <c r="H99" s="37"/>
      <c r="I99" s="37"/>
      <c r="J99" s="39"/>
      <c r="K99" s="42">
        <f>0.18*K98</f>
        <v>10397.177516429054</v>
      </c>
      <c r="L99" s="1"/>
    </row>
    <row r="100" spans="1:12" ht="18" thickBot="1" x14ac:dyDescent="0.35">
      <c r="A100" s="1"/>
      <c r="B100" s="22" t="s">
        <v>112</v>
      </c>
      <c r="C100" s="23"/>
      <c r="D100" s="23"/>
      <c r="E100" s="23"/>
      <c r="F100" s="43"/>
      <c r="G100" s="23"/>
      <c r="H100" s="23"/>
      <c r="I100" s="23"/>
      <c r="J100" s="25"/>
      <c r="K100" s="44">
        <f>+K98+K99</f>
        <v>68159.274829923801</v>
      </c>
      <c r="L100" s="1"/>
    </row>
    <row r="101" spans="1:12" ht="15.75" x14ac:dyDescent="0.25">
      <c r="A101" s="1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1"/>
    </row>
    <row r="102" spans="1:12" ht="15.75" x14ac:dyDescent="0.25">
      <c r="A102" s="1"/>
      <c r="B102" s="1" t="s">
        <v>113</v>
      </c>
      <c r="C102" s="46"/>
      <c r="D102" s="47"/>
      <c r="E102" s="47"/>
      <c r="F102" s="46"/>
      <c r="G102" s="46"/>
      <c r="H102" s="46"/>
      <c r="I102" s="46"/>
      <c r="J102" s="46"/>
      <c r="K102" s="46"/>
      <c r="L102" s="46"/>
    </row>
    <row r="103" spans="1:12" ht="15.75" x14ac:dyDescent="0.25">
      <c r="A103" s="1"/>
      <c r="B103" s="46" t="s">
        <v>114</v>
      </c>
      <c r="C103" s="46"/>
      <c r="D103" s="46"/>
      <c r="E103" s="48"/>
      <c r="F103" s="46"/>
      <c r="G103" s="48"/>
      <c r="H103" s="48"/>
      <c r="I103" s="48"/>
      <c r="J103" s="48"/>
      <c r="K103" s="46"/>
      <c r="L103" s="46"/>
    </row>
    <row r="104" spans="1:12" ht="15.75" x14ac:dyDescent="0.25">
      <c r="A104" s="1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</row>
    <row r="105" spans="1:12" ht="15.75" x14ac:dyDescent="0.25">
      <c r="A105" s="1"/>
      <c r="B105" s="49"/>
      <c r="C105" s="49"/>
      <c r="D105" s="49"/>
      <c r="E105" s="49"/>
      <c r="F105" s="50"/>
      <c r="G105" s="49"/>
      <c r="H105" s="49"/>
      <c r="I105" s="49"/>
      <c r="J105" s="49"/>
      <c r="K105" s="50"/>
      <c r="L105" s="49"/>
    </row>
    <row r="106" spans="1:12" ht="15.75" x14ac:dyDescent="0.25">
      <c r="A106" s="1"/>
      <c r="B106" s="1"/>
      <c r="C106" s="1"/>
      <c r="D106" s="1"/>
      <c r="E106" s="1"/>
      <c r="F106" s="51"/>
      <c r="G106" s="1"/>
      <c r="H106" s="1"/>
      <c r="I106" s="49"/>
      <c r="J106" s="49"/>
      <c r="K106" s="49"/>
      <c r="L106" s="1"/>
    </row>
    <row r="107" spans="1:12" ht="15.75" x14ac:dyDescent="0.25">
      <c r="A107" s="1"/>
      <c r="B107" s="1"/>
      <c r="C107" s="57" t="s">
        <v>115</v>
      </c>
      <c r="D107" s="57"/>
      <c r="E107" s="1"/>
      <c r="F107" s="1"/>
      <c r="G107" s="1"/>
      <c r="H107" s="1"/>
      <c r="I107" s="1"/>
      <c r="J107" s="52" t="s">
        <v>116</v>
      </c>
      <c r="K107" s="1"/>
      <c r="L107" s="1"/>
    </row>
  </sheetData>
  <mergeCells count="3">
    <mergeCell ref="B3:L3"/>
    <mergeCell ref="B92:F92"/>
    <mergeCell ref="C107:D10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Meliton Villanueva</dc:creator>
  <cp:lastModifiedBy>Meliton Villanueva</cp:lastModifiedBy>
  <dcterms:created xsi:type="dcterms:W3CDTF">2024-06-11T19:49:14Z</dcterms:created>
  <dcterms:modified xsi:type="dcterms:W3CDTF">2024-06-11T19:54:24Z</dcterms:modified>
</cp:coreProperties>
</file>