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E:\SP\UNNA-App\Reportes\Quincenal\Composición quincenal GNA Lote IV\Composición quincenal GNA Lote IV\"/>
    </mc:Choice>
  </mc:AlternateContent>
  <xr:revisionPtr revIDLastSave="0" documentId="13_ncr:1_{B143C3ED-7EDC-45BD-9AF9-FB6A27C400D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0" i="1" l="1"/>
  <c r="J20" i="1"/>
  <c r="I20" i="1"/>
  <c r="G20" i="1"/>
  <c r="E20" i="1"/>
  <c r="D20" i="1"/>
  <c r="C20" i="1"/>
  <c r="D36" i="1" s="1"/>
  <c r="F20" i="1"/>
  <c r="D31" i="1"/>
  <c r="D27" i="1"/>
  <c r="L20" i="1" l="1"/>
  <c r="D26" i="1" s="1"/>
  <c r="M20" i="1"/>
  <c r="H20" i="1" l="1"/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D30" i="1" l="1"/>
  <c r="D32" i="1"/>
  <c r="D33" i="1"/>
  <c r="D34" i="1"/>
  <c r="D28" i="1"/>
  <c r="D29" i="1"/>
  <c r="D35" i="1" l="1"/>
</calcChain>
</file>

<file path=xl/sharedStrings.xml><?xml version="1.0" encoding="utf-8"?>
<sst xmlns="http://schemas.openxmlformats.org/spreadsheetml/2006/main" count="54" uniqueCount="54">
  <si>
    <t>COMPOSICION DE UNNA ENERGIA PROMEDIO MENSUAL (LOTE IV)</t>
  </si>
  <si>
    <t>C6</t>
  </si>
  <si>
    <t>C3</t>
  </si>
  <si>
    <t>IC4</t>
  </si>
  <si>
    <t>NC4</t>
  </si>
  <si>
    <t>NEO C5</t>
  </si>
  <si>
    <t>IC5</t>
  </si>
  <si>
    <t>NC5</t>
  </si>
  <si>
    <t>NITROG</t>
  </si>
  <si>
    <t>C1</t>
  </si>
  <si>
    <t>CO2</t>
  </si>
  <si>
    <t>C2</t>
  </si>
  <si>
    <t>OBSERVACION</t>
  </si>
  <si>
    <t>Component</t>
  </si>
  <si>
    <t>mol %</t>
  </si>
  <si>
    <t>H2</t>
  </si>
  <si>
    <t>Hidrogen</t>
  </si>
  <si>
    <t>H2S</t>
  </si>
  <si>
    <t>Hidrogen Sulphide</t>
  </si>
  <si>
    <r>
      <t>CO</t>
    </r>
    <r>
      <rPr>
        <vertAlign val="subscript"/>
        <sz val="8"/>
        <rFont val="Arial"/>
        <family val="2"/>
      </rPr>
      <t>2</t>
    </r>
  </si>
  <si>
    <t>Carbon Dioxide</t>
  </si>
  <si>
    <r>
      <t>N</t>
    </r>
    <r>
      <rPr>
        <vertAlign val="subscript"/>
        <sz val="8"/>
        <rFont val="Arial"/>
        <family val="2"/>
      </rPr>
      <t>2</t>
    </r>
  </si>
  <si>
    <t>Nitrogen</t>
  </si>
  <si>
    <r>
      <t>C</t>
    </r>
    <r>
      <rPr>
        <vertAlign val="subscript"/>
        <sz val="8"/>
        <rFont val="Arial"/>
        <family val="2"/>
      </rPr>
      <t>1</t>
    </r>
  </si>
  <si>
    <t>Methane</t>
  </si>
  <si>
    <r>
      <t>C</t>
    </r>
    <r>
      <rPr>
        <vertAlign val="subscript"/>
        <sz val="8"/>
        <rFont val="Arial"/>
        <family val="2"/>
      </rPr>
      <t>2</t>
    </r>
  </si>
  <si>
    <t>Ethane</t>
  </si>
  <si>
    <r>
      <t>C</t>
    </r>
    <r>
      <rPr>
        <vertAlign val="subscript"/>
        <sz val="8"/>
        <rFont val="Arial"/>
        <family val="2"/>
      </rPr>
      <t>3</t>
    </r>
  </si>
  <si>
    <t>Propane</t>
  </si>
  <si>
    <r>
      <t>iC</t>
    </r>
    <r>
      <rPr>
        <vertAlign val="subscript"/>
        <sz val="8"/>
        <rFont val="Arial"/>
        <family val="2"/>
      </rPr>
      <t>4</t>
    </r>
  </si>
  <si>
    <t>i-Butane</t>
  </si>
  <si>
    <r>
      <t>nC</t>
    </r>
    <r>
      <rPr>
        <vertAlign val="subscript"/>
        <sz val="8"/>
        <rFont val="Arial"/>
        <family val="2"/>
      </rPr>
      <t>4</t>
    </r>
  </si>
  <si>
    <t>n-Butane</t>
  </si>
  <si>
    <r>
      <t>iC</t>
    </r>
    <r>
      <rPr>
        <vertAlign val="subscript"/>
        <sz val="8"/>
        <rFont val="Arial"/>
        <family val="2"/>
      </rPr>
      <t>5</t>
    </r>
  </si>
  <si>
    <t>i-Pentane</t>
  </si>
  <si>
    <r>
      <t>nC</t>
    </r>
    <r>
      <rPr>
        <vertAlign val="subscript"/>
        <sz val="8"/>
        <rFont val="Arial"/>
        <family val="2"/>
      </rPr>
      <t>5</t>
    </r>
  </si>
  <si>
    <t>n-Pentane</t>
  </si>
  <si>
    <r>
      <t>NeoC</t>
    </r>
    <r>
      <rPr>
        <sz val="6"/>
        <rFont val="Arial"/>
        <family val="2"/>
      </rPr>
      <t>5</t>
    </r>
  </si>
  <si>
    <t>NeoPentane</t>
  </si>
  <si>
    <r>
      <t>C</t>
    </r>
    <r>
      <rPr>
        <vertAlign val="subscript"/>
        <sz val="8"/>
        <rFont val="Arial"/>
        <family val="2"/>
      </rPr>
      <t>6</t>
    </r>
  </si>
  <si>
    <t>Hexanes</t>
  </si>
  <si>
    <r>
      <t>C</t>
    </r>
    <r>
      <rPr>
        <vertAlign val="subscript"/>
        <sz val="8"/>
        <rFont val="Arial"/>
        <family val="2"/>
      </rPr>
      <t>7</t>
    </r>
  </si>
  <si>
    <t>Heptanes</t>
  </si>
  <si>
    <r>
      <t>C</t>
    </r>
    <r>
      <rPr>
        <vertAlign val="subscript"/>
        <sz val="8"/>
        <rFont val="Arial"/>
        <family val="2"/>
      </rPr>
      <t>8</t>
    </r>
  </si>
  <si>
    <t>Octanes</t>
  </si>
  <si>
    <r>
      <t>C</t>
    </r>
    <r>
      <rPr>
        <vertAlign val="subscript"/>
        <sz val="8"/>
        <rFont val="Arial"/>
        <family val="2"/>
      </rPr>
      <t>9</t>
    </r>
  </si>
  <si>
    <t>Nonanes</t>
  </si>
  <si>
    <r>
      <t>C</t>
    </r>
    <r>
      <rPr>
        <vertAlign val="subscript"/>
        <sz val="8"/>
        <rFont val="Arial"/>
        <family val="2"/>
      </rPr>
      <t>10</t>
    </r>
  </si>
  <si>
    <t>Decanes</t>
  </si>
  <si>
    <r>
      <t>C</t>
    </r>
    <r>
      <rPr>
        <vertAlign val="subscript"/>
        <sz val="8"/>
        <rFont val="Arial"/>
        <family val="2"/>
      </rPr>
      <t>11</t>
    </r>
  </si>
  <si>
    <t>Undecanes</t>
  </si>
  <si>
    <r>
      <t>C</t>
    </r>
    <r>
      <rPr>
        <vertAlign val="subscript"/>
        <sz val="8"/>
        <rFont val="Arial"/>
        <family val="2"/>
      </rPr>
      <t>12</t>
    </r>
    <r>
      <rPr>
        <sz val="8"/>
        <rFont val="Arial"/>
        <family val="2"/>
      </rPr>
      <t>+</t>
    </r>
  </si>
  <si>
    <t>Dodecanes plus</t>
  </si>
  <si>
    <t>CONCILIADO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</si>
</sst>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 * #,##0.00_ ;_ * \-#,##0.00_ ;_ * &quot;-&quot;??_ ;_ @_ "/>
    <numFmt numFmtId="165" formatCode="_ &quot;S/.&quot;\ * #,##0.00_ ;_ &quot;S/.&quot;\ * \-#,##0.00_ ;_ &quot;S/.&quot;\ * &quot;-&quot;??_ ;_ @_ "/>
    <numFmt numFmtId="166" formatCode="0.0000"/>
    <numFmt numFmtId="167" formatCode="_ [$€]* #,##0.00_ ;_ [$€]* \-#,##0.00_ ;_ [$€]* &quot;-&quot;??_ ;_ @_ "/>
    <numFmt numFmtId="168" formatCode="[$-C0A]d\-mmm\-yy;@"/>
    <numFmt numFmtId="169" formatCode="General_)"/>
    <numFmt numFmtId="170" formatCode="0.00_)"/>
    <numFmt numFmtId="171" formatCode="0.0000_ ;[Red]\-0.0000\ "/>
    <numFmt numFmtId="172" formatCode="0.0000000000_ ;[Red]\-0.0000000000\ 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sz val="10"/>
      <name val="Helvetica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Helvetica"/>
      <family val="2"/>
    </font>
    <font>
      <vertAlign val="subscript"/>
      <sz val="8"/>
      <name val="Arial"/>
      <family val="2"/>
    </font>
    <font>
      <sz val="6"/>
      <name val="Arial"/>
      <family val="2"/>
    </font>
    <font>
      <sz val="11"/>
      <name val="Calibri"/>
      <family val="2"/>
      <scheme val="minor"/>
    </font>
    <font>
      <b/>
      <sz val="10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0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1" fillId="0" borderId="0"/>
    <xf numFmtId="0" fontId="3" fillId="0" borderId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1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/>
    <xf numFmtId="167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0" borderId="0"/>
    <xf numFmtId="167" fontId="3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8" fontId="1" fillId="0" borderId="0"/>
    <xf numFmtId="0" fontId="1" fillId="0" borderId="0"/>
    <xf numFmtId="0" fontId="1" fillId="0" borderId="0"/>
    <xf numFmtId="168" fontId="1" fillId="0" borderId="0"/>
    <xf numFmtId="0" fontId="6" fillId="0" borderId="0"/>
    <xf numFmtId="170" fontId="10" fillId="0" borderId="0"/>
  </cellStyleXfs>
  <cellXfs count="39">
    <xf numFmtId="0" fontId="0" fillId="0" borderId="0" xfId="0"/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/>
    </xf>
    <xf numFmtId="169" fontId="7" fillId="4" borderId="0" xfId="103" applyNumberFormat="1" applyFont="1" applyFill="1" applyAlignment="1">
      <alignment horizontal="left" vertical="center"/>
    </xf>
    <xf numFmtId="169" fontId="8" fillId="4" borderId="0" xfId="103" applyNumberFormat="1" applyFont="1" applyFill="1" applyAlignment="1">
      <alignment horizontal="left" vertical="center"/>
    </xf>
    <xf numFmtId="2" fontId="7" fillId="4" borderId="0" xfId="103" applyNumberFormat="1" applyFont="1" applyFill="1" applyAlignment="1">
      <alignment horizontal="center" vertical="center"/>
    </xf>
    <xf numFmtId="169" fontId="9" fillId="0" borderId="0" xfId="103" applyNumberFormat="1" applyFont="1" applyAlignment="1">
      <alignment horizontal="left" vertical="center"/>
    </xf>
    <xf numFmtId="169" fontId="7" fillId="0" borderId="0" xfId="103" applyNumberFormat="1" applyFont="1" applyAlignment="1">
      <alignment horizontal="left" vertical="center"/>
    </xf>
    <xf numFmtId="2" fontId="7" fillId="5" borderId="7" xfId="104" applyNumberFormat="1" applyFont="1" applyFill="1" applyBorder="1" applyAlignment="1">
      <alignment horizontal="center" vertical="center"/>
    </xf>
    <xf numFmtId="2" fontId="7" fillId="5" borderId="8" xfId="104" applyNumberFormat="1" applyFont="1" applyFill="1" applyBorder="1" applyAlignment="1">
      <alignment horizontal="center" vertical="center"/>
    </xf>
    <xf numFmtId="166" fontId="8" fillId="5" borderId="8" xfId="104" applyNumberFormat="1" applyFont="1" applyFill="1" applyBorder="1" applyAlignment="1">
      <alignment horizontal="center" vertical="center"/>
    </xf>
    <xf numFmtId="2" fontId="7" fillId="5" borderId="9" xfId="104" applyNumberFormat="1" applyFont="1" applyFill="1" applyBorder="1" applyAlignment="1">
      <alignment horizontal="center" vertical="center"/>
    </xf>
    <xf numFmtId="0" fontId="13" fillId="0" borderId="0" xfId="0" applyFont="1"/>
    <xf numFmtId="14" fontId="0" fillId="2" borderId="6" xfId="0" applyNumberFormat="1" applyFill="1" applyBorder="1"/>
    <xf numFmtId="0" fontId="0" fillId="2" borderId="0" xfId="0" applyFill="1"/>
    <xf numFmtId="171" fontId="4" fillId="2" borderId="5" xfId="1" applyNumberFormat="1" applyFont="1" applyFill="1" applyBorder="1" applyAlignment="1">
      <alignment horizontal="center"/>
    </xf>
    <xf numFmtId="171" fontId="4" fillId="2" borderId="4" xfId="1" applyNumberFormat="1" applyFont="1" applyFill="1" applyBorder="1" applyAlignment="1">
      <alignment horizontal="center"/>
    </xf>
    <xf numFmtId="171" fontId="4" fillId="2" borderId="10" xfId="1" applyNumberFormat="1" applyFont="1" applyFill="1" applyBorder="1" applyAlignment="1">
      <alignment horizontal="center"/>
    </xf>
    <xf numFmtId="171" fontId="0" fillId="0" borderId="0" xfId="0" applyNumberFormat="1"/>
    <xf numFmtId="14" fontId="0" fillId="0" borderId="6" xfId="0" applyNumberFormat="1" applyBorder="1"/>
    <xf numFmtId="171" fontId="4" fillId="2" borderId="12" xfId="1" applyNumberFormat="1" applyFont="1" applyFill="1" applyBorder="1" applyAlignment="1">
      <alignment horizontal="center"/>
    </xf>
    <xf numFmtId="171" fontId="4" fillId="2" borderId="13" xfId="1" applyNumberFormat="1" applyFont="1" applyFill="1" applyBorder="1" applyAlignment="1">
      <alignment horizontal="center"/>
    </xf>
    <xf numFmtId="171" fontId="4" fillId="0" borderId="5" xfId="1" applyNumberFormat="1" applyFont="1" applyFill="1" applyBorder="1" applyAlignment="1">
      <alignment horizontal="center"/>
    </xf>
    <xf numFmtId="171" fontId="4" fillId="0" borderId="4" xfId="1" applyNumberFormat="1" applyFont="1" applyFill="1" applyBorder="1" applyAlignment="1">
      <alignment horizontal="center"/>
    </xf>
    <xf numFmtId="171" fontId="4" fillId="0" borderId="10" xfId="1" applyNumberFormat="1" applyFont="1" applyFill="1" applyBorder="1" applyAlignment="1">
      <alignment horizontal="center"/>
    </xf>
    <xf numFmtId="171" fontId="4" fillId="0" borderId="12" xfId="1" applyNumberFormat="1" applyFont="1" applyFill="1" applyBorder="1" applyAlignment="1">
      <alignment horizontal="center"/>
    </xf>
    <xf numFmtId="171" fontId="4" fillId="6" borderId="5" xfId="1" applyNumberFormat="1" applyFont="1" applyFill="1" applyBorder="1" applyAlignment="1">
      <alignment horizontal="center"/>
    </xf>
    <xf numFmtId="14" fontId="0" fillId="0" borderId="0" xfId="0" applyNumberFormat="1"/>
    <xf numFmtId="171" fontId="4" fillId="0" borderId="0" xfId="1" applyNumberFormat="1" applyFont="1" applyFill="1" applyBorder="1" applyAlignment="1">
      <alignment horizontal="center"/>
    </xf>
    <xf numFmtId="14" fontId="2" fillId="0" borderId="0" xfId="0" applyNumberFormat="1" applyFont="1"/>
    <xf numFmtId="171" fontId="14" fillId="0" borderId="0" xfId="1" applyNumberFormat="1" applyFont="1" applyFill="1" applyBorder="1" applyAlignment="1">
      <alignment horizontal="center"/>
    </xf>
    <xf numFmtId="172" fontId="4" fillId="2" borderId="7" xfId="1" applyNumberFormat="1" applyFont="1" applyFill="1" applyBorder="1" applyAlignment="1">
      <alignment horizontal="center"/>
    </xf>
    <xf numFmtId="172" fontId="4" fillId="2" borderId="4" xfId="1" applyNumberFormat="1" applyFont="1" applyFill="1" applyBorder="1" applyAlignment="1">
      <alignment horizontal="center"/>
    </xf>
    <xf numFmtId="172" fontId="14" fillId="2" borderId="4" xfId="1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</cellXfs>
  <cellStyles count="105">
    <cellStyle name="Euro" xfId="35" xr:uid="{00000000-0005-0000-0000-000000000000}"/>
    <cellStyle name="Millares" xfId="1" builtinId="3"/>
    <cellStyle name="Millares 10" xfId="82" xr:uid="{00000000-0005-0000-0000-000002000000}"/>
    <cellStyle name="Millares 11" xfId="86" xr:uid="{00000000-0005-0000-0000-000003000000}"/>
    <cellStyle name="Millares 12" xfId="90" xr:uid="{00000000-0005-0000-0000-000004000000}"/>
    <cellStyle name="Millares 13" xfId="94" xr:uid="{00000000-0005-0000-0000-000005000000}"/>
    <cellStyle name="Millares 14" xfId="98" xr:uid="{00000000-0005-0000-0000-000006000000}"/>
    <cellStyle name="Millares 2" xfId="12" xr:uid="{00000000-0005-0000-0000-000007000000}"/>
    <cellStyle name="Millares 2 2" xfId="17" xr:uid="{00000000-0005-0000-0000-000008000000}"/>
    <cellStyle name="Millares 3" xfId="11" xr:uid="{00000000-0005-0000-0000-000009000000}"/>
    <cellStyle name="Millares 3 2" xfId="16" xr:uid="{00000000-0005-0000-0000-00000A000000}"/>
    <cellStyle name="Millares 3 2 2" xfId="24" xr:uid="{00000000-0005-0000-0000-00000B000000}"/>
    <cellStyle name="Millares 3 2 2 2" xfId="73" xr:uid="{00000000-0005-0000-0000-00000C000000}"/>
    <cellStyle name="Millares 3 2 3" xfId="66" xr:uid="{00000000-0005-0000-0000-00000D000000}"/>
    <cellStyle name="Millares 3 3" xfId="21" xr:uid="{00000000-0005-0000-0000-00000E000000}"/>
    <cellStyle name="Millares 3 3 2" xfId="70" xr:uid="{00000000-0005-0000-0000-00000F000000}"/>
    <cellStyle name="Millares 3 4" xfId="62" xr:uid="{00000000-0005-0000-0000-000010000000}"/>
    <cellStyle name="Millares 4" xfId="18" xr:uid="{00000000-0005-0000-0000-000011000000}"/>
    <cellStyle name="Millares 4 2" xfId="67" xr:uid="{00000000-0005-0000-0000-000012000000}"/>
    <cellStyle name="Millares 5" xfId="25" xr:uid="{00000000-0005-0000-0000-000013000000}"/>
    <cellStyle name="Millares 5 2" xfId="74" xr:uid="{00000000-0005-0000-0000-000014000000}"/>
    <cellStyle name="Millares 6" xfId="29" xr:uid="{00000000-0005-0000-0000-000015000000}"/>
    <cellStyle name="Millares 7" xfId="33" xr:uid="{00000000-0005-0000-0000-000016000000}"/>
    <cellStyle name="Millares 8" xfId="36" xr:uid="{00000000-0005-0000-0000-000017000000}"/>
    <cellStyle name="Millares 9" xfId="78" xr:uid="{00000000-0005-0000-0000-000018000000}"/>
    <cellStyle name="Moneda 10" xfId="87" xr:uid="{00000000-0005-0000-0000-000019000000}"/>
    <cellStyle name="Moneda 11" xfId="91" xr:uid="{00000000-0005-0000-0000-00001A000000}"/>
    <cellStyle name="Moneda 12" xfId="95" xr:uid="{00000000-0005-0000-0000-00001B000000}"/>
    <cellStyle name="Moneda 2" xfId="15" xr:uid="{00000000-0005-0000-0000-00001C000000}"/>
    <cellStyle name="Moneda 2 10" xfId="93" xr:uid="{00000000-0005-0000-0000-00001D000000}"/>
    <cellStyle name="Moneda 2 11" xfId="97" xr:uid="{00000000-0005-0000-0000-00001E000000}"/>
    <cellStyle name="Moneda 2 2" xfId="23" xr:uid="{00000000-0005-0000-0000-00001F000000}"/>
    <cellStyle name="Moneda 2 2 2" xfId="72" xr:uid="{00000000-0005-0000-0000-000020000000}"/>
    <cellStyle name="Moneda 2 3" xfId="28" xr:uid="{00000000-0005-0000-0000-000021000000}"/>
    <cellStyle name="Moneda 2 3 2" xfId="65" xr:uid="{00000000-0005-0000-0000-000022000000}"/>
    <cellStyle name="Moneda 2 4" xfId="32" xr:uid="{00000000-0005-0000-0000-000023000000}"/>
    <cellStyle name="Moneda 2 5" xfId="48" xr:uid="{00000000-0005-0000-0000-000024000000}"/>
    <cellStyle name="Moneda 2 6" xfId="77" xr:uid="{00000000-0005-0000-0000-000025000000}"/>
    <cellStyle name="Moneda 2 7" xfId="81" xr:uid="{00000000-0005-0000-0000-000026000000}"/>
    <cellStyle name="Moneda 2 8" xfId="85" xr:uid="{00000000-0005-0000-0000-000027000000}"/>
    <cellStyle name="Moneda 2 9" xfId="89" xr:uid="{00000000-0005-0000-0000-000028000000}"/>
    <cellStyle name="Moneda 3" xfId="10" xr:uid="{00000000-0005-0000-0000-000029000000}"/>
    <cellStyle name="Moneda 3 2" xfId="61" xr:uid="{00000000-0005-0000-0000-00002A000000}"/>
    <cellStyle name="Moneda 4" xfId="20" xr:uid="{00000000-0005-0000-0000-00002B000000}"/>
    <cellStyle name="Moneda 4 2" xfId="69" xr:uid="{00000000-0005-0000-0000-00002C000000}"/>
    <cellStyle name="Moneda 5" xfId="26" xr:uid="{00000000-0005-0000-0000-00002D000000}"/>
    <cellStyle name="Moneda 6" xfId="30" xr:uid="{00000000-0005-0000-0000-00002E000000}"/>
    <cellStyle name="Moneda 7" xfId="75" xr:uid="{00000000-0005-0000-0000-00002F000000}"/>
    <cellStyle name="Moneda 8" xfId="79" xr:uid="{00000000-0005-0000-0000-000030000000}"/>
    <cellStyle name="Moneda 9" xfId="83" xr:uid="{00000000-0005-0000-0000-000031000000}"/>
    <cellStyle name="Normal" xfId="0" builtinId="0"/>
    <cellStyle name="Normal 10" xfId="45" xr:uid="{00000000-0005-0000-0000-000033000000}"/>
    <cellStyle name="Normal 103" xfId="101" xr:uid="{00000000-0005-0000-0000-000034000000}"/>
    <cellStyle name="Normal 11" xfId="46" xr:uid="{00000000-0005-0000-0000-000035000000}"/>
    <cellStyle name="Normal 12" xfId="47" xr:uid="{00000000-0005-0000-0000-000036000000}"/>
    <cellStyle name="Normal 13" xfId="55" xr:uid="{00000000-0005-0000-0000-000037000000}"/>
    <cellStyle name="Normal 14" xfId="56" xr:uid="{00000000-0005-0000-0000-000038000000}"/>
    <cellStyle name="Normal 15" xfId="57" xr:uid="{00000000-0005-0000-0000-000039000000}"/>
    <cellStyle name="Normal 16" xfId="58" xr:uid="{00000000-0005-0000-0000-00003A000000}"/>
    <cellStyle name="Normal 17" xfId="59" xr:uid="{00000000-0005-0000-0000-00003B000000}"/>
    <cellStyle name="Normal 18" xfId="34" xr:uid="{00000000-0005-0000-0000-00003C000000}"/>
    <cellStyle name="Normal 19" xfId="64" xr:uid="{00000000-0005-0000-0000-00003D000000}"/>
    <cellStyle name="Normal 2" xfId="3" xr:uid="{00000000-0005-0000-0000-00003E000000}"/>
    <cellStyle name="Normal 2 2" xfId="49" xr:uid="{00000000-0005-0000-0000-00003F000000}"/>
    <cellStyle name="Normal 2 3" xfId="37" xr:uid="{00000000-0005-0000-0000-000040000000}"/>
    <cellStyle name="Normal 2 5" xfId="102" xr:uid="{00000000-0005-0000-0000-000041000000}"/>
    <cellStyle name="Normal 20" xfId="2" xr:uid="{00000000-0005-0000-0000-000042000000}"/>
    <cellStyle name="Normal 27 2" xfId="99" xr:uid="{00000000-0005-0000-0000-000043000000}"/>
    <cellStyle name="Normal 3" xfId="4" xr:uid="{00000000-0005-0000-0000-000044000000}"/>
    <cellStyle name="Normal 3 2" xfId="50" xr:uid="{00000000-0005-0000-0000-000045000000}"/>
    <cellStyle name="Normal 3 3" xfId="38" xr:uid="{00000000-0005-0000-0000-000046000000}"/>
    <cellStyle name="Normal 4" xfId="5" xr:uid="{00000000-0005-0000-0000-000047000000}"/>
    <cellStyle name="Normal 4 2" xfId="51" xr:uid="{00000000-0005-0000-0000-000048000000}"/>
    <cellStyle name="Normal 4 3" xfId="39" xr:uid="{00000000-0005-0000-0000-000049000000}"/>
    <cellStyle name="Normal 5" xfId="6" xr:uid="{00000000-0005-0000-0000-00004A000000}"/>
    <cellStyle name="Normal 5 2" xfId="52" xr:uid="{00000000-0005-0000-0000-00004B000000}"/>
    <cellStyle name="Normal 5 3" xfId="40" xr:uid="{00000000-0005-0000-0000-00004C000000}"/>
    <cellStyle name="Normal 6" xfId="7" xr:uid="{00000000-0005-0000-0000-00004D000000}"/>
    <cellStyle name="Normal 6 2" xfId="53" xr:uid="{00000000-0005-0000-0000-00004E000000}"/>
    <cellStyle name="Normal 6 3" xfId="41" xr:uid="{00000000-0005-0000-0000-00004F000000}"/>
    <cellStyle name="Normal 7" xfId="8" xr:uid="{00000000-0005-0000-0000-000050000000}"/>
    <cellStyle name="Normal 7 2" xfId="54" xr:uid="{00000000-0005-0000-0000-000051000000}"/>
    <cellStyle name="Normal 7 3" xfId="42" xr:uid="{00000000-0005-0000-0000-000052000000}"/>
    <cellStyle name="Normal 8" xfId="9" xr:uid="{00000000-0005-0000-0000-000053000000}"/>
    <cellStyle name="Normal 8 2" xfId="14" xr:uid="{00000000-0005-0000-0000-000054000000}"/>
    <cellStyle name="Normal 8 3" xfId="60" xr:uid="{00000000-0005-0000-0000-000055000000}"/>
    <cellStyle name="Normal 8 4" xfId="43" xr:uid="{00000000-0005-0000-0000-000056000000}"/>
    <cellStyle name="Normal 9" xfId="13" xr:uid="{00000000-0005-0000-0000-000057000000}"/>
    <cellStyle name="Normal 9 10" xfId="88" xr:uid="{00000000-0005-0000-0000-000058000000}"/>
    <cellStyle name="Normal 9 11" xfId="92" xr:uid="{00000000-0005-0000-0000-000059000000}"/>
    <cellStyle name="Normal 9 12" xfId="96" xr:uid="{00000000-0005-0000-0000-00005A000000}"/>
    <cellStyle name="Normal 9 2" xfId="19" xr:uid="{00000000-0005-0000-0000-00005B000000}"/>
    <cellStyle name="Normal 9 2 2" xfId="68" xr:uid="{00000000-0005-0000-0000-00005C000000}"/>
    <cellStyle name="Normal 9 3" xfId="22" xr:uid="{00000000-0005-0000-0000-00005D000000}"/>
    <cellStyle name="Normal 9 3 2" xfId="71" xr:uid="{00000000-0005-0000-0000-00005E000000}"/>
    <cellStyle name="Normal 9 4" xfId="27" xr:uid="{00000000-0005-0000-0000-00005F000000}"/>
    <cellStyle name="Normal 9 4 2" xfId="63" xr:uid="{00000000-0005-0000-0000-000060000000}"/>
    <cellStyle name="Normal 9 5" xfId="31" xr:uid="{00000000-0005-0000-0000-000061000000}"/>
    <cellStyle name="Normal 9 6" xfId="44" xr:uid="{00000000-0005-0000-0000-000062000000}"/>
    <cellStyle name="Normal 9 7" xfId="76" xr:uid="{00000000-0005-0000-0000-000063000000}"/>
    <cellStyle name="Normal 9 8" xfId="80" xr:uid="{00000000-0005-0000-0000-000064000000}"/>
    <cellStyle name="Normal 9 9" xfId="84" xr:uid="{00000000-0005-0000-0000-000065000000}"/>
    <cellStyle name="Normal 93" xfId="100" xr:uid="{00000000-0005-0000-0000-000066000000}"/>
    <cellStyle name="Normal_black oil report (new)" xfId="103" xr:uid="{00000000-0005-0000-0000-000067000000}"/>
    <cellStyle name="Normal_WELLSTREAM_CALCULATION" xfId="104" xr:uid="{00000000-0005-0000-0000-00006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2"/>
  <sheetViews>
    <sheetView tabSelected="1" zoomScaleNormal="100" workbookViewId="0">
      <pane ySplit="3" topLeftCell="A19" activePane="bottomLeft" state="frozen"/>
      <selection pane="bottomLeft" activeCell="B2" sqref="B2"/>
    </sheetView>
  </sheetViews>
  <sheetFormatPr baseColWidth="10" defaultColWidth="11.42578125" defaultRowHeight="15" x14ac:dyDescent="0.25"/>
  <cols>
    <col min="2" max="2" width="16.42578125" customWidth="1"/>
    <col min="3" max="3" width="15.7109375" bestFit="1" customWidth="1"/>
    <col min="4" max="5" width="10.28515625" customWidth="1"/>
    <col min="6" max="6" width="10.7109375" bestFit="1" customWidth="1"/>
    <col min="7" max="13" width="10.28515625" customWidth="1"/>
    <col min="14" max="14" width="21.28515625" customWidth="1"/>
  </cols>
  <sheetData>
    <row r="1" spans="1:15" ht="15.75" thickBot="1" x14ac:dyDescent="0.3">
      <c r="H1" s="16"/>
      <c r="I1" s="16"/>
      <c r="J1" s="16"/>
      <c r="K1" s="16"/>
      <c r="L1" s="16"/>
      <c r="M1" s="16"/>
      <c r="N1" s="16"/>
    </row>
    <row r="2" spans="1:15" ht="15.75" thickBot="1" x14ac:dyDescent="0.3">
      <c r="C2" s="36" t="s">
        <v>0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8"/>
    </row>
    <row r="3" spans="1:15" ht="15.75" thickBot="1" x14ac:dyDescent="0.3">
      <c r="B3" s="16"/>
      <c r="C3" s="1" t="s">
        <v>1</v>
      </c>
      <c r="D3" s="3" t="s">
        <v>2</v>
      </c>
      <c r="E3" s="2" t="s">
        <v>3</v>
      </c>
      <c r="F3" s="3" t="s">
        <v>4</v>
      </c>
      <c r="G3" s="3" t="s">
        <v>5</v>
      </c>
      <c r="H3" s="2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12</v>
      </c>
    </row>
    <row r="4" spans="1:15" ht="15.75" thickBot="1" x14ac:dyDescent="0.3">
      <c r="A4" s="16"/>
      <c r="B4" s="21">
        <v>45231</v>
      </c>
      <c r="C4" s="17">
        <v>0.34910400000000003</v>
      </c>
      <c r="D4" s="17">
        <v>2.1402000000000001</v>
      </c>
      <c r="E4" s="17">
        <v>0.81125700000000001</v>
      </c>
      <c r="F4" s="17">
        <v>1.0361100000000001</v>
      </c>
      <c r="G4" s="17">
        <v>1.14588E-2</v>
      </c>
      <c r="H4" s="17">
        <v>0.35581099999999999</v>
      </c>
      <c r="I4" s="17">
        <v>0.47228900000000001</v>
      </c>
      <c r="J4" s="17">
        <v>0.32003799999999999</v>
      </c>
      <c r="K4" s="17">
        <v>90.075000000000003</v>
      </c>
      <c r="L4" s="17">
        <v>0.25229400000000002</v>
      </c>
      <c r="M4" s="17">
        <v>4.1764400000000004</v>
      </c>
      <c r="N4" s="33"/>
      <c r="O4" s="20"/>
    </row>
    <row r="5" spans="1:15" ht="15.75" thickBot="1" x14ac:dyDescent="0.3">
      <c r="A5" s="16"/>
      <c r="B5" s="15">
        <f>B4+1</f>
        <v>45232</v>
      </c>
      <c r="C5" s="17">
        <v>0.32154199999999999</v>
      </c>
      <c r="D5" s="17">
        <v>2.1476899999999999</v>
      </c>
      <c r="E5" s="17">
        <v>0.80578000000000005</v>
      </c>
      <c r="F5" s="17">
        <v>1.02471</v>
      </c>
      <c r="G5" s="17">
        <v>1.1347100000000001E-2</v>
      </c>
      <c r="H5" s="17">
        <v>0.34400799999999998</v>
      </c>
      <c r="I5" s="17">
        <v>0.45157999999999998</v>
      </c>
      <c r="J5" s="17">
        <v>0.23286000000000001</v>
      </c>
      <c r="K5" s="17">
        <v>90.217600000000004</v>
      </c>
      <c r="L5" s="17">
        <v>0.25183499999999998</v>
      </c>
      <c r="M5" s="17">
        <v>4.1910600000000002</v>
      </c>
      <c r="N5" s="34"/>
      <c r="O5" s="20"/>
    </row>
    <row r="6" spans="1:15" s="14" customFormat="1" ht="15.75" thickBot="1" x14ac:dyDescent="0.3">
      <c r="A6" s="16"/>
      <c r="B6" s="15">
        <f t="shared" ref="B6:B18" si="0">B5+1</f>
        <v>45233</v>
      </c>
      <c r="C6" s="17">
        <v>0.34498099999999998</v>
      </c>
      <c r="D6" s="17">
        <v>2.1436500000000001</v>
      </c>
      <c r="E6" s="17">
        <v>0.81340800000000002</v>
      </c>
      <c r="F6" s="17">
        <v>1.04111</v>
      </c>
      <c r="G6" s="17">
        <v>1.1684999999999999E-2</v>
      </c>
      <c r="H6" s="17">
        <v>0.35661399999999999</v>
      </c>
      <c r="I6" s="17">
        <v>0.47380299999999997</v>
      </c>
      <c r="J6" s="17">
        <v>0.191665</v>
      </c>
      <c r="K6" s="17">
        <v>90.195099999999996</v>
      </c>
      <c r="L6" s="17">
        <v>0.26096599999999998</v>
      </c>
      <c r="M6" s="17">
        <v>4.1670400000000001</v>
      </c>
      <c r="N6" s="34"/>
      <c r="O6" s="20"/>
    </row>
    <row r="7" spans="1:15" ht="15.75" thickBot="1" x14ac:dyDescent="0.3">
      <c r="A7" s="16"/>
      <c r="B7" s="15">
        <f t="shared" si="0"/>
        <v>45234</v>
      </c>
      <c r="C7" s="17">
        <v>0.33929599999999999</v>
      </c>
      <c r="D7" s="17">
        <v>2.1287199999999999</v>
      </c>
      <c r="E7" s="17">
        <v>0.80708999999999997</v>
      </c>
      <c r="F7" s="17">
        <v>1.0302800000000001</v>
      </c>
      <c r="G7" s="17">
        <v>1.16232E-2</v>
      </c>
      <c r="H7" s="17">
        <v>0.35262300000000002</v>
      </c>
      <c r="I7" s="17">
        <v>0.466086</v>
      </c>
      <c r="J7" s="17">
        <v>0.202292</v>
      </c>
      <c r="K7" s="17">
        <v>90.252099999999999</v>
      </c>
      <c r="L7" s="17">
        <v>0.255135</v>
      </c>
      <c r="M7" s="17">
        <v>4.1547200000000002</v>
      </c>
      <c r="N7" s="34"/>
      <c r="O7" s="20"/>
    </row>
    <row r="8" spans="1:15" ht="15.75" thickBot="1" x14ac:dyDescent="0.3">
      <c r="A8" s="16"/>
      <c r="B8" s="15">
        <f t="shared" si="0"/>
        <v>45235</v>
      </c>
      <c r="C8" s="17">
        <v>0.34210000000000002</v>
      </c>
      <c r="D8" s="17">
        <v>2.14818</v>
      </c>
      <c r="E8" s="17">
        <v>0.81506800000000001</v>
      </c>
      <c r="F8" s="17">
        <v>1.04617</v>
      </c>
      <c r="G8" s="17">
        <v>1.20231E-2</v>
      </c>
      <c r="H8" s="17">
        <v>0.35978500000000002</v>
      </c>
      <c r="I8" s="17">
        <v>0.478935</v>
      </c>
      <c r="J8" s="17">
        <v>0.275756</v>
      </c>
      <c r="K8" s="17">
        <v>90.099299999999999</v>
      </c>
      <c r="L8" s="17">
        <v>0.25728099999999998</v>
      </c>
      <c r="M8" s="17">
        <v>4.1653799999999999</v>
      </c>
      <c r="N8" s="35"/>
      <c r="O8" s="20"/>
    </row>
    <row r="9" spans="1:15" ht="15.75" thickBot="1" x14ac:dyDescent="0.3">
      <c r="A9" s="16"/>
      <c r="B9" s="15">
        <f t="shared" si="0"/>
        <v>45236</v>
      </c>
      <c r="C9" s="17">
        <v>0.35077599999999998</v>
      </c>
      <c r="D9" s="17">
        <v>2.1296599999999999</v>
      </c>
      <c r="E9" s="17">
        <v>0.80675300000000005</v>
      </c>
      <c r="F9" s="17">
        <v>1.0319700000000001</v>
      </c>
      <c r="G9" s="17">
        <v>1.15137E-2</v>
      </c>
      <c r="H9" s="17">
        <v>0.35507100000000003</v>
      </c>
      <c r="I9" s="17">
        <v>0.47169899999999998</v>
      </c>
      <c r="J9" s="17">
        <v>0.28278599999999998</v>
      </c>
      <c r="K9" s="17">
        <v>90.1477</v>
      </c>
      <c r="L9" s="17">
        <v>0.25534400000000002</v>
      </c>
      <c r="M9" s="17">
        <v>4.1566900000000002</v>
      </c>
      <c r="N9" s="35"/>
      <c r="O9" s="20"/>
    </row>
    <row r="10" spans="1:15" ht="15.75" thickBot="1" x14ac:dyDescent="0.3">
      <c r="B10" s="21">
        <f t="shared" si="0"/>
        <v>45237</v>
      </c>
      <c r="C10" s="28">
        <v>0.35180899999999998</v>
      </c>
      <c r="D10" s="17">
        <v>2.12033</v>
      </c>
      <c r="E10" s="17">
        <v>0.80493599999999998</v>
      </c>
      <c r="F10" s="17">
        <v>1.02834</v>
      </c>
      <c r="G10" s="17">
        <v>1.1319299999999999E-2</v>
      </c>
      <c r="H10" s="17">
        <v>0.35502400000000001</v>
      </c>
      <c r="I10" s="17">
        <v>0.471607</v>
      </c>
      <c r="J10" s="17">
        <v>0.27728900000000001</v>
      </c>
      <c r="K10" s="17">
        <v>90.182599999999994</v>
      </c>
      <c r="L10" s="17">
        <v>0.25628000000000001</v>
      </c>
      <c r="M10" s="17">
        <v>4.1404399999999999</v>
      </c>
      <c r="N10" s="34" t="s">
        <v>53</v>
      </c>
      <c r="O10" s="20"/>
    </row>
    <row r="11" spans="1:15" ht="15.75" thickBot="1" x14ac:dyDescent="0.3">
      <c r="A11" s="16"/>
      <c r="B11" s="15">
        <f t="shared" si="0"/>
        <v>45238</v>
      </c>
      <c r="C11" s="28">
        <v>0.35566500000000001</v>
      </c>
      <c r="D11" s="17">
        <v>2.1284100000000001</v>
      </c>
      <c r="E11" s="17">
        <v>0.80611999999999995</v>
      </c>
      <c r="F11" s="17">
        <v>1.02782</v>
      </c>
      <c r="G11" s="17">
        <v>1.16597E-2</v>
      </c>
      <c r="H11" s="17">
        <v>0.35448600000000002</v>
      </c>
      <c r="I11" s="17">
        <v>0.46945700000000001</v>
      </c>
      <c r="J11" s="17">
        <v>0.27359099999999997</v>
      </c>
      <c r="K11" s="17">
        <v>90.169399999999996</v>
      </c>
      <c r="L11" s="17">
        <v>0.24878600000000001</v>
      </c>
      <c r="M11" s="17">
        <v>4.1545899999999998</v>
      </c>
      <c r="N11" s="34"/>
      <c r="O11" s="20"/>
    </row>
    <row r="12" spans="1:15" ht="15.75" thickBot="1" x14ac:dyDescent="0.3">
      <c r="A12" s="16"/>
      <c r="B12" s="15">
        <f t="shared" si="0"/>
        <v>45239</v>
      </c>
      <c r="C12" s="28">
        <v>0.351493</v>
      </c>
      <c r="D12" s="17">
        <v>2.1116999999999999</v>
      </c>
      <c r="E12" s="17">
        <v>0.79809600000000003</v>
      </c>
      <c r="F12" s="17">
        <v>1.0161199999999999</v>
      </c>
      <c r="G12" s="17">
        <v>1.09648E-2</v>
      </c>
      <c r="H12" s="17">
        <v>0.34820400000000001</v>
      </c>
      <c r="I12" s="17">
        <v>0.45852599999999999</v>
      </c>
      <c r="J12" s="17">
        <v>0.23791300000000001</v>
      </c>
      <c r="K12" s="17">
        <v>90.274699999999996</v>
      </c>
      <c r="L12" s="17">
        <v>0.263345</v>
      </c>
      <c r="M12" s="17">
        <v>4.1289800000000003</v>
      </c>
      <c r="N12" s="34"/>
      <c r="O12" s="20"/>
    </row>
    <row r="13" spans="1:15" ht="15.75" thickBot="1" x14ac:dyDescent="0.3">
      <c r="B13" s="21">
        <f t="shared" si="0"/>
        <v>45240</v>
      </c>
      <c r="C13" s="24">
        <v>0.35294300000000001</v>
      </c>
      <c r="D13" s="17">
        <v>2.0998600000000001</v>
      </c>
      <c r="E13" s="17">
        <v>0.79948600000000003</v>
      </c>
      <c r="F13" s="17">
        <v>1.02075</v>
      </c>
      <c r="G13" s="17">
        <v>1.1287699999999999E-2</v>
      </c>
      <c r="H13" s="17">
        <v>0.35397699999999999</v>
      </c>
      <c r="I13" s="17">
        <v>0.46901300000000001</v>
      </c>
      <c r="J13" s="17">
        <v>0.22697300000000001</v>
      </c>
      <c r="K13" s="17">
        <v>90.308300000000003</v>
      </c>
      <c r="L13" s="17">
        <v>0.25797799999999999</v>
      </c>
      <c r="M13" s="17">
        <v>4.0994400000000004</v>
      </c>
      <c r="N13" s="34"/>
      <c r="O13" s="20"/>
    </row>
    <row r="14" spans="1:15" ht="15.75" thickBot="1" x14ac:dyDescent="0.3">
      <c r="A14" s="16"/>
      <c r="B14" s="15">
        <f t="shared" si="0"/>
        <v>45241</v>
      </c>
      <c r="C14" s="24">
        <v>0.362821</v>
      </c>
      <c r="D14" s="17">
        <v>2.12771</v>
      </c>
      <c r="E14" s="17">
        <v>0.80911599999999995</v>
      </c>
      <c r="F14" s="17">
        <v>1.0331999999999999</v>
      </c>
      <c r="G14" s="17">
        <v>1.1306E-2</v>
      </c>
      <c r="H14" s="17">
        <v>0.35739100000000001</v>
      </c>
      <c r="I14" s="17">
        <v>0.47192499999999998</v>
      </c>
      <c r="J14" s="17">
        <v>0.27368599999999998</v>
      </c>
      <c r="K14" s="17">
        <v>90.161299999999997</v>
      </c>
      <c r="L14" s="17">
        <v>0.25768999999999997</v>
      </c>
      <c r="M14" s="17">
        <v>4.1338200000000001</v>
      </c>
      <c r="N14" s="34"/>
      <c r="O14" s="20"/>
    </row>
    <row r="15" spans="1:15" ht="15.75" thickBot="1" x14ac:dyDescent="0.3">
      <c r="B15" s="21">
        <f t="shared" si="0"/>
        <v>45242</v>
      </c>
      <c r="C15" s="24">
        <v>0.37043599999999999</v>
      </c>
      <c r="D15" s="17">
        <v>2.1622499999999998</v>
      </c>
      <c r="E15" s="17">
        <v>0.82762400000000003</v>
      </c>
      <c r="F15" s="17">
        <v>1.0613300000000001</v>
      </c>
      <c r="G15" s="17">
        <v>1.18119E-2</v>
      </c>
      <c r="H15" s="17">
        <v>0.368898</v>
      </c>
      <c r="I15" s="17">
        <v>0.49108299999999999</v>
      </c>
      <c r="J15" s="17">
        <v>0.29000999999999999</v>
      </c>
      <c r="K15" s="17">
        <v>89.978200000000001</v>
      </c>
      <c r="L15" s="17">
        <v>0.26769700000000002</v>
      </c>
      <c r="M15" s="17">
        <v>4.1707000000000001</v>
      </c>
      <c r="N15" s="34"/>
      <c r="O15" s="20"/>
    </row>
    <row r="16" spans="1:15" ht="15.75" thickBot="1" x14ac:dyDescent="0.3">
      <c r="A16" s="16"/>
      <c r="B16" s="15">
        <f t="shared" si="0"/>
        <v>45243</v>
      </c>
      <c r="C16" s="24">
        <v>0.36397099999999999</v>
      </c>
      <c r="D16" s="17">
        <v>2.1366700000000001</v>
      </c>
      <c r="E16" s="17">
        <v>0.81150500000000003</v>
      </c>
      <c r="F16" s="17">
        <v>1.0342100000000001</v>
      </c>
      <c r="G16" s="17">
        <v>1.15248E-2</v>
      </c>
      <c r="H16" s="17">
        <v>0.35783500000000001</v>
      </c>
      <c r="I16" s="17">
        <v>0.47195900000000002</v>
      </c>
      <c r="J16" s="17">
        <v>0.28743600000000002</v>
      </c>
      <c r="K16" s="17">
        <v>90.112300000000005</v>
      </c>
      <c r="L16" s="17">
        <v>0.25633</v>
      </c>
      <c r="M16" s="17">
        <v>4.1562200000000002</v>
      </c>
      <c r="N16" s="34"/>
      <c r="O16" s="20"/>
    </row>
    <row r="17" spans="1:17" ht="15.75" thickBot="1" x14ac:dyDescent="0.3">
      <c r="B17" s="15">
        <f t="shared" si="0"/>
        <v>45244</v>
      </c>
      <c r="C17" s="24">
        <v>0.35943700000000001</v>
      </c>
      <c r="D17" s="17">
        <v>2.1438100000000002</v>
      </c>
      <c r="E17" s="17">
        <v>0.81711699999999998</v>
      </c>
      <c r="F17" s="17">
        <v>1.04264</v>
      </c>
      <c r="G17" s="17">
        <v>1.18774E-2</v>
      </c>
      <c r="H17" s="17">
        <v>0.35997099999999999</v>
      </c>
      <c r="I17" s="17">
        <v>0.47553600000000001</v>
      </c>
      <c r="J17" s="17">
        <v>0.29950300000000002</v>
      </c>
      <c r="K17" s="17">
        <v>90.073899999999995</v>
      </c>
      <c r="L17" s="17">
        <v>0.25504700000000002</v>
      </c>
      <c r="M17" s="17">
        <v>4.1611500000000001</v>
      </c>
      <c r="N17" s="34"/>
      <c r="O17" s="20"/>
    </row>
    <row r="18" spans="1:17" ht="15.75" thickBot="1" x14ac:dyDescent="0.3">
      <c r="B18" s="15">
        <f t="shared" si="0"/>
        <v>45245</v>
      </c>
      <c r="C18" s="24">
        <v>0.34145199999999998</v>
      </c>
      <c r="D18" s="25">
        <v>2.1549</v>
      </c>
      <c r="E18" s="25">
        <v>0.81352199999999997</v>
      </c>
      <c r="F18" s="25">
        <v>1.03359</v>
      </c>
      <c r="G18" s="26">
        <v>1.15564E-2</v>
      </c>
      <c r="H18" s="26">
        <v>0.350775</v>
      </c>
      <c r="I18" s="26">
        <v>0.45695000000000002</v>
      </c>
      <c r="J18" s="26">
        <v>0.33693600000000001</v>
      </c>
      <c r="K18" s="26">
        <v>90.088999999999999</v>
      </c>
      <c r="L18" s="26">
        <v>0.24465000000000001</v>
      </c>
      <c r="M18" s="27">
        <v>4.1666999999999996</v>
      </c>
      <c r="N18" s="34"/>
      <c r="O18" s="20"/>
    </row>
    <row r="19" spans="1:17" ht="15.75" thickBot="1" x14ac:dyDescent="0.3">
      <c r="A19" s="16"/>
      <c r="B19" s="15"/>
      <c r="C19" s="17"/>
      <c r="D19" s="18"/>
      <c r="E19" s="18"/>
      <c r="F19" s="18"/>
      <c r="G19" s="19"/>
      <c r="H19" s="19"/>
      <c r="I19" s="19"/>
      <c r="J19" s="19"/>
      <c r="K19" s="19"/>
      <c r="L19" s="19"/>
      <c r="M19" s="22"/>
      <c r="N19" s="23"/>
      <c r="O19" s="20"/>
    </row>
    <row r="20" spans="1:17" ht="15.75" thickBot="1" x14ac:dyDescent="0.3">
      <c r="C20" s="4">
        <f>ROUND(AVERAGE(C4:C18),4)</f>
        <v>0.35049999999999998</v>
      </c>
      <c r="D20" s="4">
        <f>ROUND(AVERAGE(D4:D18),4)</f>
        <v>2.1349</v>
      </c>
      <c r="E20" s="4">
        <f>ROUND(AVERAGE(E4:E18),4)</f>
        <v>0.80979999999999996</v>
      </c>
      <c r="F20" s="4">
        <f>ROUND(AVERAGE(F4:F18),4)</f>
        <v>1.0339</v>
      </c>
      <c r="G20" s="4">
        <f>ROUND(AVERAGE(G4:G18),4)</f>
        <v>1.15E-2</v>
      </c>
      <c r="H20" s="4">
        <f t="shared" ref="D20:K20" si="1">ROUND(AVERAGE(H4:H18),4)</f>
        <v>0.35539999999999999</v>
      </c>
      <c r="I20" s="4">
        <f>ROUND(AVERAGE(I4:I18),4)</f>
        <v>0.47</v>
      </c>
      <c r="J20" s="4">
        <f>ROUND(AVERAGE(J4:J18),4)</f>
        <v>0.26719999999999999</v>
      </c>
      <c r="K20" s="4">
        <f>ROUND(AVERAGE(K4:K18),4)</f>
        <v>90.155799999999999</v>
      </c>
      <c r="L20" s="4">
        <f>ROUND(AVERAGE(L4:L18),4)</f>
        <v>0.25600000000000001</v>
      </c>
      <c r="M20" s="4">
        <f>ROUND(AVERAGE(M4:M18),4)</f>
        <v>4.1548999999999996</v>
      </c>
    </row>
    <row r="21" spans="1:17" x14ac:dyDescent="0.25"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</row>
    <row r="23" spans="1:17" ht="15.75" thickBot="1" x14ac:dyDescent="0.3">
      <c r="B23" s="5"/>
      <c r="C23" s="6" t="s">
        <v>13</v>
      </c>
      <c r="D23" s="7" t="s">
        <v>14</v>
      </c>
      <c r="F23" s="29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</row>
    <row r="24" spans="1:17" x14ac:dyDescent="0.25">
      <c r="B24" s="8" t="s">
        <v>15</v>
      </c>
      <c r="C24" s="9" t="s">
        <v>16</v>
      </c>
      <c r="D24" s="10">
        <v>0</v>
      </c>
      <c r="F24" s="29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</row>
    <row r="25" spans="1:17" x14ac:dyDescent="0.25">
      <c r="B25" s="8" t="s">
        <v>17</v>
      </c>
      <c r="C25" s="9" t="s">
        <v>18</v>
      </c>
      <c r="D25" s="11">
        <v>0</v>
      </c>
      <c r="F25" s="29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</row>
    <row r="26" spans="1:17" x14ac:dyDescent="0.25">
      <c r="B26" s="8" t="s">
        <v>19</v>
      </c>
      <c r="C26" s="9" t="s">
        <v>20</v>
      </c>
      <c r="D26" s="12">
        <f>+L20</f>
        <v>0.25600000000000001</v>
      </c>
      <c r="F26" s="29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</row>
    <row r="27" spans="1:17" x14ac:dyDescent="0.25">
      <c r="B27" s="8" t="s">
        <v>21</v>
      </c>
      <c r="C27" s="9" t="s">
        <v>22</v>
      </c>
      <c r="D27" s="12">
        <f>+J20</f>
        <v>0.26719999999999999</v>
      </c>
      <c r="F27" s="29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</row>
    <row r="28" spans="1:17" x14ac:dyDescent="0.25">
      <c r="B28" s="8" t="s">
        <v>23</v>
      </c>
      <c r="C28" s="9" t="s">
        <v>24</v>
      </c>
      <c r="D28" s="12">
        <f>+K20</f>
        <v>90.155799999999999</v>
      </c>
      <c r="F28" s="29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</row>
    <row r="29" spans="1:17" x14ac:dyDescent="0.25">
      <c r="B29" s="8" t="s">
        <v>25</v>
      </c>
      <c r="C29" s="9" t="s">
        <v>26</v>
      </c>
      <c r="D29" s="12">
        <f>+M20</f>
        <v>4.1548999999999996</v>
      </c>
      <c r="F29" s="29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</row>
    <row r="30" spans="1:17" x14ac:dyDescent="0.25">
      <c r="B30" s="8" t="s">
        <v>27</v>
      </c>
      <c r="C30" s="9" t="s">
        <v>28</v>
      </c>
      <c r="D30" s="12">
        <f>+D20</f>
        <v>2.1349</v>
      </c>
      <c r="F30" s="31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</row>
    <row r="31" spans="1:17" x14ac:dyDescent="0.25">
      <c r="B31" s="8" t="s">
        <v>29</v>
      </c>
      <c r="C31" s="9" t="s">
        <v>30</v>
      </c>
      <c r="D31" s="12">
        <f>+E20</f>
        <v>0.80979999999999996</v>
      </c>
    </row>
    <row r="32" spans="1:17" x14ac:dyDescent="0.25">
      <c r="B32" s="8" t="s">
        <v>31</v>
      </c>
      <c r="C32" s="9" t="s">
        <v>32</v>
      </c>
      <c r="D32" s="12">
        <f>+F20</f>
        <v>1.0339</v>
      </c>
    </row>
    <row r="33" spans="2:4" x14ac:dyDescent="0.25">
      <c r="B33" s="8" t="s">
        <v>33</v>
      </c>
      <c r="C33" s="9" t="s">
        <v>34</v>
      </c>
      <c r="D33" s="12">
        <f>+H20</f>
        <v>0.35539999999999999</v>
      </c>
    </row>
    <row r="34" spans="2:4" x14ac:dyDescent="0.25">
      <c r="B34" s="8" t="s">
        <v>35</v>
      </c>
      <c r="C34" s="9" t="s">
        <v>36</v>
      </c>
      <c r="D34" s="12">
        <f>+I20</f>
        <v>0.47</v>
      </c>
    </row>
    <row r="35" spans="2:4" x14ac:dyDescent="0.25">
      <c r="B35" s="8" t="s">
        <v>37</v>
      </c>
      <c r="C35" s="9" t="s">
        <v>38</v>
      </c>
      <c r="D35" s="12">
        <f>+G20</f>
        <v>1.15E-2</v>
      </c>
    </row>
    <row r="36" spans="2:4" x14ac:dyDescent="0.25">
      <c r="B36" s="8" t="s">
        <v>39</v>
      </c>
      <c r="C36" s="9" t="s">
        <v>40</v>
      </c>
      <c r="D36" s="12">
        <f>+C20</f>
        <v>0.35049999999999998</v>
      </c>
    </row>
    <row r="37" spans="2:4" x14ac:dyDescent="0.25">
      <c r="B37" s="8" t="s">
        <v>41</v>
      </c>
      <c r="C37" s="9" t="s">
        <v>42</v>
      </c>
      <c r="D37" s="11"/>
    </row>
    <row r="38" spans="2:4" x14ac:dyDescent="0.25">
      <c r="B38" s="8" t="s">
        <v>43</v>
      </c>
      <c r="C38" s="9" t="s">
        <v>44</v>
      </c>
      <c r="D38" s="11"/>
    </row>
    <row r="39" spans="2:4" x14ac:dyDescent="0.25">
      <c r="B39" s="8" t="s">
        <v>45</v>
      </c>
      <c r="C39" s="9" t="s">
        <v>46</v>
      </c>
      <c r="D39" s="11"/>
    </row>
    <row r="40" spans="2:4" x14ac:dyDescent="0.25">
      <c r="B40" s="8" t="s">
        <v>47</v>
      </c>
      <c r="C40" s="9" t="s">
        <v>48</v>
      </c>
      <c r="D40" s="11"/>
    </row>
    <row r="41" spans="2:4" x14ac:dyDescent="0.25">
      <c r="B41" s="8" t="s">
        <v>49</v>
      </c>
      <c r="C41" s="9" t="s">
        <v>50</v>
      </c>
      <c r="D41" s="11"/>
    </row>
    <row r="42" spans="2:4" ht="15.75" thickBot="1" x14ac:dyDescent="0.3">
      <c r="B42" s="8" t="s">
        <v>51</v>
      </c>
      <c r="C42" s="9" t="s">
        <v>52</v>
      </c>
      <c r="D42" s="13"/>
    </row>
  </sheetData>
  <mergeCells count="1">
    <mergeCell ref="C2:N2"/>
  </mergeCells>
  <pageMargins left="0.7" right="0.7" top="0.75" bottom="0.75" header="0.3" footer="0.3"/>
  <pageSetup orientation="portrait" horizontalDpi="300" verticalDpi="0" copies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8 W w w V I 3 S g e y j A A A A 9 Q A A A B I A H A B D b 2 5 m a W c v U G F j a 2 F n Z S 5 4 b W w g o h g A K K A U A A A A A A A A A A A A A A A A A A A A A A A A A A A A h Y 8 x D o I w G I W v Q r r T l r o I + S m D c Z O E x M S 4 N q V C A x R D i + V u D h 7 J K 4 h R 1 M 3 x f e 8 b 3 r t f b 5 B N X R t c 1 G B 1 b 1 I U Y Y o C Z W R f a l O l a H S n c I 0 y D o W Q j a h U M M v G J p M t U 1 Q 7 d 0 4 I 8 d 5 j v 8 L 9 U B F G a U S O + W 4 v a 9 U J 9 J H 1 f z n U x j p h p E I c D q 8 x n O E 4 x o w y T I E s D H J t v j 2 b 5 z 7 b H w i b s X X j o L i y Y b E F s k Q g 7 w v 8 A V B L A w Q U A A I A C A D x b D B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W w w V C i K R 7 g O A A A A E Q A A A B M A H A B G b 3 J t d W x h c y 9 T Z W N 0 a W 9 u M S 5 t I K I Y A C i g F A A A A A A A A A A A A A A A A A A A A A A A A A A A A C t O T S 7 J z M 9 T C I b Q h t Y A U E s B A i 0 A F A A C A A g A 8 W w w V I 3 S g e y j A A A A 9 Q A A A B I A A A A A A A A A A A A A A A A A A A A A A E N v b m Z p Z y 9 Q Y W N r Y W d l L n h t b F B L A Q I t A B Q A A g A I A P F s M F Q P y u m r p A A A A O k A A A A T A A A A A A A A A A A A A A A A A O 8 A A A B b Q 2 9 u d G V u d F 9 U e X B l c 1 0 u e G 1 s U E s B A i 0 A F A A C A A g A 8 W w w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G V I Y i n O 4 b 5 B m o L l f U 2 V p n 8 A A A A A A g A A A A A A A 2 Y A A M A A A A A Q A A A A n S I i c A k j 1 5 p + G d g R x B a 9 I A A A A A A E g A A A o A A A A B A A A A B k 5 5 w 8 l o s W 6 z w 0 4 P Z / i g + P U A A A A P 4 f r G N D z Z 7 9 Z 2 s G 7 c R X F M 2 X 8 o K + v b a R j C n g H t 1 S R E q U m 5 m S 6 3 Q s m U 0 n O b p 9 Y + X y J Z + X 5 M I g g 3 x r O 5 K V 2 r Y b c q 5 j m 8 w U F 1 m b 0 h N q n k t 6 w R f A F A A A A J C 7 n 3 O J S g e g 9 9 W D o 3 E I d G Y z + q Q V < / D a t a M a s h u p > 
</file>

<file path=customXml/itemProps1.xml><?xml version="1.0" encoding="utf-8"?>
<ds:datastoreItem xmlns:ds="http://schemas.openxmlformats.org/officeDocument/2006/customXml" ds:itemID="{7B4246BC-66E3-46BA-9249-E03C675F22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Ian Alvarez Dominguez</dc:creator>
  <cp:keywords/>
  <dc:description/>
  <cp:lastModifiedBy>Meliton</cp:lastModifiedBy>
  <cp:revision/>
  <dcterms:created xsi:type="dcterms:W3CDTF">2020-10-02T12:18:48Z</dcterms:created>
  <dcterms:modified xsi:type="dcterms:W3CDTF">2024-03-13T18:31:27Z</dcterms:modified>
  <cp:category/>
  <cp:contentStatus/>
</cp:coreProperties>
</file>