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Documents\BUDGET\2014 Budget\2014 Budget Volume I\"/>
    </mc:Choice>
  </mc:AlternateContent>
  <xr:revisionPtr revIDLastSave="0" documentId="13_ncr:1_{B981B8C0-6AFA-41A1-9DC7-1F9B30F7F971}" xr6:coauthVersionLast="47" xr6:coauthVersionMax="47" xr10:uidLastSave="{00000000-0000-0000-0000-000000000000}"/>
  <bookViews>
    <workbookView xWindow="-120" yWindow="-120" windowWidth="29040" windowHeight="15840" activeTab="4" xr2:uid="{DDD980D7-5F03-46DA-87D8-56EC808B47F1}"/>
  </bookViews>
  <sheets>
    <sheet name="Revenue " sheetId="2" r:id="rId1"/>
    <sheet name="Recurrent" sheetId="5" r:id="rId2"/>
    <sheet name="Capital" sheetId="6" r:id="rId3"/>
    <sheet name="Kelel Degoma Summary" sheetId="3" r:id="rId4"/>
    <sheet name="Kelel SDG fund" sheetId="4" r:id="rId5"/>
  </sheets>
  <definedNames>
    <definedName name="LINE" localSheetId="4">#REF!</definedName>
    <definedName name="LINE">#REF!</definedName>
    <definedName name="OLE_LINK3" localSheetId="0">'Revenue '!$C$9</definedName>
    <definedName name="_xlnm.Print_Area" localSheetId="3">'Kelel Degoma Summary'!$A$1:$C$17</definedName>
    <definedName name="_xlnm.Print_Area" localSheetId="4">'Kelel SDG fund'!$A$1:$D$16</definedName>
    <definedName name="_xlnm.Print_Area" localSheetId="0">'Revenue '!$A$1:$C$265</definedName>
    <definedName name="Print_Area_MI" localSheetId="4">#REF!</definedName>
    <definedName name="Print_Area_MI">#REF!</definedName>
    <definedName name="_xlnm.Print_Titles" localSheetId="2">Capital!$1:$6</definedName>
    <definedName name="_xlnm.Print_Titles" localSheetId="1">Recurrent!$1:$6</definedName>
    <definedName name="_xlnm.Print_Titles" localSheetId="0">'Revenue '!$1:$4</definedName>
    <definedName name="Print_Titles_MI" localSheetId="4">#REF!</definedName>
    <definedName name="Print_Titl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1" i="2" l="1"/>
  <c r="C249" i="2"/>
  <c r="C241" i="2"/>
  <c r="C234" i="2"/>
  <c r="C221" i="2"/>
  <c r="C203" i="2"/>
  <c r="C198" i="2"/>
  <c r="C195" i="2"/>
  <c r="C189" i="2"/>
  <c r="C165" i="2"/>
  <c r="C152" i="2"/>
  <c r="C135" i="2"/>
  <c r="C117" i="2"/>
  <c r="C109" i="2"/>
  <c r="C93" i="2"/>
  <c r="C89" i="2"/>
  <c r="C78" i="2"/>
  <c r="C67" i="2"/>
  <c r="C55" i="2"/>
  <c r="C44" i="2"/>
  <c r="C19" i="2"/>
  <c r="C8" i="2"/>
  <c r="C92" i="2" l="1"/>
  <c r="C151" i="2"/>
  <c r="C66" i="2"/>
  <c r="C18" i="2"/>
  <c r="C17" i="2" s="1"/>
  <c r="C240" i="2"/>
  <c r="C202" i="2"/>
  <c r="C7" i="2" l="1"/>
  <c r="C6" i="2" l="1"/>
  <c r="C5" i="2" l="1"/>
  <c r="C5" i="4" l="1"/>
  <c r="C4" i="3"/>
</calcChain>
</file>

<file path=xl/sharedStrings.xml><?xml version="1.0" encoding="utf-8"?>
<sst xmlns="http://schemas.openxmlformats.org/spreadsheetml/2006/main" count="1146" uniqueCount="815">
  <si>
    <t>ዓለም አቀፍ የልማት ማህበር</t>
  </si>
  <si>
    <t>የመሠረታዊ አገልግሎቶች ከለላ ድጋፍ</t>
  </si>
  <si>
    <t>3399</t>
  </si>
  <si>
    <t>ሌሎች</t>
  </si>
  <si>
    <t xml:space="preserve">የቻይና ኤግዚም ባንክ </t>
  </si>
  <si>
    <t>የአሜሪካ አለም አቀፍ የልማት ትብብር ወኪል</t>
  </si>
  <si>
    <t xml:space="preserve">የእንግሊዝ የውጭ ኢኮኖሚ ትብብር መምሪያ </t>
  </si>
  <si>
    <t xml:space="preserve">የስዊድን ዓለም አቀፍ የትብብር ወኪል </t>
  </si>
  <si>
    <t>3276</t>
  </si>
  <si>
    <t>የሳውዲ ፈንድ</t>
  </si>
  <si>
    <t>3275</t>
  </si>
  <si>
    <t xml:space="preserve">የኮሪያ ዓለም አቀፍ የትብብር ድርጅት </t>
  </si>
  <si>
    <t>3269</t>
  </si>
  <si>
    <t xml:space="preserve">ጣሊያን </t>
  </si>
  <si>
    <t>የፊንላንድ ዓለም አቀፍ የልማት ዲፓርትመንት</t>
  </si>
  <si>
    <t>3258</t>
  </si>
  <si>
    <t xml:space="preserve">የቻይና ሕዝባዊ ሪፐብሊክ </t>
  </si>
  <si>
    <t>የመንግሥታት ብድር</t>
  </si>
  <si>
    <t>3200-3399</t>
  </si>
  <si>
    <t>3032</t>
  </si>
  <si>
    <t xml:space="preserve">የዓለም ባንክ </t>
  </si>
  <si>
    <t>3016</t>
  </si>
  <si>
    <t xml:space="preserve">ዓለም አቀፍ የእርሻ ልማት ፈንድ </t>
  </si>
  <si>
    <t>3014</t>
  </si>
  <si>
    <t>ዓለም አቀፍ የአቶሚክ ሃይል ድርጅት</t>
  </si>
  <si>
    <t>3003</t>
  </si>
  <si>
    <t xml:space="preserve">የአረብ ባንክ ለአፍሪካ ልማት </t>
  </si>
  <si>
    <t>3001</t>
  </si>
  <si>
    <t xml:space="preserve">የአፍሪካ ልማት ባንክ </t>
  </si>
  <si>
    <t>ከዓለም ዓቀፍ ድርጅቶች ብድር</t>
  </si>
  <si>
    <t>3000-3199</t>
  </si>
  <si>
    <t>የውጭ አገር ብድር</t>
  </si>
  <si>
    <t>3000-3999</t>
  </si>
  <si>
    <t>2283</t>
  </si>
  <si>
    <t>2264</t>
  </si>
  <si>
    <t xml:space="preserve">የጀርመን የፋይናንስ ትብብር </t>
  </si>
  <si>
    <t xml:space="preserve">የአውሮፓ ሕብረት </t>
  </si>
  <si>
    <t>2286</t>
  </si>
  <si>
    <t xml:space="preserve">የዴንማርክ የልማት ትብብር ወኪል </t>
  </si>
  <si>
    <t>2284</t>
  </si>
  <si>
    <t xml:space="preserve">የአሜሪካ መንግስት አለም አቀፍ የልማት ትብብር ወኪል </t>
  </si>
  <si>
    <t>2282</t>
  </si>
  <si>
    <t xml:space="preserve">የኔዘርላንድ መንግስት </t>
  </si>
  <si>
    <t>2278</t>
  </si>
  <si>
    <t>2277</t>
  </si>
  <si>
    <t xml:space="preserve">ስፔይን </t>
  </si>
  <si>
    <t>2267</t>
  </si>
  <si>
    <t>የአየርላንድ የልማት ድርጅት</t>
  </si>
  <si>
    <t>2261</t>
  </si>
  <si>
    <t>የፈንላንድ ዓለም አቀፍ የልማት ዲፓርትመንት</t>
  </si>
  <si>
    <t>2258</t>
  </si>
  <si>
    <t xml:space="preserve">ቻይና </t>
  </si>
  <si>
    <t>2256</t>
  </si>
  <si>
    <t xml:space="preserve">የካናዳ ዓለም አቀፍ የልማት ትብብር ወኪል </t>
  </si>
  <si>
    <t>የመንግሥታት ዕርዳታ</t>
  </si>
  <si>
    <t>2200-2399</t>
  </si>
  <si>
    <t>2199</t>
  </si>
  <si>
    <t>ግሪን ክላይሜት ፈንድ</t>
  </si>
  <si>
    <t>2049</t>
  </si>
  <si>
    <t xml:space="preserve">የምዕተ አመት ልማት ግቦች </t>
  </si>
  <si>
    <t>2045</t>
  </si>
  <si>
    <t xml:space="preserve">ለክትባት ዓለም አቀፍ ትብብር </t>
  </si>
  <si>
    <t>2043</t>
  </si>
  <si>
    <t>ዓለም አቀፍ ፈንድ</t>
  </si>
  <si>
    <t>2042</t>
  </si>
  <si>
    <t>የበሽታ ቁጥጥር ማዕከል</t>
  </si>
  <si>
    <t>2034</t>
  </si>
  <si>
    <t xml:space="preserve">የዓለም ጤና ድርጅት </t>
  </si>
  <si>
    <t>2033</t>
  </si>
  <si>
    <t xml:space="preserve">የዓለም ምግብ ኘሮግራም </t>
  </si>
  <si>
    <t>2032</t>
  </si>
  <si>
    <t>2029</t>
  </si>
  <si>
    <t xml:space="preserve">የተባበሩት መንግስታት የህዝብ ጉዳይ ፈንድ </t>
  </si>
  <si>
    <t>2025</t>
  </si>
  <si>
    <t xml:space="preserve">የተባበሩት መንግስታት የህፃናት መርጃ ድርጅት </t>
  </si>
  <si>
    <t>2016</t>
  </si>
  <si>
    <t>2014</t>
  </si>
  <si>
    <t>2008</t>
  </si>
  <si>
    <t xml:space="preserve">የአውሮፖ ሕብረት </t>
  </si>
  <si>
    <t>2006</t>
  </si>
  <si>
    <t xml:space="preserve">የአውሮፖ ልማት ፈንድ </t>
  </si>
  <si>
    <t>2001</t>
  </si>
  <si>
    <t>ከዓለም ዓቀፍ ድርጅቶች ዕርዳታ</t>
  </si>
  <si>
    <t>2000-2199</t>
  </si>
  <si>
    <t>የውጭ አገር ዕርዳታ</t>
  </si>
  <si>
    <t>2000-2999</t>
  </si>
  <si>
    <t>1505</t>
  </si>
  <si>
    <t>ከመልሶ ማበደር የዋና ገንዘብ ተመላሽ</t>
  </si>
  <si>
    <t>1501</t>
  </si>
  <si>
    <t>የተንቀሳቃሽና የማይንቀሳቀስ ንብረት ሽያጭ</t>
  </si>
  <si>
    <t>ካፒታል ገቢ</t>
  </si>
  <si>
    <t>ልዩ ልዩ ገቢዎች</t>
  </si>
  <si>
    <t>መደበኛ ያልሆኑና ልዩ ልዩ ገቢዎች</t>
  </si>
  <si>
    <t>1466</t>
  </si>
  <si>
    <t>ከመንግሥት የባንክ ሂሳቦች የሚገኝ ወለድ</t>
  </si>
  <si>
    <t>1464</t>
  </si>
  <si>
    <t>ከመልሶ ማበደር የወለድ ክፍያ ገቢ</t>
  </si>
  <si>
    <t>1463</t>
  </si>
  <si>
    <t>የብሔራዊ ሎተሪ ትርፍ</t>
  </si>
  <si>
    <t>የዘቀጠ ትርፍ</t>
  </si>
  <si>
    <t>1461</t>
  </si>
  <si>
    <t>የመንግስት ኢንቨስትመንት ገቢ</t>
  </si>
  <si>
    <t>1460</t>
  </si>
  <si>
    <t>ለሌሎች ዕቃዎችና አገልግሎቶች</t>
  </si>
  <si>
    <t>የከፍተኛ ትምህርት ተማሪዎች የወጪ መጋራት ገቢ</t>
  </si>
  <si>
    <t>1456</t>
  </si>
  <si>
    <t>የደን ውጤቶች ሽያጭ</t>
  </si>
  <si>
    <t>1455</t>
  </si>
  <si>
    <t>የግብርና ውጤቶች ሽያጭ</t>
  </si>
  <si>
    <t>ብሔራዊ ፈተናዎች አገልግሎት</t>
  </si>
  <si>
    <t>1452</t>
  </si>
  <si>
    <t>የሳይንስና ቴክኖሎጂ አገልግሎት</t>
  </si>
  <si>
    <t>1449</t>
  </si>
  <si>
    <t>የሲቪል አቪዬሽን አገልግሎት</t>
  </si>
  <si>
    <t>1448</t>
  </si>
  <si>
    <t xml:space="preserve">የካርታ ሥራ አገልግሎት </t>
  </si>
  <si>
    <t>1446</t>
  </si>
  <si>
    <t>የባህል አገልግሎት</t>
  </si>
  <si>
    <t>1444</t>
  </si>
  <si>
    <t>መዝናኛ</t>
  </si>
  <si>
    <t>1443</t>
  </si>
  <si>
    <t>የሙያና የትምህርት ተቋሞች</t>
  </si>
  <si>
    <t>1442</t>
  </si>
  <si>
    <t>የምርምር እና ልማት</t>
  </si>
  <si>
    <t>1441</t>
  </si>
  <si>
    <t>የወህኒ ቤቶች አስተዳደር</t>
  </si>
  <si>
    <t>1439</t>
  </si>
  <si>
    <t>የታተሙ ቅጾች</t>
  </si>
  <si>
    <t>1438</t>
  </si>
  <si>
    <t>የዕደ ጥበብ ውጤቶች ሽያጭ</t>
  </si>
  <si>
    <t>1437</t>
  </si>
  <si>
    <t>የጤና ምርመራና ሕክምና</t>
  </si>
  <si>
    <t>1436</t>
  </si>
  <si>
    <t>የመድኃኒትና የሕክምና ዕቃዎች ሽያጭ</t>
  </si>
  <si>
    <t>1435</t>
  </si>
  <si>
    <t>የጤና አገልግሎት</t>
  </si>
  <si>
    <t>የእንስሳት ህክምና አገልግሎት</t>
  </si>
  <si>
    <t>1433</t>
  </si>
  <si>
    <t>የማስታወቂያ</t>
  </si>
  <si>
    <t>1432</t>
  </si>
  <si>
    <t>የሕዝብ መገናኛ ዘዴዎች</t>
  </si>
  <si>
    <t>1431</t>
  </si>
  <si>
    <t>የመንግሥት ጋዜጦች፣ መጽሔቶችና ህትመቶች ሽያጭ</t>
  </si>
  <si>
    <t>1430-1450</t>
  </si>
  <si>
    <t>የመንግስት ዕቃና የአገልግሎት ሽያጭ</t>
  </si>
  <si>
    <t>1429</t>
  </si>
  <si>
    <t>ሌሎች ዕቃዎች</t>
  </si>
  <si>
    <t>የካርጎ መፈተሻ ማሽን አገልግሎት ክፍያ</t>
  </si>
  <si>
    <t>የደረጃዎች ምደባ ክፍያ</t>
  </si>
  <si>
    <t>1418</t>
  </si>
  <si>
    <t>የመጋዘን ኪራይ</t>
  </si>
  <si>
    <t>1417</t>
  </si>
  <si>
    <t>የንግድ ድርጅቶችና የባለሙያዎች ምዝገባና የንግድ ፍቃድ ክፍያ</t>
  </si>
  <si>
    <t>1416</t>
  </si>
  <si>
    <t>ከተወረሱ ዕቃዎች ሽያጭ ገቢ</t>
  </si>
  <si>
    <t>1415</t>
  </si>
  <si>
    <t>ዳኝነት</t>
  </si>
  <si>
    <t>1414</t>
  </si>
  <si>
    <t>የፍርድ ቤት መቀጫ</t>
  </si>
  <si>
    <t>1413</t>
  </si>
  <si>
    <t xml:space="preserve">የሥራ ፈቃድ </t>
  </si>
  <si>
    <t>1412</t>
  </si>
  <si>
    <t>የውጭ አገር ዜጎች ምዝገባ</t>
  </si>
  <si>
    <t>1411</t>
  </si>
  <si>
    <t>ፓስፖርትና ቪዛ</t>
  </si>
  <si>
    <t>1410-1420</t>
  </si>
  <si>
    <t>ከፈቃድና ከሌሎች ክፍያዎች</t>
  </si>
  <si>
    <t>ታክስ ያልሆኑ ገቢዎች</t>
  </si>
  <si>
    <t>ምግብ</t>
  </si>
  <si>
    <t>የሕክምና መገልገያ፣ መድሃኒትና ኬሚካል</t>
  </si>
  <si>
    <t>እንጨትና የእንጨት ውጤቶች</t>
  </si>
  <si>
    <t>አልኮልና የአልኮል መጠጦች</t>
  </si>
  <si>
    <t>ትምባሆና የትምባሆ ውጤቶች</t>
  </si>
  <si>
    <t>ጥጥ፣ ድርና ማግ፣ ጨርቃ ጨርቅና ልብሶች</t>
  </si>
  <si>
    <t>የግል መገልገያ ዕቃዎች</t>
  </si>
  <si>
    <t>የጽሕፈት፣ የሂሣብ መሣሪያዎችና መገልገያዎች</t>
  </si>
  <si>
    <t>ፊልሞች፣ የፊልም መቅረጫና የሙዚቃ መሣሪያዎች</t>
  </si>
  <si>
    <t>የቤት፣ የቢሮ ዕቃዎችና መሣሪያዎች</t>
  </si>
  <si>
    <t>የኤሌክትሪክ መሣሪያዎችና ዕቃዎች</t>
  </si>
  <si>
    <t>የሕንፃ ኮንስትራክሽን መሣሪያዎችና ብረታ ብረቶች</t>
  </si>
  <si>
    <t>ማሽኖችና መለዋወጫዎች</t>
  </si>
  <si>
    <t>ተሽከርካሪ መኪናዎችና መለዋወጫዎች</t>
  </si>
  <si>
    <t>1370-1380</t>
  </si>
  <si>
    <t>አገር ውስጥ ከሚገቡ ዕቃዎች ሱር ታክስ</t>
  </si>
  <si>
    <t>1369</t>
  </si>
  <si>
    <t>1366</t>
  </si>
  <si>
    <t>1365</t>
  </si>
  <si>
    <t>1364</t>
  </si>
  <si>
    <t>1363</t>
  </si>
  <si>
    <t>1362</t>
  </si>
  <si>
    <t>1361</t>
  </si>
  <si>
    <t>1359</t>
  </si>
  <si>
    <t>1358</t>
  </si>
  <si>
    <t>1357</t>
  </si>
  <si>
    <t>1356</t>
  </si>
  <si>
    <t>1355</t>
  </si>
  <si>
    <t>1354</t>
  </si>
  <si>
    <t>1353</t>
  </si>
  <si>
    <t>ማሽኖች፣ የልማት ዕቃዎችና መለዋወጫዎች</t>
  </si>
  <si>
    <t>1352</t>
  </si>
  <si>
    <t>ነዳጅና የነዳጅ ውጤቶች</t>
  </si>
  <si>
    <t>1351</t>
  </si>
  <si>
    <t>1350-1360</t>
  </si>
  <si>
    <t>የገቢ ዕቃዎች ተጨማሪ እሴት ታክስ</t>
  </si>
  <si>
    <t>1335</t>
  </si>
  <si>
    <t>1334</t>
  </si>
  <si>
    <t>1333</t>
  </si>
  <si>
    <t>ጨርቃ ጨርቅ</t>
  </si>
  <si>
    <t>1332</t>
  </si>
  <si>
    <t>አውቶሞቢሎች</t>
  </si>
  <si>
    <t>1331</t>
  </si>
  <si>
    <t>ነዳጅ</t>
  </si>
  <si>
    <t>1330-1340</t>
  </si>
  <si>
    <t>ከገቢ ዕቃዎች ኤክሳይዝ ታክስ</t>
  </si>
  <si>
    <t>1329</t>
  </si>
  <si>
    <t>1315</t>
  </si>
  <si>
    <t>1314</t>
  </si>
  <si>
    <t>1313</t>
  </si>
  <si>
    <t>1312</t>
  </si>
  <si>
    <t>1311</t>
  </si>
  <si>
    <t>1309</t>
  </si>
  <si>
    <t>1307</t>
  </si>
  <si>
    <t>1306</t>
  </si>
  <si>
    <t>1305</t>
  </si>
  <si>
    <t>1304</t>
  </si>
  <si>
    <t>1303</t>
  </si>
  <si>
    <t>1302</t>
  </si>
  <si>
    <t>1301</t>
  </si>
  <si>
    <t>1300-1320</t>
  </si>
  <si>
    <t>የጉምሩክ ቀረጥ</t>
  </si>
  <si>
    <t xml:space="preserve">የውጭ ንግድ ቀረጥና ታክስ </t>
  </si>
  <si>
    <t>የቴምብር ቀረጥ በተሽከርካሪ ሽያጭ ላይ</t>
  </si>
  <si>
    <t>የቴምብር ሽያጭ ቀረጥ</t>
  </si>
  <si>
    <t>`</t>
  </si>
  <si>
    <t>ሌሎች አገልግሎቶች</t>
  </si>
  <si>
    <t>የፋይናንስ አገልግሎቶች</t>
  </si>
  <si>
    <t>ማስታወቂያ</t>
  </si>
  <si>
    <t>ቱሪስት ማስተናገድ</t>
  </si>
  <si>
    <t>አማካሪነት</t>
  </si>
  <si>
    <t>መኝታ ቤት</t>
  </si>
  <si>
    <t>ሥራ ተቋራጭ</t>
  </si>
  <si>
    <t>ሂሣብ ምርመራ</t>
  </si>
  <si>
    <t>የልብስ ስፌት</t>
  </si>
  <si>
    <t>1250-1270</t>
  </si>
  <si>
    <t>የአገልግሎት ተርን ኦቨር ታክስ</t>
  </si>
  <si>
    <t>የእርሻና የደን ውጤቶች</t>
  </si>
  <si>
    <t>ብረታ ብረትና ቆርቆሮ</t>
  </si>
  <si>
    <t>ኬሚካልና የኬሚካል ውጤቶች</t>
  </si>
  <si>
    <t>ጨው</t>
  </si>
  <si>
    <t>ስኳር</t>
  </si>
  <si>
    <t>1220-1240</t>
  </si>
  <si>
    <t>በአገር ውስጥ ከሚመረቱ ዕቃዎች ተ.ኦ.ታ</t>
  </si>
  <si>
    <t>1220-1270</t>
  </si>
  <si>
    <t>የዕቃዎችና የአገልግሎት ተርን ኦቨር ታክስ</t>
  </si>
  <si>
    <t>የፕላስቲክ ምርቶች</t>
  </si>
  <si>
    <t>ጨርቃ ጨርቅና ልብሶች</t>
  </si>
  <si>
    <t>ቢራ</t>
  </si>
  <si>
    <t>የማዕድን ውሃ</t>
  </si>
  <si>
    <t>ለስላሳ መጠጥ</t>
  </si>
  <si>
    <t>1200-1210</t>
  </si>
  <si>
    <t>በአገር ውስጥ ከሚመረቱ ዕቃዎች ኤክሳይዝ ታክስ</t>
  </si>
  <si>
    <t>የጋራዥ አገልግሎት</t>
  </si>
  <si>
    <t>ዕቃ ማከራየት</t>
  </si>
  <si>
    <t>የሙያ አገልግሎት</t>
  </si>
  <si>
    <t>ቱሪዝም</t>
  </si>
  <si>
    <t>ኮሚሽን ኤጀንት</t>
  </si>
  <si>
    <t>ቴሌኮሙኒኬሽን</t>
  </si>
  <si>
    <t>1170-1190</t>
  </si>
  <si>
    <t>የአገልግሎቶች የተጨማሪ ዕሴት ታክስ</t>
  </si>
  <si>
    <t>የጽሕፈትና የሕትመት መሣሪያዎች</t>
  </si>
  <si>
    <t>የኤሌክትሪክ ዕቃዎችና መለዋወጫዎች</t>
  </si>
  <si>
    <t>ማሽኖች፣ ቋሚ ዕቃዎችና መለዋወጫዎች</t>
  </si>
  <si>
    <t>ተሽከርካሪዎችና መለዋወጫዎች</t>
  </si>
  <si>
    <t>ብረት ያልሆኑ የማዕድን ውጤቶች</t>
  </si>
  <si>
    <t>ጥጥ፣ ድርና ማግ</t>
  </si>
  <si>
    <t>የፕላስቲክ ውጤቶች</t>
  </si>
  <si>
    <t>ቆዳና የቆዳ ውጤቶች</t>
  </si>
  <si>
    <t>ሚኒራል ውሃ</t>
  </si>
  <si>
    <t>1120-1160</t>
  </si>
  <si>
    <t>በአገር ውስጥ ከሚመረቱ ዕቃዎች የተጨማሪ እሴት ታክስ</t>
  </si>
  <si>
    <t>1120-1190</t>
  </si>
  <si>
    <t>በአገር ውስጥ ከሚመረቱ ዕቃዎችና አገልግሎቶች የተጨማሪ እሴት ታክስ</t>
  </si>
  <si>
    <t>የአገር ውስጥ ቀጥታ ያልሆኑ ታክሶች</t>
  </si>
  <si>
    <t>የወለድ ገቢ ግብር</t>
  </si>
  <si>
    <t>ከገቢ ዕቃዎች የቅድሚያ ገቢ ግብር</t>
  </si>
  <si>
    <t>ሮያሊቲ</t>
  </si>
  <si>
    <t>የካፒታል ዋጋ ዕድገት ጥቅም</t>
  </si>
  <si>
    <t>1105</t>
  </si>
  <si>
    <t>የደቪደንድና የሎተሪ ገቢ ግብር</t>
  </si>
  <si>
    <t>1104</t>
  </si>
  <si>
    <t>የኮርፖሬት ድርጅቶች የንግድ ሥራ ገቢ ግብር</t>
  </si>
  <si>
    <t>1101</t>
  </si>
  <si>
    <t xml:space="preserve">ምንዳና ደመወዝ </t>
  </si>
  <si>
    <t>1000-1110</t>
  </si>
  <si>
    <t>የአገር ውስጥ ቀጥታ ታክሶች</t>
  </si>
  <si>
    <t>1100-1300</t>
  </si>
  <si>
    <t>የታክስ ገቢ</t>
  </si>
  <si>
    <t>ጠቅላላ ገቢና ዕርዳታ</t>
  </si>
  <si>
    <t>ጠቅላላ ገቢ /የውጭ ብድርን ጨምሮ/</t>
  </si>
  <si>
    <t>qT</t>
  </si>
  <si>
    <t>ygb! ›YnT</t>
  </si>
  <si>
    <t>y£œB 
mdB</t>
  </si>
  <si>
    <t>yØÁ‰L mNG|T y2014 gb! bjT</t>
  </si>
  <si>
    <r>
      <t xml:space="preserve">  </t>
    </r>
    <r>
      <rPr>
        <b/>
        <sz val="16"/>
        <rFont val="Visual Geez Unicode"/>
      </rPr>
      <t>ለ2014 በጀት ዓመት የክልሎች ድጋፍ</t>
    </r>
  </si>
  <si>
    <t>በብር</t>
  </si>
  <si>
    <t>430-440</t>
  </si>
  <si>
    <t>431</t>
  </si>
  <si>
    <t xml:space="preserve"> ለትግራይ ክልል</t>
  </si>
  <si>
    <t>432</t>
  </si>
  <si>
    <t xml:space="preserve"> ለአፋር ክልል</t>
  </si>
  <si>
    <t>433</t>
  </si>
  <si>
    <t xml:space="preserve"> ለአማራ ክልል</t>
  </si>
  <si>
    <t>434</t>
  </si>
  <si>
    <t xml:space="preserve"> ለኦሮሚያ ክልል</t>
  </si>
  <si>
    <t>435</t>
  </si>
  <si>
    <t xml:space="preserve"> ለሱማሌ ክልል</t>
  </si>
  <si>
    <t>436</t>
  </si>
  <si>
    <t xml:space="preserve"> ለቤንሻንጉል/ጉሙዝ ክልል</t>
  </si>
  <si>
    <t>437</t>
  </si>
  <si>
    <t xml:space="preserve"> ለደቡብ ብሔሮች፣ ብሔረሰቦችና ሕዝቦች ክልል</t>
  </si>
  <si>
    <t>438</t>
  </si>
  <si>
    <t xml:space="preserve"> ለጋምቤላ ሕዝቦች ክልል</t>
  </si>
  <si>
    <t>439</t>
  </si>
  <si>
    <t xml:space="preserve"> ለሐረሪ ሕዝብ ክልል</t>
  </si>
  <si>
    <t>441</t>
  </si>
  <si>
    <t>442</t>
  </si>
  <si>
    <t xml:space="preserve"> ለሲዳማ ክልል</t>
  </si>
  <si>
    <r>
      <t xml:space="preserve">  </t>
    </r>
    <r>
      <rPr>
        <b/>
        <sz val="16"/>
        <rFont val="Visual Geez Unicode"/>
      </rPr>
      <t>ለ2014 በጀት ዓመት</t>
    </r>
  </si>
  <si>
    <t>ለዘላቂ ልማት ግቦች ማስፈጸሚያ ድጋፍ</t>
  </si>
  <si>
    <t>480-490</t>
  </si>
  <si>
    <t xml:space="preserve"> yKLlÖC SM 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</si>
  <si>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</si>
  <si>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</si>
  <si>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</si>
  <si>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</si>
  <si>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</si>
  <si>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</si>
  <si>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</si>
  <si>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</si>
  <si>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</si>
  <si>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491</t>
  </si>
  <si>
    <t xml:space="preserve"> ለድሬዳዋ አስተዳደር</t>
  </si>
  <si>
    <t>492</t>
  </si>
  <si>
    <t>የባንክ ወጪዎች መጠባበቂያ</t>
  </si>
  <si>
    <t>463</t>
  </si>
  <si>
    <t>የደመወዝና ሥራ ማስኬጃ ወጪ መጠባበቂያ</t>
  </si>
  <si>
    <t>462</t>
  </si>
  <si>
    <t>ግዴታዎች</t>
  </si>
  <si>
    <t>461</t>
  </si>
  <si>
    <t>መጠባበቂያ</t>
  </si>
  <si>
    <t>460</t>
  </si>
  <si>
    <t>የውጪ አገር ዕዳ</t>
  </si>
  <si>
    <t>452</t>
  </si>
  <si>
    <t>የአገር ውስጥ ዕዳ</t>
  </si>
  <si>
    <t>451</t>
  </si>
  <si>
    <t>ዕዳ ክፍያ</t>
  </si>
  <si>
    <t>450</t>
  </si>
  <si>
    <t>የኢትዮጵያ ብሮድካስቲንግ ኮርፖሬሽን</t>
  </si>
  <si>
    <t>429</t>
  </si>
  <si>
    <t xml:space="preserve">የኢትዮጵያ ኤርፖርቶች ድርጅት </t>
  </si>
  <si>
    <t>426</t>
  </si>
  <si>
    <t>ለመንግስት ሠራተኞች ማህበራዊ ዋስትና ኤጀንሲ</t>
  </si>
  <si>
    <t>422</t>
  </si>
  <si>
    <t>ቱሪዝም ኢትዮጵያ</t>
  </si>
  <si>
    <t>421</t>
  </si>
  <si>
    <t>የኢትዮጵያ ሳይንስ አካዳሚ</t>
  </si>
  <si>
    <t>428</t>
  </si>
  <si>
    <t>የፐብሊክ ሰርቪስ ሰራተኞች ትራንስፖርት አገልግሎት ድርጅት</t>
  </si>
  <si>
    <t>423</t>
  </si>
  <si>
    <t>የኢትዮጵያ ቀይ መስቀል ማህበር</t>
  </si>
  <si>
    <t>415</t>
  </si>
  <si>
    <t>የኢትዮጵያ ጀግኖች አርበኞች ማህበር</t>
  </si>
  <si>
    <t>414</t>
  </si>
  <si>
    <t>የኢትዮጵያ ኤሌክትሪክ አገልግሎት</t>
  </si>
  <si>
    <t>413</t>
  </si>
  <si>
    <t>የኢንዱስትሪ ፓርኮች ልማት ኮርፖሬሽን</t>
  </si>
  <si>
    <t>411</t>
  </si>
  <si>
    <t>የበጀት ድጋፍ</t>
  </si>
  <si>
    <t>400</t>
  </si>
  <si>
    <t>የብሔራዊ የአደጋ ስጋት ሥራ አመራር ኮሚሽን</t>
  </si>
  <si>
    <t>361</t>
  </si>
  <si>
    <t>አደጋ መከላከል</t>
  </si>
  <si>
    <t>360</t>
  </si>
  <si>
    <t>የሴቶች፣ ሕፃናትና ወጣቶች ጉዳይ ሚኒስቴር</t>
  </si>
  <si>
    <t>354</t>
  </si>
  <si>
    <t>የሠራተኛና ማኀበራዊ ጉዳይ ሚኒስቴር</t>
  </si>
  <si>
    <t>351</t>
  </si>
  <si>
    <t xml:space="preserve">የሠራተኛና ማኀበራዊ ጉዳይ </t>
  </si>
  <si>
    <t>350</t>
  </si>
  <si>
    <t>ኤካ ኮተቤ የአዕምሮ ህክምናና አጠቃላይ ሆስፒታል</t>
  </si>
  <si>
    <t>363</t>
  </si>
  <si>
    <t>የአማኑኤል አእምሮ ስፔሻላይዝድ ሆስፒታል</t>
  </si>
  <si>
    <t>355</t>
  </si>
  <si>
    <t>የመላው አፍሪካ ሥጋ ደዌ መከላከያና ትምህርት መስጫ ማዕከል (አለርት)</t>
  </si>
  <si>
    <t>349</t>
  </si>
  <si>
    <t>የቅዱስ ጴጥሮስ ስፔሻላይዝድ ሆስፒታል</t>
  </si>
  <si>
    <t>348</t>
  </si>
  <si>
    <t>የብሔራዊ ደም ባንክ አገልግሎት</t>
  </si>
  <si>
    <t>347</t>
  </si>
  <si>
    <t>ቅዱስ ጰውሎስ ሆስፒታል ሚሊኒየም ሜዲካል ኮሌጅ</t>
  </si>
  <si>
    <t>346</t>
  </si>
  <si>
    <t>የኤች.አይ.ቪ ኤድስ መከላከያና መቆጣጠሪያ ጽ/ቤት</t>
  </si>
  <si>
    <t>345</t>
  </si>
  <si>
    <t>የኢትዮጵያ ጤና መድህን ኤጀንሲ</t>
  </si>
  <si>
    <t>344</t>
  </si>
  <si>
    <t>የኢትዮጵያ ምግብ፤ መድሃኒትና ጤና ክብካቤ አስተዳደርና ቁጥጥር ባለሥልጣን</t>
  </si>
  <si>
    <t>343</t>
  </si>
  <si>
    <t>የኢትዮጵያ የሕብረተሰብ ጤና ኢንስቲትዩት</t>
  </si>
  <si>
    <t>342</t>
  </si>
  <si>
    <t>የጤና ሚኒስቴር</t>
  </si>
  <si>
    <t>341</t>
  </si>
  <si>
    <t>ጤና</t>
  </si>
  <si>
    <t>340</t>
  </si>
  <si>
    <t>የኢትዮጵያ ብሔራዊ የፀረ-አበረታች ቅመሞች ጽ/ቤት</t>
  </si>
  <si>
    <t>359</t>
  </si>
  <si>
    <t>አትሌት ጥሩነሽ ዲባባ አትሌቲክስ ማሰልጠኛ ማዕከል</t>
  </si>
  <si>
    <t>353</t>
  </si>
  <si>
    <t>የኢትዮጵያ ወጣቶች የስፖርት አካዳሚ</t>
  </si>
  <si>
    <t>339</t>
  </si>
  <si>
    <t xml:space="preserve">የኢትዮጵያ ብሔራዊ ቴያትር </t>
  </si>
  <si>
    <t>338</t>
  </si>
  <si>
    <t>የሆቴልና ቱሪዝም ሥራ ማሰልጠኛ ኢንስቲትዩት</t>
  </si>
  <si>
    <t>337</t>
  </si>
  <si>
    <t>የዱር እንስሳት ልማትና ጥበቃ ባለስልጣን</t>
  </si>
  <si>
    <t>336</t>
  </si>
  <si>
    <t>የቅርስ ጥናትና ጥበቃ ባለስልጣን</t>
  </si>
  <si>
    <t>334</t>
  </si>
  <si>
    <t>ብሔራዊ ቤተመዛግብትና ቤተመፃሕፍት ኤጀንሲ</t>
  </si>
  <si>
    <t>333</t>
  </si>
  <si>
    <t>የባህልና ቱሪዝም ሚኒስቴር</t>
  </si>
  <si>
    <t>332</t>
  </si>
  <si>
    <t>የስፖርት ኮሚሽን</t>
  </si>
  <si>
    <t>331</t>
  </si>
  <si>
    <t xml:space="preserve">ባህልና ስፖርት  </t>
  </si>
  <si>
    <t>330</t>
  </si>
  <si>
    <t>አሶሳ ዩኒቨርሲቲ</t>
  </si>
  <si>
    <t>399</t>
  </si>
  <si>
    <t>ቡሌ ሆራ ዩኒቨርሲቲ</t>
  </si>
  <si>
    <t>398</t>
  </si>
  <si>
    <t>ወልቂጤ ዩኒቨርሲቲ</t>
  </si>
  <si>
    <t>397</t>
  </si>
  <si>
    <t>መቱ ዩኒቨርሲቲ</t>
  </si>
  <si>
    <t>396</t>
  </si>
  <si>
    <t>ደብረ ታቦር ዩኒቨርሲቲ</t>
  </si>
  <si>
    <t>395</t>
  </si>
  <si>
    <t>ወልዲያ ዩኒቨርሲቲ</t>
  </si>
  <si>
    <t>394</t>
  </si>
  <si>
    <t>ዋቸሞ ዩኒቨርሲቲ</t>
  </si>
  <si>
    <t>393</t>
  </si>
  <si>
    <t>አዲግራት ዩኒቨርሲቲ</t>
  </si>
  <si>
    <t>392</t>
  </si>
  <si>
    <t>አዲስ አበባ ሳይንስና ቴክኖሎጂ ዩኒቨርሲቲ</t>
  </si>
  <si>
    <t>391</t>
  </si>
  <si>
    <t xml:space="preserve">አምቦ ዩኒቨርሲቲ </t>
  </si>
  <si>
    <t>389</t>
  </si>
  <si>
    <t xml:space="preserve">ሰመራ ዩኒቨርሲቲ </t>
  </si>
  <si>
    <t>388</t>
  </si>
  <si>
    <t xml:space="preserve">ሚዛን/ቴፒ ዩኒቨርሲቲ </t>
  </si>
  <si>
    <t>387</t>
  </si>
  <si>
    <t xml:space="preserve">ደብረብርሃን ዩኒቨርሲቲ </t>
  </si>
  <si>
    <t>386</t>
  </si>
  <si>
    <t xml:space="preserve">መደወላቡ ዩኒቨርሲቲ </t>
  </si>
  <si>
    <t>385</t>
  </si>
  <si>
    <t xml:space="preserve">አክሱም ዩኒቨርሲቲ </t>
  </si>
  <si>
    <t>384</t>
  </si>
  <si>
    <t xml:space="preserve">ወለጋ ዩኒቨርሲቲ </t>
  </si>
  <si>
    <t>383</t>
  </si>
  <si>
    <t xml:space="preserve">ወላይታ ሶዶ ዩኒቨርሲቲ </t>
  </si>
  <si>
    <t>382</t>
  </si>
  <si>
    <t xml:space="preserve">ደብረማርቆስ ዩኒቨርሲቲ </t>
  </si>
  <si>
    <t>381</t>
  </si>
  <si>
    <t xml:space="preserve">ወሎ ዩኒቨርሲቲ </t>
  </si>
  <si>
    <t>379</t>
  </si>
  <si>
    <t xml:space="preserve">ጅግጅጋ ዩኒቨርሲቲ </t>
  </si>
  <si>
    <t>378</t>
  </si>
  <si>
    <t xml:space="preserve">ድሬዳዋ ዩኒቨርሲቲ </t>
  </si>
  <si>
    <t>377</t>
  </si>
  <si>
    <t>የከፍተኛ የትምህርት ስትራቴጂክ ማዕከል</t>
  </si>
  <si>
    <t>376</t>
  </si>
  <si>
    <t>የከፍተኛ ትምህርት አግባብነትና ጥራት ኤጀንሲ</t>
  </si>
  <si>
    <t>375</t>
  </si>
  <si>
    <t>የዲላ ዩኒቨርሲቲ</t>
  </si>
  <si>
    <t>374</t>
  </si>
  <si>
    <t>አዳማ ሳይንስና ቴክኖሎጂ ዩኒቨርሲቲ</t>
  </si>
  <si>
    <t>373</t>
  </si>
  <si>
    <t>ጎንደር ዩኒቨርሲቲ</t>
  </si>
  <si>
    <t>372</t>
  </si>
  <si>
    <t>አርባ ምንጭ ዩኒቨርሲቲ</t>
  </si>
  <si>
    <t>371</t>
  </si>
  <si>
    <t>ወራቤ ዩኒቨርሲቲ</t>
  </si>
  <si>
    <t>369</t>
  </si>
  <si>
    <t>ቦንጋ ዩኒቨርሲቲ</t>
  </si>
  <si>
    <t>368</t>
  </si>
  <si>
    <t>እንጅባራ ዩኒቨርሲቲ</t>
  </si>
  <si>
    <t>367</t>
  </si>
  <si>
    <t>ደባርቅ ዩኒቨርሲቲ</t>
  </si>
  <si>
    <t>366</t>
  </si>
  <si>
    <t>መቅደላ አምባ ዩኒቨርሲቲ</t>
  </si>
  <si>
    <t>365</t>
  </si>
  <si>
    <t>ራያ ዩኒቨርሲቲ</t>
  </si>
  <si>
    <t>364</t>
  </si>
  <si>
    <t>ጂንካ ዩኒቨርሲቲ</t>
  </si>
  <si>
    <t>358</t>
  </si>
  <si>
    <t>ቀብሪደሀር ዩኒቨርሲቲ</t>
  </si>
  <si>
    <t>357</t>
  </si>
  <si>
    <t>ደምቢ ዶሎ ዩኒቨርሲቲ</t>
  </si>
  <si>
    <t>329</t>
  </si>
  <si>
    <t>ኦዳ ቡልቱም ዩኒቨርሲቲ</t>
  </si>
  <si>
    <t>328</t>
  </si>
  <si>
    <t>ሰላሌ ዩኒቨርሲቲ</t>
  </si>
  <si>
    <t>327</t>
  </si>
  <si>
    <t>አርሲ ዩኒቨርሲቲ</t>
  </si>
  <si>
    <t>326</t>
  </si>
  <si>
    <t>ቦረና ዩኒቨርሲቲ</t>
  </si>
  <si>
    <t>325</t>
  </si>
  <si>
    <t>የጋምቤላ ዩኒቨርሲቲ</t>
  </si>
  <si>
    <t>324</t>
  </si>
  <si>
    <t>የአገር አቀፍ ትምህርት ምዘናና ፈተናዎች ኤጀንሲ</t>
  </si>
  <si>
    <t>323</t>
  </si>
  <si>
    <t>የፌዴራል የቴክኒክና ትምህርትና ሥልጠና ኤጀንሲ</t>
  </si>
  <si>
    <t>322</t>
  </si>
  <si>
    <t>የኢትዮጵያ ቴክኒካል ዩኒቨርሲቲ</t>
  </si>
  <si>
    <t>321</t>
  </si>
  <si>
    <t>የኢትዮጵያ ሲቪል ሰርቪስ ዩኒቨርሲቲ</t>
  </si>
  <si>
    <t>319</t>
  </si>
  <si>
    <t>የሳይንስና ከፍተኛ ትምህርት ሚኒስቴር</t>
  </si>
  <si>
    <t>318</t>
  </si>
  <si>
    <t>ጅማ ዩኒቨርሲቲ</t>
  </si>
  <si>
    <t>317</t>
  </si>
  <si>
    <t>ሀዋሳ ዩኒቨርሲቲ</t>
  </si>
  <si>
    <t>316</t>
  </si>
  <si>
    <t>የመቀሌ ዩኒቨርሲቲ</t>
  </si>
  <si>
    <t>315</t>
  </si>
  <si>
    <t>ባህርዳር ዩኒቨርሲቲ</t>
  </si>
  <si>
    <t>314</t>
  </si>
  <si>
    <t>ሀረማያ ዩኒቨርሲቲ</t>
  </si>
  <si>
    <t>313</t>
  </si>
  <si>
    <t>አዲስ አበባ ዩኒቨርሲቲ</t>
  </si>
  <si>
    <t>312</t>
  </si>
  <si>
    <t>የትምህርት ሚኒስቴር</t>
  </si>
  <si>
    <t>311</t>
  </si>
  <si>
    <t>ትምህርት</t>
  </si>
  <si>
    <t>310</t>
  </si>
  <si>
    <t>ማህበራዊ</t>
  </si>
  <si>
    <t>300</t>
  </si>
  <si>
    <t>የተቀናጀ የመሰረተ ልማቶች ማስተባበሪያ ኤጀንሲ</t>
  </si>
  <si>
    <t>279</t>
  </si>
  <si>
    <t>የፌዴራል የከተሞች የስራ ዕድል ፈጠራና የምግብ ዋስትና ኤጀንሲ</t>
  </si>
  <si>
    <t>278</t>
  </si>
  <si>
    <t>የኮንስትራክሽን ፕሮጀክት ማኔጅመንት ኢንስቲትዩት</t>
  </si>
  <si>
    <t>276</t>
  </si>
  <si>
    <t xml:space="preserve">የኮንስትራክሽን ስራዎች ተቆጣጣሪ ባለስልጣን </t>
  </si>
  <si>
    <t>275</t>
  </si>
  <si>
    <t>የመንገድ ፈንድ ጽህፈት ቤት</t>
  </si>
  <si>
    <t>274</t>
  </si>
  <si>
    <t>የኢትዮጵያ መንገዶች ባለስልጣን</t>
  </si>
  <si>
    <t>273</t>
  </si>
  <si>
    <t>የፌዴራል የከተማ መሬትና መሬት ነክ ንብረት ምዝገባና መረጃ ኤጀንሲ</t>
  </si>
  <si>
    <t>272</t>
  </si>
  <si>
    <t>የከተማ ልማትና ኮንስትራክሽን ሚኒስቴር</t>
  </si>
  <si>
    <t>271</t>
  </si>
  <si>
    <t>የከተማ ልማትና ኮንስትራክሽን</t>
  </si>
  <si>
    <t>270</t>
  </si>
  <si>
    <t>የመድን ፈንድ አስተዳደር ኤጀንሲ</t>
  </si>
  <si>
    <t>269</t>
  </si>
  <si>
    <t>የትራንስፖርት ባለስልጣን</t>
  </si>
  <si>
    <t>265</t>
  </si>
  <si>
    <t>የማሪታይም ጉዳይ ባለስልጣን</t>
  </si>
  <si>
    <t>264</t>
  </si>
  <si>
    <t>የኢትዮጵያ ሲቪል አቪዬሽን ባለሥልጣን</t>
  </si>
  <si>
    <t>263</t>
  </si>
  <si>
    <t>የትራንስፖርት ሚኒስቴር</t>
  </si>
  <si>
    <t>261</t>
  </si>
  <si>
    <t>ትራንስፖርት እና መገናኛ</t>
  </si>
  <si>
    <t>260</t>
  </si>
  <si>
    <t>ለነዳጅና የነዳጅ ውጤቶች  ተቆጣጣሪ ባለስልጣን</t>
  </si>
  <si>
    <t>253</t>
  </si>
  <si>
    <t>የኢትዮጵያ ጂኦሎጂካል ሰርቬይ</t>
  </si>
  <si>
    <t>252</t>
  </si>
  <si>
    <t>የማዕድንና ነዳጅ ሚኒስቴር</t>
  </si>
  <si>
    <t>251</t>
  </si>
  <si>
    <t>ማዕድን</t>
  </si>
  <si>
    <t>250</t>
  </si>
  <si>
    <t>የኢትዮጵያ የሥጋና ወተት ኢንዱስትሪ ልማት ኢንስቲትዩት</t>
  </si>
  <si>
    <t>247</t>
  </si>
  <si>
    <t>የኢትዮጵያ ካይዘን ኢንስቲትዩት</t>
  </si>
  <si>
    <t>245</t>
  </si>
  <si>
    <t>የቆዳ ኢንዱስትሪ ልማት ኢንስቲትዩት</t>
  </si>
  <si>
    <t>243</t>
  </si>
  <si>
    <t>የምግብ፣ የመጠጥና ፋርማሱቲካል ኢንዱስትሪ ልማት ኢንስቲትዩት</t>
  </si>
  <si>
    <t>242</t>
  </si>
  <si>
    <t>የመንግስት የልማት ድርጅቶች ይዞታና አስተዳደር ኤጀንሲ</t>
  </si>
  <si>
    <t>241</t>
  </si>
  <si>
    <t>የኬሚካልና የኮንስትራክሽን ግብዓቶች ኢንዱስትሪ ልማት ኢንስቲትዩት</t>
  </si>
  <si>
    <t>239</t>
  </si>
  <si>
    <t>የኢትዮጵያ ብሄራዊ አክሪዲቴሽን ጽሕፈት ቤት</t>
  </si>
  <si>
    <t>238</t>
  </si>
  <si>
    <t>የጨርቃጨርቅ ኢንዱስትሪ ልማት ኢንስቲትዩት</t>
  </si>
  <si>
    <t>237</t>
  </si>
  <si>
    <t xml:space="preserve">የኢትዮጵያ የደረጃዎች ኤጀንሲ  </t>
  </si>
  <si>
    <t>236</t>
  </si>
  <si>
    <t>የኢትዮጵያ ኢንቨስትመንት ኮሚሽን</t>
  </si>
  <si>
    <t>235</t>
  </si>
  <si>
    <t>የብረታ ብረት ኢንዱስትሪ ልማት ኢንስቲትዩት</t>
  </si>
  <si>
    <t>234</t>
  </si>
  <si>
    <t>የንግድ ውድድርና የሸማቾች ጥበቃ ባለሥልጣን</t>
  </si>
  <si>
    <t>233</t>
  </si>
  <si>
    <t>የፌዴራል አነስተኛና መካከለኛ ማኑፋክቸሪንግ ኢንዱስትሪዎች ልማት ኤጀንሲ</t>
  </si>
  <si>
    <t>232</t>
  </si>
  <si>
    <t>የንግድና ኢንዱስትሪ ሚኒስቴር</t>
  </si>
  <si>
    <t>231</t>
  </si>
  <si>
    <t xml:space="preserve">ንግድና ኢንዱስትሪ </t>
  </si>
  <si>
    <t>230</t>
  </si>
  <si>
    <t>የኢትዮጵያ የገጠር ኢነርጂ ልማት ማስፋፊያ ማዕከል</t>
  </si>
  <si>
    <t>229</t>
  </si>
  <si>
    <t>የውሃ ቴክኖሎጂ ኢንስቲትዩት</t>
  </si>
  <si>
    <t>228</t>
  </si>
  <si>
    <t>የተፋሰሶች ልማት ባለስልጣን</t>
  </si>
  <si>
    <t>227</t>
  </si>
  <si>
    <t>የውሃ ልማት ኮሚሽን</t>
  </si>
  <si>
    <t>226</t>
  </si>
  <si>
    <t>የኢትዮጵያ ኢነርጂ ባለስልጣን</t>
  </si>
  <si>
    <t>225</t>
  </si>
  <si>
    <t>የመስኖ ልማት ኮሚሽን</t>
  </si>
  <si>
    <t>224</t>
  </si>
  <si>
    <t>ብሔራዊ የሚቲዎሮሎጂ ኤጀንሲ</t>
  </si>
  <si>
    <t>223</t>
  </si>
  <si>
    <t>የውሃ ልማት ፈንድ ጽ/ቤት</t>
  </si>
  <si>
    <t>222</t>
  </si>
  <si>
    <t>የውሃ፣ መስኖና ኤነርጂ ሚኒስቴር</t>
  </si>
  <si>
    <t>221</t>
  </si>
  <si>
    <t>ውሀ ሀብትና ኤነርጂ</t>
  </si>
  <si>
    <t>220</t>
  </si>
  <si>
    <t>ብሔራዊ የእንስሳት ዝርያ ማሻሻያ ኢንስቲትዩት</t>
  </si>
  <si>
    <t>258</t>
  </si>
  <si>
    <t>የኢትዮጵያ ግብርና ምርምር ምክር ቤት ሴክሬታሪያት</t>
  </si>
  <si>
    <t>257</t>
  </si>
  <si>
    <t>የኢትዮጵያ ቡናና ሻይ ባለሥልጣን</t>
  </si>
  <si>
    <t>256</t>
  </si>
  <si>
    <t>የኢትዮጵያ የአካባቢና ደን ምርምር ኢንስቲትዩት</t>
  </si>
  <si>
    <t>249</t>
  </si>
  <si>
    <t>ብሔራዊ የቆላ ዝንብና ገንዲ በሽታ መቆጣጠሪያና ማጥፊያ ኢንስቲትዩት</t>
  </si>
  <si>
    <t>248</t>
  </si>
  <si>
    <t>የእንስሳት መድኃኒትና መኖ አስተዳደርና ቁጥጥር ባለሥልጣን</t>
  </si>
  <si>
    <t>246</t>
  </si>
  <si>
    <t>የአካባቢ፣ ደንና የአየር ንብረት ለውጥ ኮሚሽን</t>
  </si>
  <si>
    <t>219</t>
  </si>
  <si>
    <t xml:space="preserve">የኢትዮጵያ ምርት ገበያ ባለሥልጣን </t>
  </si>
  <si>
    <t>217</t>
  </si>
  <si>
    <t>የፌደራል ህብረት ሥራ ኤጀንሲ</t>
  </si>
  <si>
    <t>216</t>
  </si>
  <si>
    <t>የብዝሀ ሕይወት ጥበቃ ኢንስቲትዩት</t>
  </si>
  <si>
    <t>214</t>
  </si>
  <si>
    <t>ኢትዮጵያ ግብርና ምርምር ኢንስቲትዩት</t>
  </si>
  <si>
    <t>213</t>
  </si>
  <si>
    <t>የግብርና ትራንስፎርሜሽን ኤጀንሲ</t>
  </si>
  <si>
    <t>212</t>
  </si>
  <si>
    <t>የግብርና ሚኒስቴር</t>
  </si>
  <si>
    <t>211</t>
  </si>
  <si>
    <t>ግብርና እና ገጠር ልማት</t>
  </si>
  <si>
    <t>210</t>
  </si>
  <si>
    <t>ኢኮኖሚ</t>
  </si>
  <si>
    <t>200</t>
  </si>
  <si>
    <t>የኢትዮጵያ ኮሙኒኬሽን ባለሥልጣን</t>
  </si>
  <si>
    <t>183</t>
  </si>
  <si>
    <t>የሥራ ዕድል ፈጠራ ኮሚሽን</t>
  </si>
  <si>
    <t>182</t>
  </si>
  <si>
    <t>የጉምሩክ ኮሚሽን</t>
  </si>
  <si>
    <t>181</t>
  </si>
  <si>
    <t>የሪፐብሊካን ጥበቃ ኃይል</t>
  </si>
  <si>
    <t>179</t>
  </si>
  <si>
    <t>የስትራቴጂያዊ ጉዳዮች ኢንስቲትዩት</t>
  </si>
  <si>
    <t>178</t>
  </si>
  <si>
    <t>የኢትዮጵያ ስፔስ ሳይንስና ቴክኖሎጂ ኢንስቲትዩት</t>
  </si>
  <si>
    <t>177</t>
  </si>
  <si>
    <t>የኢትዮጵያ ባዮቴክኖሎጂ ኢንስቲትዩት</t>
  </si>
  <si>
    <t>176</t>
  </si>
  <si>
    <t>የመለስ ዜናዊ አመራር አካዳሚ</t>
  </si>
  <si>
    <t>175</t>
  </si>
  <si>
    <t>የፕላንና ልማት ኮሚሽን</t>
  </si>
  <si>
    <t>174</t>
  </si>
  <si>
    <t>የፖሊሲ ጥናት ኢንስቲትዩት</t>
  </si>
  <si>
    <t>173</t>
  </si>
  <si>
    <t>የቴክኖሎጂና ኢኖቬሽን ኢንስቲትዩት</t>
  </si>
  <si>
    <t>172</t>
  </si>
  <si>
    <t>የዲያስፖራ ኤጀንሲ</t>
  </si>
  <si>
    <t>171</t>
  </si>
  <si>
    <t>የብሔራዊ የስነ-ልክ ኢንስቲትዩት</t>
  </si>
  <si>
    <t>169</t>
  </si>
  <si>
    <t>የታላቁ ህዳሴ ግድብ ማስተባበሪያ ፕሮጀክት ጽ/ቤት</t>
  </si>
  <si>
    <t>167</t>
  </si>
  <si>
    <t>የመንግስት ግዥና ንብረት ማስወገድ አገልግሎት</t>
  </si>
  <si>
    <t>166</t>
  </si>
  <si>
    <t xml:space="preserve">የኢትዮጵያ አዕምሯዊ ንብረት ጽ/ቤት </t>
  </si>
  <si>
    <t>165</t>
  </si>
  <si>
    <t>የኢትዮጵያ ጨረራ መከላከያ ባለሥልጣን</t>
  </si>
  <si>
    <t>164</t>
  </si>
  <si>
    <t>የመንግስት ግዥና ንብረት አስተዳደር ኤጀንሲ</t>
  </si>
  <si>
    <t>163</t>
  </si>
  <si>
    <t>የጂኦስፓሻል ኢንፎርሜሽን ኢንስቲትዩት</t>
  </si>
  <si>
    <t>162</t>
  </si>
  <si>
    <t>የኤኖቬሽንና ቴክኖሎጂ ሚኒስቴር</t>
  </si>
  <si>
    <t>161</t>
  </si>
  <si>
    <t>የኢትዮጵያ ብሮድካስት ባለስልጣን</t>
  </si>
  <si>
    <t>159</t>
  </si>
  <si>
    <t>የኢትዮጵያ የሂሳብ አያያዝና ኦዲት ቦርድ</t>
  </si>
  <si>
    <t>158</t>
  </si>
  <si>
    <t>የኢትዮጵያ ዜና አገልግሎት ኤጀንሲ</t>
  </si>
  <si>
    <t>157</t>
  </si>
  <si>
    <t>የገቢዎች ሚኒስቴር</t>
  </si>
  <si>
    <t>156</t>
  </si>
  <si>
    <t>የሲቪል ሰርቪስ ኮሚሽን</t>
  </si>
  <si>
    <t>155</t>
  </si>
  <si>
    <t>የማዕከላዊ ስታትስቲክስ ኤጀንሲ</t>
  </si>
  <si>
    <t>154</t>
  </si>
  <si>
    <t>የገንዘብ ሚኒስቴር</t>
  </si>
  <si>
    <t>152</t>
  </si>
  <si>
    <t>ውጭ ጉዳይ ሚኒስቴር</t>
  </si>
  <si>
    <t>151</t>
  </si>
  <si>
    <t>ጠቅላላ አገልግሎት</t>
  </si>
  <si>
    <t>150</t>
  </si>
  <si>
    <t>ሀገር መከላከያ ሚኒስቴር</t>
  </si>
  <si>
    <t>141</t>
  </si>
  <si>
    <t>መከላከያ</t>
  </si>
  <si>
    <t>140</t>
  </si>
  <si>
    <t>የኢትዮጵያ ፖሊስ ዩኒቨርሲቲ</t>
  </si>
  <si>
    <t>184</t>
  </si>
  <si>
    <t>የዳኞች አስተዳደር ጉባኤ ጽ/ቤት</t>
  </si>
  <si>
    <t>148</t>
  </si>
  <si>
    <t>የፌዴራል ጠቅላይ ሸሪዓ ፍርድ ቤት</t>
  </si>
  <si>
    <t>147</t>
  </si>
  <si>
    <t>የፌዴራል የመጀመሪያ ደረጃ ፍርድ ቤት</t>
  </si>
  <si>
    <t>146</t>
  </si>
  <si>
    <t>የፌዴራል ከፍተኛ ፍርድ ቤት</t>
  </si>
  <si>
    <t>145</t>
  </si>
  <si>
    <t>የአርቲፊሻል ኢንተለጀንስ ማዕከል</t>
  </si>
  <si>
    <t>144</t>
  </si>
  <si>
    <t>የዕርቀ ሰላም ኮሚሽን ጽ/ቤት</t>
  </si>
  <si>
    <t>143</t>
  </si>
  <si>
    <t>የአስተዳደር ወሰን እና የማንነት ጉዳዮች ኮሚሽን ጽ/ቤት</t>
  </si>
  <si>
    <t>142</t>
  </si>
  <si>
    <t>የኢሚግሬሽን፣ ዜግነትና ወሳኝ ኩነቶች ኤጀንሲ</t>
  </si>
  <si>
    <t>139</t>
  </si>
  <si>
    <t>የፋይናንስ ደህንነት መረጃ ማዕከል</t>
  </si>
  <si>
    <t>138</t>
  </si>
  <si>
    <t>የኢንፎርሜሽን መረብ ደህንነት ኤጀንሲ</t>
  </si>
  <si>
    <t>135</t>
  </si>
  <si>
    <t>የሰነዶች ማረጋገጫና ምዝገባ ጽ/ቤት</t>
  </si>
  <si>
    <t>134</t>
  </si>
  <si>
    <t>የህዝብ እንባ ጠባቂ ተቋም</t>
  </si>
  <si>
    <t>133</t>
  </si>
  <si>
    <t>የኢትዮጵያ ሰብዓዊ መብቶች ኮሚሽን</t>
  </si>
  <si>
    <t>132</t>
  </si>
  <si>
    <t>የፌዴራል ታክስ ይግባኝ ኮሚሽን</t>
  </si>
  <si>
    <t>131</t>
  </si>
  <si>
    <t>የፌዴራል ማረሚያ ቤት ኮሚሽን</t>
  </si>
  <si>
    <t>129</t>
  </si>
  <si>
    <t>የፌዴራል የስነ ምግባር እና ፀረ ሙስና ኮሚሽን</t>
  </si>
  <si>
    <t>128</t>
  </si>
  <si>
    <t>የፌዴራል ፖሊስ ኮሚሽን</t>
  </si>
  <si>
    <t>127</t>
  </si>
  <si>
    <t>ብሔራዊ የመረጃና ደህንነት አገልግሎት</t>
  </si>
  <si>
    <t>126</t>
  </si>
  <si>
    <t>የፍትሕና የሕግ ምርምር እና ስልጠና ኢንስቲትዩት</t>
  </si>
  <si>
    <t>125</t>
  </si>
  <si>
    <t>የሲቪል ማህበረሰብ ድርጅቶች ኤጀንሲ</t>
  </si>
  <si>
    <t>124</t>
  </si>
  <si>
    <t xml:space="preserve">የፌዴራል ጠቅላይ ፍርድ ቤት </t>
  </si>
  <si>
    <t>122</t>
  </si>
  <si>
    <t>የፌዴራል ጠቅላይ አቃቤ ህግ</t>
  </si>
  <si>
    <t>121</t>
  </si>
  <si>
    <t>ፍትህና ደሕንነት</t>
  </si>
  <si>
    <t>120</t>
  </si>
  <si>
    <t>የህገ መንግስት እና ፌዴራሊዝም አስተምሮ ማዕከል</t>
  </si>
  <si>
    <t>149</t>
  </si>
  <si>
    <t>የሕገ መንግስት ጉዳዮች አጣሪ ጉባኤ</t>
  </si>
  <si>
    <t>119</t>
  </si>
  <si>
    <t>የሰላም ሚኒስቴር</t>
  </si>
  <si>
    <t>118</t>
  </si>
  <si>
    <t>የብሔራዊ ምርጫ ቦርድ ጽ/ቤት</t>
  </si>
  <si>
    <t>117</t>
  </si>
  <si>
    <t>የቤተመንግስት አስተዳደር</t>
  </si>
  <si>
    <t>116</t>
  </si>
  <si>
    <t>የፕሬዚዳንት ጽ/ቤት</t>
  </si>
  <si>
    <t>115</t>
  </si>
  <si>
    <t>የፌዴሬሽን ምክር ቤት</t>
  </si>
  <si>
    <t>114</t>
  </si>
  <si>
    <t>የፌዴራል ዋናው ኦዲተር</t>
  </si>
  <si>
    <t>113</t>
  </si>
  <si>
    <t>የጠቅላይ ሚኒስትር ጽ/ቤት</t>
  </si>
  <si>
    <t>112</t>
  </si>
  <si>
    <t>የህዝብ ተወካዮች ምክር ቤት</t>
  </si>
  <si>
    <t>111</t>
  </si>
  <si>
    <t>የህግ አውጪና አስፈፃሚ አካላት</t>
  </si>
  <si>
    <t>110</t>
  </si>
  <si>
    <t>አስተዳደርና ጠቅላላ አገልግሎት</t>
  </si>
  <si>
    <t>100</t>
  </si>
  <si>
    <t>ፌዴራል</t>
  </si>
  <si>
    <t/>
  </si>
  <si>
    <t>ድምር</t>
  </si>
  <si>
    <t>ከመ/ቤቱ ገቢ</t>
  </si>
  <si>
    <t>ከመንግስት ግ/ቤት</t>
  </si>
  <si>
    <t>መግለጫ</t>
  </si>
  <si>
    <t>የመንግስት ግምጃ ቤት</t>
  </si>
  <si>
    <t>እርዳታ</t>
  </si>
  <si>
    <t>ብድር</t>
  </si>
  <si>
    <t>የፌዴራል መንግስት የ2014 የመደበኛ በጀት</t>
  </si>
  <si>
    <t xml:space="preserve">የርዕስ መለያ ቁጥር </t>
  </si>
  <si>
    <t>/በሺህ ብር/</t>
  </si>
  <si>
    <t>የፌዴራል መንግስት የ2014 የካፒታል በጀት</t>
  </si>
  <si>
    <t>/በብር/</t>
  </si>
  <si>
    <t>410-420</t>
  </si>
  <si>
    <r>
      <t xml:space="preserve"> </t>
    </r>
    <r>
      <rPr>
        <b/>
        <sz val="14"/>
        <rFont val="Visual Geez Unicode"/>
      </rPr>
      <t>ለክልሎች ድጋፍ</t>
    </r>
  </si>
  <si>
    <r>
      <t xml:space="preserve"> </t>
    </r>
    <r>
      <rPr>
        <sz val="14"/>
        <rFont val="Visual Geez Unicode"/>
      </rPr>
      <t>ለአዲስ አበባ ከተማ አስተዳደር</t>
    </r>
  </si>
  <si>
    <r>
      <t xml:space="preserve"> </t>
    </r>
    <r>
      <rPr>
        <sz val="14"/>
        <rFont val="Visual Geez Unicode"/>
      </rPr>
      <t>ለድሬዳዋ አስተዳደር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</si>
</sst>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  <numFmt numFmtId="167" formatCode="_(* #,##0.0_);_(* \(#,##0.0\);_(* &quot;-&quot;?_);_(@_)"/>
    <numFmt numFmtId="168" formatCode="_(* #,##0.000_);_(* \(#,##0.000\);_(* &quot;-&quot;??_);_(@_)"/>
  </numFmts>
  <fonts count="68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Times New Roman"/>
      <family val="1"/>
    </font>
    <font>
      <sz val="10"/>
      <name val="MS Sans Serif"/>
      <family val="2"/>
    </font>
    <font>
      <sz val="10"/>
      <name val="Trebuchet MS"/>
      <family val="2"/>
    </font>
    <font>
      <sz val="10"/>
      <name val="AGF - Rejim"/>
    </font>
    <font>
      <sz val="15"/>
      <name val="Arial"/>
      <family val="2"/>
    </font>
    <font>
      <sz val="15"/>
      <name val="Trebuchet MS"/>
      <family val="2"/>
    </font>
    <font>
      <sz val="10"/>
      <color indexed="8"/>
      <name val="Arial"/>
      <family val="2"/>
    </font>
    <font>
      <sz val="15"/>
      <color indexed="8"/>
      <name val="Visual Geez Unicode"/>
      <family val="2"/>
    </font>
    <font>
      <b/>
      <sz val="15"/>
      <name val="Trebuchet MS"/>
      <family val="2"/>
    </font>
    <font>
      <b/>
      <sz val="15"/>
      <name val="Visual Geez Unicode"/>
      <family val="2"/>
    </font>
    <font>
      <sz val="15"/>
      <name val="Visual Geez Unicode"/>
      <family val="2"/>
    </font>
    <font>
      <sz val="15"/>
      <color indexed="8"/>
      <name val="Visual Geez Unicode"/>
    </font>
    <font>
      <sz val="15"/>
      <name val="Visual Geez Unicode"/>
    </font>
    <font>
      <b/>
      <sz val="15"/>
      <color indexed="8"/>
      <name val="Visual Geez Unicode"/>
      <family val="2"/>
    </font>
    <font>
      <b/>
      <sz val="15"/>
      <name val="Arial"/>
      <family val="2"/>
    </font>
    <font>
      <sz val="15"/>
      <color indexed="8"/>
      <name val="VG2 Main"/>
      <family val="2"/>
    </font>
    <font>
      <b/>
      <sz val="15"/>
      <color indexed="8"/>
      <name val="Trebuchet MS"/>
      <family val="2"/>
    </font>
    <font>
      <sz val="15"/>
      <name val="VG2 Main"/>
      <family val="2"/>
    </font>
    <font>
      <sz val="15"/>
      <color rgb="FF000000"/>
      <name val="Visual Geez Unicode"/>
      <family val="2"/>
    </font>
    <font>
      <sz val="15"/>
      <color indexed="8"/>
      <name val="Trebuchet MS"/>
      <family val="2"/>
    </font>
    <font>
      <b/>
      <sz val="15"/>
      <color indexed="8"/>
      <name val="AGF - Zemen"/>
      <family val="2"/>
    </font>
    <font>
      <sz val="15"/>
      <color rgb="FF000000"/>
      <name val="Trebuchet MS"/>
      <family val="2"/>
    </font>
    <font>
      <b/>
      <sz val="15"/>
      <color rgb="FF000000"/>
      <name val="Trebuchet MS"/>
      <family val="2"/>
    </font>
    <font>
      <sz val="15"/>
      <name val="AGF - Zemen"/>
      <family val="2"/>
    </font>
    <font>
      <sz val="15"/>
      <name val="MS Sans Serif"/>
      <family val="2"/>
    </font>
    <font>
      <sz val="15"/>
      <name val="Power Geez Unicode1"/>
    </font>
    <font>
      <sz val="14"/>
      <name val="Trebuchet MS"/>
      <family val="2"/>
    </font>
    <font>
      <b/>
      <sz val="14"/>
      <name val="Trebuchet MS"/>
      <family val="2"/>
    </font>
    <font>
      <sz val="12"/>
      <name val="MS Sans Serif"/>
      <family val="2"/>
    </font>
    <font>
      <sz val="12"/>
      <name val="Times New Roman"/>
      <family val="1"/>
    </font>
    <font>
      <b/>
      <sz val="15"/>
      <name val="VG2 Main"/>
      <family val="2"/>
    </font>
    <font>
      <b/>
      <sz val="14.5"/>
      <color indexed="8"/>
      <name val="Visual Geez Unicode"/>
      <family val="2"/>
    </font>
    <font>
      <b/>
      <sz val="15"/>
      <name val="Times New Roman"/>
      <family val="1"/>
    </font>
    <font>
      <b/>
      <sz val="15"/>
      <name val="AGF - Rejim"/>
    </font>
    <font>
      <sz val="14"/>
      <name val="MS Sans Serif"/>
      <family val="2"/>
    </font>
    <font>
      <b/>
      <sz val="15"/>
      <name val="AGF - Zemen"/>
      <family val="2"/>
    </font>
    <font>
      <b/>
      <sz val="14"/>
      <name val="VG2 Main"/>
      <family val="2"/>
    </font>
    <font>
      <b/>
      <sz val="20"/>
      <name val="VG2 Main"/>
      <family val="2"/>
    </font>
    <font>
      <sz val="10"/>
      <name val="Arial"/>
      <family val="2"/>
    </font>
    <font>
      <b/>
      <sz val="16"/>
      <name val="VG2 Main"/>
      <family val="2"/>
    </font>
    <font>
      <b/>
      <sz val="16"/>
      <name val="Visual Geez Unicode"/>
    </font>
    <font>
      <b/>
      <sz val="16"/>
      <name val="Times New Roman"/>
      <family val="1"/>
    </font>
    <font>
      <sz val="12"/>
      <name val="Arial"/>
      <family val="2"/>
    </font>
    <font>
      <b/>
      <sz val="13"/>
      <name val="Arial"/>
      <family val="2"/>
    </font>
    <font>
      <b/>
      <sz val="14.5"/>
      <name val="VG2 Main"/>
      <family val="2"/>
    </font>
    <font>
      <sz val="14"/>
      <name val="Times New Roman"/>
      <family val="1"/>
    </font>
    <font>
      <b/>
      <sz val="13"/>
      <name val="Trebuchet MS"/>
      <family val="2"/>
    </font>
    <font>
      <sz val="14"/>
      <name val="Visual Geez Unicode"/>
    </font>
    <font>
      <sz val="10"/>
      <name val="Visual Geez Unicode"/>
      <family val="2"/>
    </font>
    <font>
      <sz val="8"/>
      <name val="Visual Geez Unicode"/>
      <family val="2"/>
    </font>
    <font>
      <b/>
      <sz val="10"/>
      <name val="Visual Geez Unicode"/>
      <family val="2"/>
    </font>
    <font>
      <b/>
      <sz val="12"/>
      <name val="Visual Geez Unicode"/>
    </font>
    <font>
      <sz val="12"/>
      <name val="Visual Geez Unicode"/>
    </font>
    <font>
      <b/>
      <sz val="10"/>
      <name val="Visual Geez Unicode"/>
    </font>
    <font>
      <b/>
      <sz val="11"/>
      <name val="Visual Geez Unicode"/>
    </font>
    <font>
      <b/>
      <sz val="14"/>
      <name val="Visual Geez Unicode"/>
    </font>
    <font>
      <b/>
      <sz val="12"/>
      <name val="Power Geez Unicode1"/>
    </font>
    <font>
      <sz val="11"/>
      <name val="Power Geez Unicode1"/>
    </font>
    <font>
      <sz val="11"/>
      <name val="Arial"/>
      <family val="2"/>
    </font>
    <font>
      <b/>
      <sz val="11"/>
      <name val="Power Geez Unicode1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VG2 Main"/>
      <family val="2"/>
    </font>
    <font>
      <sz val="14"/>
      <name val="Arial"/>
      <family val="2"/>
    </font>
    <font>
      <b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4">
    <xf numFmtId="0" fontId="0" fillId="0" borderId="0"/>
    <xf numFmtId="0" fontId="1" fillId="0" borderId="0"/>
    <xf numFmtId="40" fontId="3" fillId="0" borderId="0" applyFont="0" applyFill="0" applyBorder="0" applyAlignment="0" applyProtection="0"/>
    <xf numFmtId="0" fontId="8" fillId="0" borderId="0"/>
    <xf numFmtId="0" fontId="3" fillId="0" borderId="0"/>
    <xf numFmtId="40" fontId="3" fillId="0" borderId="0" applyFont="0" applyFill="0" applyBorder="0" applyAlignment="0" applyProtection="0"/>
    <xf numFmtId="0" fontId="3" fillId="0" borderId="0"/>
    <xf numFmtId="0" fontId="40" fillId="0" borderId="0"/>
    <xf numFmtId="164" fontId="40" fillId="0" borderId="0" applyFont="0" applyFill="0" applyBorder="0" applyAlignment="0" applyProtection="0"/>
    <xf numFmtId="40" fontId="3" fillId="0" borderId="0" applyFon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3" fillId="0" borderId="0"/>
  </cellStyleXfs>
  <cellXfs count="236">
    <xf numFmtId="0" fontId="0" fillId="0" borderId="0" xfId="0"/>
    <xf numFmtId="38" fontId="4" fillId="0" borderId="0" xfId="2" applyNumberFormat="1" applyFont="1" applyBorder="1"/>
    <xf numFmtId="38" fontId="7" fillId="0" borderId="0" xfId="2" applyNumberFormat="1" applyFont="1" applyBorder="1"/>
    <xf numFmtId="0" fontId="9" fillId="0" borderId="0" xfId="3" applyFont="1" applyAlignment="1">
      <alignment horizontal="left" vertical="center" wrapText="1"/>
    </xf>
    <xf numFmtId="38" fontId="10" fillId="0" borderId="2" xfId="2" applyNumberFormat="1" applyFont="1" applyBorder="1" applyProtection="1">
      <protection locked="0"/>
    </xf>
    <xf numFmtId="38" fontId="4" fillId="0" borderId="2" xfId="2" applyNumberFormat="1" applyFont="1" applyBorder="1"/>
    <xf numFmtId="38" fontId="7" fillId="0" borderId="0" xfId="2" applyNumberFormat="1" applyFont="1" applyBorder="1" applyProtection="1">
      <protection locked="0"/>
    </xf>
    <xf numFmtId="38" fontId="10" fillId="0" borderId="1" xfId="2" applyNumberFormat="1" applyFont="1" applyBorder="1" applyProtection="1">
      <protection locked="0"/>
    </xf>
    <xf numFmtId="38" fontId="18" fillId="0" borderId="4" xfId="2" applyNumberFormat="1" applyFont="1" applyBorder="1" applyProtection="1">
      <protection locked="0"/>
    </xf>
    <xf numFmtId="38" fontId="18" fillId="0" borderId="0" xfId="2" applyNumberFormat="1" applyFont="1" applyBorder="1" applyProtection="1">
      <protection locked="0"/>
    </xf>
    <xf numFmtId="38" fontId="18" fillId="0" borderId="3" xfId="2" applyNumberFormat="1" applyFont="1" applyBorder="1" applyProtection="1">
      <protection locked="0"/>
    </xf>
    <xf numFmtId="38" fontId="7" fillId="0" borderId="0" xfId="2" applyNumberFormat="1" applyFont="1" applyFill="1" applyBorder="1" applyProtection="1">
      <protection locked="0"/>
    </xf>
    <xf numFmtId="38" fontId="7" fillId="0" borderId="0" xfId="2" applyNumberFormat="1" applyFont="1" applyFill="1" applyBorder="1"/>
    <xf numFmtId="38" fontId="24" fillId="0" borderId="5" xfId="2" applyNumberFormat="1" applyFont="1" applyFill="1" applyBorder="1" applyAlignment="1">
      <alignment horizontal="right"/>
    </xf>
    <xf numFmtId="38" fontId="10" fillId="0" borderId="2" xfId="2" applyNumberFormat="1" applyFont="1" applyFill="1" applyBorder="1" applyProtection="1">
      <protection locked="0"/>
    </xf>
    <xf numFmtId="38" fontId="23" fillId="0" borderId="0" xfId="2" applyNumberFormat="1" applyFont="1" applyFill="1" applyAlignment="1">
      <alignment horizontal="right"/>
    </xf>
    <xf numFmtId="38" fontId="10" fillId="0" borderId="1" xfId="2" applyNumberFormat="1" applyFont="1" applyFill="1" applyBorder="1" applyProtection="1">
      <protection locked="0"/>
    </xf>
    <xf numFmtId="38" fontId="10" fillId="0" borderId="1" xfId="2" applyNumberFormat="1" applyFont="1" applyBorder="1"/>
    <xf numFmtId="38" fontId="18" fillId="0" borderId="2" xfId="2" applyNumberFormat="1" applyFont="1" applyBorder="1" applyProtection="1">
      <protection locked="0"/>
    </xf>
    <xf numFmtId="38" fontId="28" fillId="0" borderId="0" xfId="5" applyNumberFormat="1" applyFont="1" applyBorder="1"/>
    <xf numFmtId="38" fontId="29" fillId="0" borderId="2" xfId="5" applyNumberFormat="1" applyFont="1" applyBorder="1"/>
    <xf numFmtId="38" fontId="10" fillId="0" borderId="5" xfId="2" applyNumberFormat="1" applyFont="1" applyBorder="1" applyProtection="1">
      <protection locked="0"/>
    </xf>
    <xf numFmtId="38" fontId="7" fillId="0" borderId="2" xfId="2" applyNumberFormat="1" applyFont="1" applyBorder="1"/>
    <xf numFmtId="38" fontId="7" fillId="0" borderId="6" xfId="2" applyNumberFormat="1" applyFont="1" applyBorder="1"/>
    <xf numFmtId="3" fontId="21" fillId="0" borderId="0" xfId="6" applyNumberFormat="1" applyFont="1"/>
    <xf numFmtId="0" fontId="6" fillId="0" borderId="0" xfId="6" quotePrefix="1" applyFont="1" applyAlignment="1" applyProtection="1">
      <alignment horizontal="center"/>
      <protection locked="0"/>
    </xf>
    <xf numFmtId="38" fontId="10" fillId="0" borderId="2" xfId="2" applyNumberFormat="1" applyFont="1" applyBorder="1"/>
    <xf numFmtId="0" fontId="16" fillId="0" borderId="2" xfId="6" quotePrefix="1" applyFont="1" applyBorder="1" applyAlignment="1" applyProtection="1">
      <alignment horizontal="center"/>
      <protection locked="0"/>
    </xf>
    <xf numFmtId="0" fontId="12" fillId="0" borderId="0" xfId="6" applyFont="1" applyProtection="1">
      <protection locked="0"/>
    </xf>
    <xf numFmtId="0" fontId="12" fillId="0" borderId="0" xfId="4" applyFont="1" applyProtection="1">
      <protection locked="0"/>
    </xf>
    <xf numFmtId="0" fontId="11" fillId="0" borderId="1" xfId="6" applyFont="1" applyBorder="1" applyProtection="1">
      <protection locked="0"/>
    </xf>
    <xf numFmtId="0" fontId="16" fillId="0" borderId="1" xfId="6" quotePrefix="1" applyFont="1" applyBorder="1" applyAlignment="1" applyProtection="1">
      <alignment horizontal="center"/>
      <protection locked="0"/>
    </xf>
    <xf numFmtId="0" fontId="16" fillId="0" borderId="1" xfId="6" applyFont="1" applyBorder="1" applyAlignment="1" applyProtection="1">
      <alignment horizontal="center" shrinkToFit="1"/>
      <protection locked="0"/>
    </xf>
    <xf numFmtId="38" fontId="7" fillId="0" borderId="2" xfId="2" applyNumberFormat="1" applyFont="1" applyBorder="1" applyProtection="1">
      <protection locked="0"/>
    </xf>
    <xf numFmtId="38" fontId="10" fillId="0" borderId="7" xfId="2" applyNumberFormat="1" applyFont="1" applyBorder="1" applyProtection="1">
      <protection locked="0"/>
    </xf>
    <xf numFmtId="38" fontId="10" fillId="0" borderId="4" xfId="2" applyNumberFormat="1" applyFont="1" applyBorder="1" applyProtection="1">
      <protection locked="0"/>
    </xf>
    <xf numFmtId="38" fontId="7" fillId="0" borderId="8" xfId="2" applyNumberFormat="1" applyFont="1" applyBorder="1"/>
    <xf numFmtId="38" fontId="4" fillId="0" borderId="9" xfId="2" applyNumberFormat="1" applyFont="1" applyBorder="1" applyProtection="1">
      <protection locked="0"/>
    </xf>
    <xf numFmtId="38" fontId="0" fillId="0" borderId="9" xfId="2" applyNumberFormat="1" applyFont="1" applyBorder="1" applyAlignment="1" applyProtection="1">
      <alignment horizontal="center"/>
      <protection locked="0"/>
    </xf>
    <xf numFmtId="0" fontId="40" fillId="0" borderId="0" xfId="7"/>
    <xf numFmtId="0" fontId="44" fillId="0" borderId="0" xfId="7" applyFont="1"/>
    <xf numFmtId="0" fontId="45" fillId="0" borderId="0" xfId="7" applyFont="1" applyAlignment="1">
      <alignment horizontal="center"/>
    </xf>
    <xf numFmtId="165" fontId="47" fillId="0" borderId="16" xfId="8" applyNumberFormat="1" applyFont="1" applyBorder="1"/>
    <xf numFmtId="0" fontId="40" fillId="0" borderId="0" xfId="7" applyAlignment="1">
      <alignment horizontal="center"/>
    </xf>
    <xf numFmtId="165" fontId="40" fillId="0" borderId="0" xfId="7" applyNumberFormat="1"/>
    <xf numFmtId="40" fontId="0" fillId="0" borderId="0" xfId="2" applyFont="1"/>
    <xf numFmtId="40" fontId="40" fillId="0" borderId="0" xfId="2" applyFont="1"/>
    <xf numFmtId="40" fontId="44" fillId="0" borderId="0" xfId="2" applyFont="1"/>
    <xf numFmtId="0" fontId="3" fillId="0" borderId="0" xfId="4"/>
    <xf numFmtId="0" fontId="48" fillId="0" borderId="11" xfId="7" applyFont="1" applyBorder="1" applyAlignment="1">
      <alignment horizontal="center" vertical="center"/>
    </xf>
    <xf numFmtId="0" fontId="46" fillId="0" borderId="12" xfId="7" applyFont="1" applyBorder="1" applyAlignment="1">
      <alignment horizontal="center" vertical="center"/>
    </xf>
    <xf numFmtId="0" fontId="28" fillId="0" borderId="14" xfId="7" quotePrefix="1" applyFont="1" applyBorder="1" applyAlignment="1">
      <alignment horizontal="center"/>
    </xf>
    <xf numFmtId="166" fontId="47" fillId="0" borderId="15" xfId="9" applyNumberFormat="1" applyFont="1" applyBorder="1" applyAlignment="1">
      <alignment horizontal="right"/>
    </xf>
    <xf numFmtId="38" fontId="47" fillId="0" borderId="17" xfId="2" applyNumberFormat="1" applyFont="1" applyBorder="1"/>
    <xf numFmtId="165" fontId="3" fillId="0" borderId="0" xfId="4" applyNumberFormat="1"/>
    <xf numFmtId="40" fontId="31" fillId="0" borderId="0" xfId="2" applyFont="1"/>
    <xf numFmtId="40" fontId="44" fillId="0" borderId="0" xfId="4" applyNumberFormat="1" applyFont="1"/>
    <xf numFmtId="0" fontId="49" fillId="0" borderId="15" xfId="7" applyFont="1" applyBorder="1" applyAlignment="1">
      <alignment horizontal="left"/>
    </xf>
    <xf numFmtId="0" fontId="28" fillId="0" borderId="17" xfId="7" quotePrefix="1" applyFont="1" applyBorder="1" applyAlignment="1">
      <alignment horizontal="center"/>
    </xf>
    <xf numFmtId="0" fontId="49" fillId="0" borderId="17" xfId="7" applyFont="1" applyBorder="1"/>
    <xf numFmtId="165" fontId="34" fillId="0" borderId="13" xfId="8" applyNumberFormat="1" applyFont="1" applyBorder="1" applyAlignment="1">
      <alignment vertical="center"/>
    </xf>
    <xf numFmtId="167" fontId="54" fillId="0" borderId="0" xfId="10" applyNumberFormat="1" applyFont="1"/>
    <xf numFmtId="167" fontId="54" fillId="0" borderId="0" xfId="10" quotePrefix="1" applyNumberFormat="1" applyFont="1" applyAlignment="1">
      <alignment horizontal="center" vertical="center"/>
    </xf>
    <xf numFmtId="167" fontId="54" fillId="0" borderId="0" xfId="10" applyNumberFormat="1" applyFont="1" applyAlignment="1">
      <alignment horizontal="center" vertical="center"/>
    </xf>
    <xf numFmtId="0" fontId="54" fillId="0" borderId="20" xfId="10" applyFont="1" applyBorder="1" applyAlignment="1">
      <alignment horizontal="center"/>
    </xf>
    <xf numFmtId="0" fontId="54" fillId="0" borderId="20" xfId="10" applyFont="1" applyBorder="1" applyAlignment="1">
      <alignment horizontal="left"/>
    </xf>
    <xf numFmtId="168" fontId="54" fillId="0" borderId="20" xfId="11" applyNumberFormat="1" applyFont="1" applyBorder="1" applyAlignment="1">
      <alignment horizontal="right"/>
    </xf>
    <xf numFmtId="0" fontId="54" fillId="0" borderId="21" xfId="10" applyFont="1" applyBorder="1" applyAlignment="1">
      <alignment horizontal="center"/>
    </xf>
    <xf numFmtId="0" fontId="54" fillId="0" borderId="21" xfId="10" applyFont="1" applyBorder="1" applyAlignment="1">
      <alignment horizontal="left"/>
    </xf>
    <xf numFmtId="168" fontId="54" fillId="0" borderId="21" xfId="11" applyNumberFormat="1" applyFont="1" applyBorder="1" applyAlignment="1">
      <alignment horizontal="right"/>
    </xf>
    <xf numFmtId="0" fontId="54" fillId="0" borderId="17" xfId="10" applyFont="1" applyBorder="1" applyAlignment="1">
      <alignment horizontal="center"/>
    </xf>
    <xf numFmtId="0" fontId="54" fillId="0" borderId="17" xfId="10" applyFont="1" applyBorder="1" applyAlignment="1">
      <alignment horizontal="left"/>
    </xf>
    <xf numFmtId="168" fontId="54" fillId="0" borderId="17" xfId="11" applyNumberFormat="1" applyFont="1" applyBorder="1" applyAlignment="1">
      <alignment horizontal="right"/>
    </xf>
    <xf numFmtId="0" fontId="54" fillId="0" borderId="18" xfId="10" applyFont="1" applyBorder="1" applyAlignment="1">
      <alignment horizontal="center"/>
    </xf>
    <xf numFmtId="0" fontId="54" fillId="0" borderId="18" xfId="10" applyFont="1" applyBorder="1" applyAlignment="1">
      <alignment horizontal="left"/>
    </xf>
    <xf numFmtId="168" fontId="54" fillId="0" borderId="18" xfId="11" applyNumberFormat="1" applyFont="1" applyBorder="1" applyAlignment="1">
      <alignment horizontal="right"/>
    </xf>
    <xf numFmtId="0" fontId="54" fillId="0" borderId="19" xfId="10" applyFont="1" applyBorder="1" applyAlignment="1">
      <alignment horizontal="center"/>
    </xf>
    <xf numFmtId="0" fontId="54" fillId="0" borderId="19" xfId="10" applyFont="1" applyBorder="1" applyAlignment="1">
      <alignment horizontal="left"/>
    </xf>
    <xf numFmtId="168" fontId="54" fillId="0" borderId="19" xfId="11" applyNumberFormat="1" applyFont="1" applyBorder="1" applyAlignment="1">
      <alignment horizontal="right"/>
    </xf>
    <xf numFmtId="0" fontId="54" fillId="0" borderId="15" xfId="10" applyFont="1" applyBorder="1" applyAlignment="1">
      <alignment horizontal="center"/>
    </xf>
    <xf numFmtId="0" fontId="54" fillId="0" borderId="15" xfId="10" applyFont="1" applyBorder="1" applyAlignment="1">
      <alignment horizontal="left"/>
    </xf>
    <xf numFmtId="168" fontId="54" fillId="0" borderId="15" xfId="11" applyNumberFormat="1" applyFont="1" applyBorder="1" applyAlignment="1">
      <alignment horizontal="right"/>
    </xf>
    <xf numFmtId="0" fontId="53" fillId="0" borderId="20" xfId="10" applyFont="1" applyBorder="1" applyAlignment="1">
      <alignment horizontal="center"/>
    </xf>
    <xf numFmtId="0" fontId="53" fillId="0" borderId="20" xfId="10" applyFont="1" applyBorder="1" applyAlignment="1">
      <alignment horizontal="left"/>
    </xf>
    <xf numFmtId="168" fontId="53" fillId="0" borderId="20" xfId="11" applyNumberFormat="1" applyFont="1" applyBorder="1" applyAlignment="1">
      <alignment horizontal="right"/>
    </xf>
    <xf numFmtId="167" fontId="53" fillId="0" borderId="0" xfId="10" applyNumberFormat="1" applyFont="1"/>
    <xf numFmtId="0" fontId="53" fillId="0" borderId="19" xfId="10" applyFont="1" applyBorder="1" applyAlignment="1">
      <alignment horizontal="center"/>
    </xf>
    <xf numFmtId="0" fontId="53" fillId="0" borderId="19" xfId="10" applyFont="1" applyBorder="1" applyAlignment="1">
      <alignment horizontal="left"/>
    </xf>
    <xf numFmtId="168" fontId="53" fillId="0" borderId="19" xfId="11" applyNumberFormat="1" applyFont="1" applyBorder="1" applyAlignment="1">
      <alignment horizontal="right"/>
    </xf>
    <xf numFmtId="0" fontId="53" fillId="0" borderId="21" xfId="10" applyFont="1" applyBorder="1" applyAlignment="1">
      <alignment horizontal="center"/>
    </xf>
    <xf numFmtId="0" fontId="53" fillId="0" borderId="21" xfId="10" applyFont="1" applyBorder="1" applyAlignment="1">
      <alignment horizontal="left"/>
    </xf>
    <xf numFmtId="168" fontId="53" fillId="0" borderId="21" xfId="11" applyNumberFormat="1" applyFont="1" applyBorder="1" applyAlignment="1">
      <alignment horizontal="right"/>
    </xf>
    <xf numFmtId="0" fontId="40" fillId="0" borderId="0" xfId="10" applyFill="1"/>
    <xf numFmtId="0" fontId="50" fillId="0" borderId="0" xfId="10" applyFont="1" applyFill="1"/>
    <xf numFmtId="0" fontId="50" fillId="0" borderId="0" xfId="10" applyFont="1" applyFill="1" applyAlignment="1">
      <alignment horizontal="center"/>
    </xf>
    <xf numFmtId="0" fontId="51" fillId="0" borderId="0" xfId="10" applyFont="1" applyFill="1" applyAlignment="1">
      <alignment horizontal="center" vertical="center"/>
    </xf>
    <xf numFmtId="0" fontId="51" fillId="0" borderId="0" xfId="10" applyFont="1" applyFill="1" applyAlignment="1">
      <alignment horizontal="center" vertical="center" shrinkToFit="1"/>
    </xf>
    <xf numFmtId="0" fontId="52" fillId="0" borderId="0" xfId="10" applyFont="1" applyFill="1" applyAlignment="1">
      <alignment horizontal="left"/>
    </xf>
    <xf numFmtId="0" fontId="52" fillId="0" borderId="0" xfId="10" applyFont="1" applyFill="1" applyAlignment="1">
      <alignment shrinkToFit="1"/>
    </xf>
    <xf numFmtId="0" fontId="52" fillId="0" borderId="0" xfId="10" applyFont="1" applyFill="1"/>
    <xf numFmtId="0" fontId="52" fillId="0" borderId="0" xfId="10" applyFont="1" applyFill="1" applyAlignment="1">
      <alignment horizontal="right"/>
    </xf>
    <xf numFmtId="0" fontId="55" fillId="0" borderId="18" xfId="10" applyFont="1" applyFill="1" applyBorder="1" applyAlignment="1">
      <alignment horizontal="center" vertical="center" wrapText="1"/>
    </xf>
    <xf numFmtId="0" fontId="55" fillId="0" borderId="18" xfId="10" applyFont="1" applyFill="1" applyBorder="1" applyAlignment="1">
      <alignment horizontal="center" vertical="center"/>
    </xf>
    <xf numFmtId="0" fontId="50" fillId="0" borderId="0" xfId="10" applyFont="1" applyFill="1" applyAlignment="1">
      <alignment shrinkToFit="1"/>
    </xf>
    <xf numFmtId="0" fontId="59" fillId="0" borderId="18" xfId="10" applyFont="1" applyFill="1" applyBorder="1" applyAlignment="1">
      <alignment horizontal="left"/>
    </xf>
    <xf numFmtId="0" fontId="59" fillId="0" borderId="18" xfId="10" quotePrefix="1" applyFont="1" applyFill="1" applyBorder="1" applyAlignment="1">
      <alignment horizontal="center"/>
    </xf>
    <xf numFmtId="0" fontId="61" fillId="0" borderId="18" xfId="10" quotePrefix="1" applyFont="1" applyFill="1" applyBorder="1" applyAlignment="1">
      <alignment horizontal="left"/>
    </xf>
    <xf numFmtId="0" fontId="61" fillId="0" borderId="18" xfId="10" applyFont="1" applyFill="1" applyBorder="1" applyAlignment="1">
      <alignment horizontal="left"/>
    </xf>
    <xf numFmtId="168" fontId="52" fillId="0" borderId="0" xfId="11" applyNumberFormat="1" applyFont="1" applyFill="1"/>
    <xf numFmtId="168" fontId="52" fillId="0" borderId="0" xfId="10" applyNumberFormat="1" applyFont="1" applyFill="1"/>
    <xf numFmtId="43" fontId="52" fillId="0" borderId="0" xfId="11" applyFont="1" applyFill="1"/>
    <xf numFmtId="0" fontId="29" fillId="0" borderId="11" xfId="7" applyFont="1" applyBorder="1" applyAlignment="1">
      <alignment horizontal="center" vertical="center"/>
    </xf>
    <xf numFmtId="0" fontId="38" fillId="0" borderId="12" xfId="7" applyFont="1" applyBorder="1" applyAlignment="1">
      <alignment horizontal="left" vertical="center"/>
    </xf>
    <xf numFmtId="165" fontId="64" fillId="0" borderId="13" xfId="8" applyNumberFormat="1" applyFont="1" applyBorder="1" applyAlignment="1">
      <alignment vertical="center"/>
    </xf>
    <xf numFmtId="38" fontId="47" fillId="0" borderId="16" xfId="2" applyNumberFormat="1" applyFont="1" applyBorder="1"/>
    <xf numFmtId="0" fontId="65" fillId="0" borderId="15" xfId="7" applyFont="1" applyBorder="1" applyAlignment="1">
      <alignment horizontal="left"/>
    </xf>
    <xf numFmtId="0" fontId="66" fillId="0" borderId="17" xfId="7" applyFont="1" applyBorder="1" applyAlignment="1">
      <alignment horizontal="center"/>
    </xf>
    <xf numFmtId="43" fontId="40" fillId="0" borderId="0" xfId="12" applyFont="1"/>
    <xf numFmtId="0" fontId="59" fillId="0" borderId="17" xfId="10" quotePrefix="1" applyFont="1" applyFill="1" applyBorder="1" applyAlignment="1">
      <alignment horizontal="center"/>
    </xf>
    <xf numFmtId="0" fontId="59" fillId="0" borderId="17" xfId="10" applyFont="1" applyFill="1" applyBorder="1" applyAlignment="1">
      <alignment horizontal="left"/>
    </xf>
    <xf numFmtId="0" fontId="61" fillId="0" borderId="19" xfId="10" quotePrefix="1" applyFont="1" applyFill="1" applyBorder="1" applyAlignment="1">
      <alignment horizontal="center"/>
    </xf>
    <xf numFmtId="0" fontId="61" fillId="0" borderId="19" xfId="10" applyFont="1" applyFill="1" applyBorder="1" applyAlignment="1">
      <alignment horizontal="left"/>
    </xf>
    <xf numFmtId="0" fontId="61" fillId="0" borderId="17" xfId="10" quotePrefix="1" applyFont="1" applyFill="1" applyBorder="1" applyAlignment="1">
      <alignment horizontal="center"/>
    </xf>
    <xf numFmtId="0" fontId="61" fillId="0" borderId="17" xfId="10" applyFont="1" applyFill="1" applyBorder="1" applyAlignment="1">
      <alignment horizontal="left"/>
    </xf>
    <xf numFmtId="0" fontId="61" fillId="0" borderId="22" xfId="10" quotePrefix="1" applyFont="1" applyFill="1" applyBorder="1" applyAlignment="1">
      <alignment horizontal="center"/>
    </xf>
    <xf numFmtId="0" fontId="61" fillId="0" borderId="22" xfId="10" applyFont="1" applyFill="1" applyBorder="1" applyAlignment="1">
      <alignment horizontal="left"/>
    </xf>
    <xf numFmtId="166" fontId="62" fillId="0" borderId="19" xfId="10" applyNumberFormat="1" applyFont="1" applyFill="1" applyBorder="1" applyAlignment="1">
      <alignment horizontal="right"/>
    </xf>
    <xf numFmtId="166" fontId="60" fillId="0" borderId="17" xfId="10" applyNumberFormat="1" applyFont="1" applyFill="1" applyBorder="1" applyAlignment="1">
      <alignment horizontal="right"/>
    </xf>
    <xf numFmtId="166" fontId="60" fillId="0" borderId="18" xfId="10" applyNumberFormat="1" applyFont="1" applyFill="1" applyBorder="1" applyAlignment="1">
      <alignment horizontal="right"/>
    </xf>
    <xf numFmtId="1" fontId="61" fillId="0" borderId="19" xfId="10" quotePrefix="1" applyNumberFormat="1" applyFont="1" applyFill="1" applyBorder="1" applyAlignment="1">
      <alignment horizontal="center"/>
    </xf>
    <xf numFmtId="1" fontId="61" fillId="0" borderId="19" xfId="10" applyNumberFormat="1" applyFont="1" applyFill="1" applyBorder="1" applyAlignment="1">
      <alignment horizontal="left"/>
    </xf>
    <xf numFmtId="1" fontId="59" fillId="0" borderId="17" xfId="10" quotePrefix="1" applyNumberFormat="1" applyFont="1" applyFill="1" applyBorder="1" applyAlignment="1">
      <alignment horizontal="center"/>
    </xf>
    <xf numFmtId="1" fontId="59" fillId="0" borderId="17" xfId="10" applyNumberFormat="1" applyFont="1" applyFill="1" applyBorder="1" applyAlignment="1">
      <alignment horizontal="left"/>
    </xf>
    <xf numFmtId="1" fontId="59" fillId="0" borderId="18" xfId="10" quotePrefix="1" applyNumberFormat="1" applyFont="1" applyFill="1" applyBorder="1" applyAlignment="1">
      <alignment horizontal="center"/>
    </xf>
    <xf numFmtId="1" fontId="59" fillId="0" borderId="18" xfId="10" applyNumberFormat="1" applyFont="1" applyFill="1" applyBorder="1" applyAlignment="1">
      <alignment horizontal="left"/>
    </xf>
    <xf numFmtId="166" fontId="62" fillId="0" borderId="19" xfId="12" applyNumberFormat="1" applyFont="1" applyFill="1" applyBorder="1" applyAlignment="1">
      <alignment horizontal="right"/>
    </xf>
    <xf numFmtId="166" fontId="60" fillId="0" borderId="17" xfId="12" applyNumberFormat="1" applyFont="1" applyFill="1" applyBorder="1" applyAlignment="1">
      <alignment horizontal="right"/>
    </xf>
    <xf numFmtId="166" fontId="60" fillId="0" borderId="18" xfId="12" applyNumberFormat="1" applyFont="1" applyFill="1" applyBorder="1" applyAlignment="1">
      <alignment horizontal="right"/>
    </xf>
    <xf numFmtId="166" fontId="52" fillId="0" borderId="0" xfId="10" applyNumberFormat="1" applyFont="1" applyFill="1"/>
    <xf numFmtId="166" fontId="62" fillId="0" borderId="17" xfId="10" applyNumberFormat="1" applyFont="1" applyFill="1" applyBorder="1" applyAlignment="1">
      <alignment horizontal="right"/>
    </xf>
    <xf numFmtId="43" fontId="52" fillId="0" borderId="0" xfId="10" applyNumberFormat="1" applyFont="1" applyFill="1"/>
    <xf numFmtId="166" fontId="62" fillId="0" borderId="22" xfId="10" applyNumberFormat="1" applyFont="1" applyFill="1" applyBorder="1" applyAlignment="1">
      <alignment horizontal="right"/>
    </xf>
    <xf numFmtId="166" fontId="62" fillId="0" borderId="18" xfId="10" applyNumberFormat="1" applyFont="1" applyFill="1" applyBorder="1" applyAlignment="1">
      <alignment horizontal="right"/>
    </xf>
    <xf numFmtId="0" fontId="2" fillId="0" borderId="0" xfId="4" applyFont="1"/>
    <xf numFmtId="0" fontId="3" fillId="0" borderId="9" xfId="4" applyBorder="1" applyProtection="1">
      <protection locked="0"/>
    </xf>
    <xf numFmtId="0" fontId="35" fillId="0" borderId="5" xfId="4" applyFont="1" applyBorder="1" applyAlignment="1" applyProtection="1">
      <alignment horizontal="center"/>
      <protection locked="0"/>
    </xf>
    <xf numFmtId="0" fontId="11" fillId="0" borderId="5" xfId="4" applyFont="1" applyBorder="1" applyProtection="1">
      <protection locked="0"/>
    </xf>
    <xf numFmtId="0" fontId="35" fillId="0" borderId="4" xfId="4" applyFont="1" applyBorder="1" applyAlignment="1" applyProtection="1">
      <alignment horizontal="center"/>
      <protection locked="0"/>
    </xf>
    <xf numFmtId="0" fontId="11" fillId="0" borderId="4" xfId="4" applyFont="1" applyBorder="1" applyProtection="1">
      <protection locked="0"/>
    </xf>
    <xf numFmtId="0" fontId="16" fillId="0" borderId="5" xfId="4" applyFont="1" applyBorder="1" applyAlignment="1" applyProtection="1">
      <alignment horizontal="center" shrinkToFit="1"/>
      <protection locked="0"/>
    </xf>
    <xf numFmtId="38" fontId="1" fillId="0" borderId="0" xfId="2" applyNumberFormat="1" applyFont="1"/>
    <xf numFmtId="0" fontId="15" fillId="0" borderId="5" xfId="4" applyFont="1" applyBorder="1" applyProtection="1">
      <protection locked="0"/>
    </xf>
    <xf numFmtId="0" fontId="6" fillId="0" borderId="0" xfId="4" quotePrefix="1" applyFont="1" applyAlignment="1" applyProtection="1">
      <alignment horizontal="center"/>
      <protection locked="0"/>
    </xf>
    <xf numFmtId="0" fontId="12" fillId="0" borderId="8" xfId="4" applyFont="1" applyBorder="1" applyProtection="1">
      <protection locked="0"/>
    </xf>
    <xf numFmtId="0" fontId="6" fillId="0" borderId="0" xfId="4" applyFont="1" applyAlignment="1" applyProtection="1">
      <alignment horizontal="center"/>
      <protection locked="0"/>
    </xf>
    <xf numFmtId="0" fontId="67" fillId="0" borderId="0" xfId="4" applyFont="1"/>
    <xf numFmtId="3" fontId="2" fillId="0" borderId="0" xfId="4" applyNumberFormat="1" applyFont="1"/>
    <xf numFmtId="0" fontId="7" fillId="0" borderId="0" xfId="4" applyFont="1" applyAlignment="1" applyProtection="1">
      <alignment horizontal="center"/>
      <protection locked="0"/>
    </xf>
    <xf numFmtId="0" fontId="25" fillId="0" borderId="2" xfId="4" applyFont="1" applyBorder="1" applyProtection="1">
      <protection locked="0"/>
    </xf>
    <xf numFmtId="0" fontId="18" fillId="0" borderId="4" xfId="4" applyFont="1" applyBorder="1" applyAlignment="1" applyProtection="1">
      <alignment horizontal="center"/>
      <protection locked="0"/>
    </xf>
    <xf numFmtId="0" fontId="15" fillId="0" borderId="4" xfId="4" applyFont="1" applyBorder="1" applyProtection="1">
      <protection locked="0"/>
    </xf>
    <xf numFmtId="0" fontId="16" fillId="0" borderId="4" xfId="4" applyFont="1" applyBorder="1" applyAlignment="1" applyProtection="1">
      <alignment horizontal="center"/>
      <protection locked="0"/>
    </xf>
    <xf numFmtId="0" fontId="33" fillId="0" borderId="7" xfId="4" applyFont="1" applyBorder="1" applyProtection="1">
      <protection locked="0"/>
    </xf>
    <xf numFmtId="0" fontId="16" fillId="0" borderId="3" xfId="4" applyFont="1" applyBorder="1" applyAlignment="1" applyProtection="1">
      <alignment horizontal="center" shrinkToFit="1"/>
      <protection locked="0"/>
    </xf>
    <xf numFmtId="0" fontId="15" fillId="0" borderId="2" xfId="4" applyFont="1" applyBorder="1" applyProtection="1">
      <protection locked="0"/>
    </xf>
    <xf numFmtId="0" fontId="12" fillId="0" borderId="6" xfId="4" applyFont="1" applyBorder="1" applyProtection="1">
      <protection locked="0"/>
    </xf>
    <xf numFmtId="0" fontId="12" fillId="0" borderId="0" xfId="4" quotePrefix="1" applyFont="1" applyProtection="1">
      <protection locked="0"/>
    </xf>
    <xf numFmtId="0" fontId="25" fillId="0" borderId="0" xfId="4" applyFont="1" applyProtection="1">
      <protection locked="0"/>
    </xf>
    <xf numFmtId="0" fontId="16" fillId="0" borderId="1" xfId="4" applyFont="1" applyBorder="1" applyAlignment="1" applyProtection="1">
      <alignment horizontal="center" shrinkToFit="1"/>
      <protection locked="0"/>
    </xf>
    <xf numFmtId="0" fontId="15" fillId="0" borderId="1" xfId="4" applyFont="1" applyBorder="1" applyProtection="1">
      <protection locked="0"/>
    </xf>
    <xf numFmtId="0" fontId="27" fillId="0" borderId="0" xfId="4" applyFont="1" applyProtection="1">
      <protection locked="0"/>
    </xf>
    <xf numFmtId="0" fontId="27" fillId="0" borderId="2" xfId="4" applyFont="1" applyBorder="1" applyProtection="1">
      <protection locked="0"/>
    </xf>
    <xf numFmtId="0" fontId="11" fillId="0" borderId="1" xfId="4" applyFont="1" applyBorder="1" applyAlignment="1">
      <alignment horizontal="left"/>
    </xf>
    <xf numFmtId="0" fontId="12" fillId="0" borderId="0" xfId="13" applyFont="1" applyProtection="1">
      <protection locked="0"/>
    </xf>
    <xf numFmtId="0" fontId="11" fillId="0" borderId="2" xfId="4" applyFont="1" applyBorder="1"/>
    <xf numFmtId="0" fontId="12" fillId="0" borderId="0" xfId="4" applyFont="1"/>
    <xf numFmtId="0" fontId="30" fillId="0" borderId="0" xfId="4" applyFont="1"/>
    <xf numFmtId="0" fontId="31" fillId="0" borderId="0" xfId="4" applyFont="1"/>
    <xf numFmtId="0" fontId="30" fillId="0" borderId="2" xfId="4" applyFont="1" applyBorder="1"/>
    <xf numFmtId="0" fontId="16" fillId="0" borderId="1" xfId="4" quotePrefix="1" applyFont="1" applyBorder="1" applyAlignment="1" applyProtection="1">
      <alignment horizontal="center"/>
      <protection locked="0"/>
    </xf>
    <xf numFmtId="0" fontId="11" fillId="0" borderId="1" xfId="4" applyFont="1" applyBorder="1" applyProtection="1">
      <protection locked="0"/>
    </xf>
    <xf numFmtId="0" fontId="6" fillId="0" borderId="2" xfId="4" quotePrefix="1" applyFont="1" applyBorder="1" applyAlignment="1" applyProtection="1">
      <alignment horizontal="center"/>
      <protection locked="0"/>
    </xf>
    <xf numFmtId="0" fontId="12" fillId="0" borderId="2" xfId="4" applyFont="1" applyBorder="1" applyProtection="1">
      <protection locked="0"/>
    </xf>
    <xf numFmtId="0" fontId="16" fillId="0" borderId="2" xfId="4" quotePrefix="1" applyFont="1" applyBorder="1" applyAlignment="1" applyProtection="1">
      <alignment horizontal="center"/>
      <protection locked="0"/>
    </xf>
    <xf numFmtId="0" fontId="11" fillId="0" borderId="2" xfId="4" applyFont="1" applyBorder="1" applyProtection="1">
      <protection locked="0"/>
    </xf>
    <xf numFmtId="0" fontId="16" fillId="0" borderId="2" xfId="4" applyFont="1" applyBorder="1" applyAlignment="1" applyProtection="1">
      <alignment horizontal="center" shrinkToFit="1"/>
      <protection locked="0"/>
    </xf>
    <xf numFmtId="0" fontId="15" fillId="0" borderId="2" xfId="4" applyFont="1" applyBorder="1" applyAlignment="1" applyProtection="1">
      <alignment horizontal="left"/>
      <protection locked="0"/>
    </xf>
    <xf numFmtId="0" fontId="19" fillId="0" borderId="0" xfId="4" applyFont="1" applyProtection="1">
      <protection locked="0"/>
    </xf>
    <xf numFmtId="0" fontId="16" fillId="0" borderId="4" xfId="4" applyFont="1" applyBorder="1" applyAlignment="1" applyProtection="1">
      <alignment horizontal="center" shrinkToFit="1"/>
      <protection locked="0"/>
    </xf>
    <xf numFmtId="38" fontId="10" fillId="0" borderId="4" xfId="4" applyNumberFormat="1" applyFont="1" applyBorder="1" applyProtection="1">
      <protection locked="0"/>
    </xf>
    <xf numFmtId="0" fontId="16" fillId="0" borderId="3" xfId="4" quotePrefix="1" applyFont="1" applyBorder="1" applyAlignment="1" applyProtection="1">
      <alignment horizontal="center"/>
      <protection locked="0"/>
    </xf>
    <xf numFmtId="0" fontId="11" fillId="0" borderId="3" xfId="4" applyFont="1" applyBorder="1" applyProtection="1">
      <protection locked="0"/>
    </xf>
    <xf numFmtId="38" fontId="10" fillId="0" borderId="3" xfId="4" applyNumberFormat="1" applyFont="1" applyBorder="1" applyProtection="1">
      <protection locked="0"/>
    </xf>
    <xf numFmtId="0" fontId="11" fillId="0" borderId="2" xfId="4" applyFont="1" applyBorder="1" applyAlignment="1" applyProtection="1">
      <alignment horizontal="left"/>
      <protection locked="0"/>
    </xf>
    <xf numFmtId="38" fontId="10" fillId="0" borderId="2" xfId="4" applyNumberFormat="1" applyFont="1" applyBorder="1" applyProtection="1">
      <protection locked="0"/>
    </xf>
    <xf numFmtId="38" fontId="3" fillId="0" borderId="0" xfId="4" applyNumberFormat="1"/>
    <xf numFmtId="38" fontId="2" fillId="0" borderId="0" xfId="4" applyNumberFormat="1" applyFont="1"/>
    <xf numFmtId="0" fontId="15" fillId="0" borderId="2" xfId="4" quotePrefix="1" applyFont="1" applyBorder="1" applyProtection="1">
      <protection locked="0"/>
    </xf>
    <xf numFmtId="0" fontId="16" fillId="0" borderId="5" xfId="4" quotePrefix="1" applyFont="1" applyBorder="1" applyAlignment="1" applyProtection="1">
      <alignment horizontal="center"/>
      <protection locked="0"/>
    </xf>
    <xf numFmtId="0" fontId="15" fillId="0" borderId="3" xfId="4" applyFont="1" applyBorder="1" applyProtection="1">
      <protection locked="0"/>
    </xf>
    <xf numFmtId="0" fontId="6" fillId="0" borderId="0" xfId="4" applyFont="1" applyAlignment="1" applyProtection="1">
      <alignment horizontal="center" shrinkToFit="1"/>
      <protection locked="0"/>
    </xf>
    <xf numFmtId="0" fontId="20" fillId="0" borderId="0" xfId="4" applyFont="1"/>
    <xf numFmtId="0" fontId="9" fillId="0" borderId="0" xfId="4" applyFont="1" applyProtection="1">
      <protection locked="0"/>
    </xf>
    <xf numFmtId="0" fontId="16" fillId="0" borderId="0" xfId="4" applyFont="1" applyAlignment="1" applyProtection="1">
      <alignment horizontal="center"/>
      <protection locked="0"/>
    </xf>
    <xf numFmtId="0" fontId="22" fillId="0" borderId="0" xfId="4" applyFont="1" applyProtection="1">
      <protection locked="0"/>
    </xf>
    <xf numFmtId="0" fontId="17" fillId="0" borderId="0" xfId="4" applyFont="1" applyProtection="1">
      <protection locked="0"/>
    </xf>
    <xf numFmtId="0" fontId="6" fillId="0" borderId="1" xfId="4" quotePrefix="1" applyFont="1" applyBorder="1" applyAlignment="1" applyProtection="1">
      <alignment horizontal="center"/>
      <protection locked="0"/>
    </xf>
    <xf numFmtId="0" fontId="6" fillId="0" borderId="2" xfId="4" applyFont="1" applyBorder="1" applyAlignment="1" applyProtection="1">
      <alignment horizontal="center"/>
      <protection locked="0"/>
    </xf>
    <xf numFmtId="0" fontId="16" fillId="0" borderId="5" xfId="4" applyFont="1" applyBorder="1" applyAlignment="1" applyProtection="1">
      <alignment horizontal="center"/>
      <protection locked="0"/>
    </xf>
    <xf numFmtId="0" fontId="14" fillId="0" borderId="0" xfId="4" applyFont="1" applyAlignment="1">
      <alignment horizontal="left"/>
    </xf>
    <xf numFmtId="0" fontId="16" fillId="0" borderId="1" xfId="4" applyFont="1" applyBorder="1" applyAlignment="1" applyProtection="1">
      <alignment horizontal="center"/>
      <protection locked="0"/>
    </xf>
    <xf numFmtId="0" fontId="13" fillId="0" borderId="0" xfId="4" applyFont="1" applyProtection="1">
      <protection locked="0"/>
    </xf>
    <xf numFmtId="0" fontId="6" fillId="0" borderId="2" xfId="4" applyFont="1" applyBorder="1" applyAlignment="1">
      <alignment horizontal="center"/>
    </xf>
    <xf numFmtId="0" fontId="5" fillId="0" borderId="2" xfId="4" applyFont="1" applyBorder="1"/>
    <xf numFmtId="0" fontId="6" fillId="0" borderId="0" xfId="4" applyFont="1" applyAlignment="1">
      <alignment horizontal="center"/>
    </xf>
    <xf numFmtId="0" fontId="5" fillId="0" borderId="0" xfId="4" applyFont="1"/>
    <xf numFmtId="0" fontId="3" fillId="0" borderId="0" xfId="4" applyAlignment="1">
      <alignment horizontal="center"/>
    </xf>
    <xf numFmtId="0" fontId="39" fillId="0" borderId="0" xfId="4" applyFont="1" applyAlignment="1" applyProtection="1">
      <alignment horizontal="center"/>
      <protection locked="0"/>
    </xf>
    <xf numFmtId="0" fontId="38" fillId="0" borderId="10" xfId="4" applyFont="1" applyBorder="1" applyAlignment="1" applyProtection="1">
      <alignment horizontal="center" vertical="center" wrapText="1"/>
      <protection locked="0"/>
    </xf>
    <xf numFmtId="0" fontId="36" fillId="0" borderId="9" xfId="4" applyFont="1" applyBorder="1" applyAlignment="1">
      <alignment horizontal="center" vertical="center"/>
    </xf>
    <xf numFmtId="0" fontId="32" fillId="0" borderId="10" xfId="4" applyFont="1" applyBorder="1" applyAlignment="1" applyProtection="1">
      <alignment horizontal="center" vertical="center"/>
      <protection locked="0"/>
    </xf>
    <xf numFmtId="0" fontId="26" fillId="0" borderId="9" xfId="4" applyFont="1" applyBorder="1" applyAlignment="1">
      <alignment horizontal="center" vertical="center"/>
    </xf>
    <xf numFmtId="38" fontId="37" fillId="0" borderId="10" xfId="2" applyNumberFormat="1" applyFont="1" applyBorder="1" applyAlignment="1" applyProtection="1">
      <alignment horizontal="center" vertical="center"/>
      <protection locked="0"/>
    </xf>
    <xf numFmtId="167" fontId="53" fillId="0" borderId="0" xfId="10" applyNumberFormat="1" applyFont="1" applyAlignment="1">
      <alignment horizontal="center" vertical="center"/>
    </xf>
    <xf numFmtId="0" fontId="53" fillId="0" borderId="18" xfId="10" applyFont="1" applyBorder="1" applyAlignment="1">
      <alignment horizontal="center" vertical="center" wrapText="1"/>
    </xf>
    <xf numFmtId="167" fontId="56" fillId="0" borderId="20" xfId="10" applyNumberFormat="1" applyFont="1" applyBorder="1" applyAlignment="1">
      <alignment horizontal="center" vertical="center" wrapText="1"/>
    </xf>
    <xf numFmtId="167" fontId="56" fillId="0" borderId="17" xfId="10" applyNumberFormat="1" applyFont="1" applyBorder="1" applyAlignment="1">
      <alignment horizontal="center" vertical="center" wrapText="1"/>
    </xf>
    <xf numFmtId="167" fontId="53" fillId="0" borderId="20" xfId="10" applyNumberFormat="1" applyFont="1" applyBorder="1" applyAlignment="1">
      <alignment horizontal="center" vertical="center"/>
    </xf>
    <xf numFmtId="167" fontId="53" fillId="0" borderId="17" xfId="10" applyNumberFormat="1" applyFont="1" applyBorder="1" applyAlignment="1">
      <alignment horizontal="center" vertical="center"/>
    </xf>
    <xf numFmtId="167" fontId="54" fillId="0" borderId="0" xfId="10" quotePrefix="1" applyNumberFormat="1" applyFont="1" applyAlignment="1">
      <alignment horizontal="center" vertical="center"/>
    </xf>
    <xf numFmtId="167" fontId="57" fillId="0" borderId="0" xfId="10" applyNumberFormat="1" applyFont="1" applyAlignment="1">
      <alignment horizontal="center" vertical="center"/>
    </xf>
    <xf numFmtId="0" fontId="58" fillId="0" borderId="0" xfId="10" applyFont="1" applyFill="1" applyAlignment="1">
      <alignment horizontal="center" vertical="center"/>
    </xf>
    <xf numFmtId="167" fontId="57" fillId="0" borderId="0" xfId="10" applyNumberFormat="1" applyFont="1" applyFill="1" applyAlignment="1">
      <alignment horizontal="center" vertical="center"/>
    </xf>
    <xf numFmtId="0" fontId="41" fillId="0" borderId="0" xfId="7" applyFont="1" applyAlignment="1">
      <alignment horizontal="center"/>
    </xf>
    <xf numFmtId="0" fontId="43" fillId="0" borderId="0" xfId="7" applyFont="1" applyAlignment="1">
      <alignment horizontal="center"/>
    </xf>
    <xf numFmtId="0" fontId="42" fillId="0" borderId="0" xfId="7" applyFont="1" applyAlignment="1">
      <alignment horizontal="center"/>
    </xf>
  </cellXfs>
  <cellStyles count="14">
    <cellStyle name="Comma" xfId="12" builtinId="3"/>
    <cellStyle name="Comma 2" xfId="2" xr:uid="{D7514006-0354-4890-8A36-1912B7FEC85B}"/>
    <cellStyle name="Comma 2 4" xfId="5" xr:uid="{F66C891F-317F-4996-9C17-A84BE248FEAB}"/>
    <cellStyle name="Comma 3" xfId="9" xr:uid="{83D2C1C4-AFCE-421A-B012-3C0998878734}"/>
    <cellStyle name="Comma 4" xfId="11" xr:uid="{863154CF-FC3E-4488-BD3E-144560170744}"/>
    <cellStyle name="Comma_Kelel Degoma 1994 Final" xfId="8" xr:uid="{DBE406BD-1ED1-4837-BBB5-8E46FD0C2F9D}"/>
    <cellStyle name="Normal" xfId="0" builtinId="0"/>
    <cellStyle name="Normal 2" xfId="1" xr:uid="{3027D1AF-0247-406F-A9CC-5AAAA198B66E}"/>
    <cellStyle name="Normal 2 2" xfId="4" xr:uid="{A202F864-4F4E-42F3-AB92-678472ECC74D}"/>
    <cellStyle name="Normal 2 2 2" xfId="13" xr:uid="{5F469B48-CE90-44C7-A4EA-46C5916A7D7D}"/>
    <cellStyle name="Normal 2 3 12" xfId="6" xr:uid="{777D3729-39D2-4A7C-A97C-05AFD4E9F7D5}"/>
    <cellStyle name="Normal 3" xfId="10" xr:uid="{5F6C88D9-1CC7-49CA-A6B5-878502D86BFB}"/>
    <cellStyle name="Normal_Kelel Degoma 1994 Final" xfId="7" xr:uid="{FBC613BC-2F63-4FA9-BBF9-95B46F6E6721}"/>
    <cellStyle name="Normal_Sheet1" xfId="3" xr:uid="{857EA8D0-BECD-440B-AA65-E76C154DC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A16A-E56E-4338-AD20-1756FE41A2C2}">
  <sheetPr>
    <pageSetUpPr fitToPage="1"/>
  </sheetPr>
  <dimension ref="A1:H610"/>
  <sheetViews>
    <sheetView zoomScale="90" zoomScaleNormal="90" workbookViewId="0">
      <pane xSplit="2" ySplit="4" topLeftCell="C141" activePane="bottomRight" state="frozen"/>
      <selection pane="topRight" activeCell="C1" sqref="C1"/>
      <selection pane="bottomLeft" activeCell="A5" sqref="A5"/>
      <selection pane="bottomRight" activeCell="A20" sqref="A20:XFD42"/>
    </sheetView>
  </sheetViews>
  <sheetFormatPr defaultRowHeight="15" x14ac:dyDescent="0.3"/>
  <cols>
    <col min="1" max="1" width="17.140625" style="216" customWidth="1"/>
    <col min="2" max="2" width="94.140625" style="48" customWidth="1"/>
    <col min="3" max="3" width="27" style="1" customWidth="1"/>
    <col min="4" max="4" width="17.5703125" style="48" bestFit="1" customWidth="1"/>
    <col min="5" max="5" width="15.7109375" style="143" customWidth="1"/>
    <col min="6" max="6" width="13.28515625" style="143" customWidth="1"/>
    <col min="7" max="7" width="10.85546875" style="143" bestFit="1" customWidth="1"/>
    <col min="8" max="8" width="9.28515625" style="143" bestFit="1" customWidth="1"/>
    <col min="9" max="16384" width="9.140625" style="48"/>
  </cols>
  <sheetData>
    <row r="1" spans="1:6" ht="24" x14ac:dyDescent="0.25">
      <c r="A1" s="217" t="s">
        <v>302</v>
      </c>
      <c r="B1" s="217"/>
      <c r="C1" s="217"/>
    </row>
    <row r="2" spans="1:6" ht="23.25" customHeight="1" thickBot="1" x14ac:dyDescent="0.35">
      <c r="A2" s="38"/>
      <c r="B2" s="144"/>
      <c r="C2" s="37"/>
    </row>
    <row r="3" spans="1:6" ht="18.75" customHeight="1" x14ac:dyDescent="0.2">
      <c r="A3" s="218" t="s">
        <v>301</v>
      </c>
      <c r="B3" s="220" t="s">
        <v>300</v>
      </c>
      <c r="C3" s="222" t="s">
        <v>299</v>
      </c>
    </row>
    <row r="4" spans="1:6" ht="18" customHeight="1" thickBot="1" x14ac:dyDescent="0.25">
      <c r="A4" s="219"/>
      <c r="B4" s="221"/>
      <c r="C4" s="221"/>
    </row>
    <row r="5" spans="1:6" ht="27.75" customHeight="1" thickBot="1" x14ac:dyDescent="0.4">
      <c r="A5" s="145"/>
      <c r="B5" s="146" t="s">
        <v>298</v>
      </c>
      <c r="C5" s="21">
        <f>C6+C240</f>
        <v>492817407203.71161</v>
      </c>
    </row>
    <row r="6" spans="1:6" ht="26.1" customHeight="1" thickTop="1" thickBot="1" x14ac:dyDescent="0.4">
      <c r="A6" s="147"/>
      <c r="B6" s="148" t="s">
        <v>297</v>
      </c>
      <c r="C6" s="35">
        <f>C7+C151+C198+C202</f>
        <v>435929747320.71161</v>
      </c>
    </row>
    <row r="7" spans="1:6" ht="26.1" customHeight="1" thickTop="1" thickBot="1" x14ac:dyDescent="0.4">
      <c r="A7" s="149" t="s">
        <v>295</v>
      </c>
      <c r="B7" s="146" t="s">
        <v>296</v>
      </c>
      <c r="C7" s="21">
        <f>C8+C17+C92</f>
        <v>334011456513</v>
      </c>
      <c r="D7" s="150"/>
    </row>
    <row r="8" spans="1:6" ht="26.1" customHeight="1" thickTop="1" thickBot="1" x14ac:dyDescent="0.4">
      <c r="A8" s="149" t="s">
        <v>293</v>
      </c>
      <c r="B8" s="151" t="s">
        <v>294</v>
      </c>
      <c r="C8" s="21">
        <f>SUM(C9:C15)</f>
        <v>96214396432</v>
      </c>
    </row>
    <row r="9" spans="1:6" ht="26.1" customHeight="1" thickTop="1" x14ac:dyDescent="0.35">
      <c r="A9" s="152" t="s">
        <v>291</v>
      </c>
      <c r="B9" s="153" t="s">
        <v>292</v>
      </c>
      <c r="C9" s="36">
        <v>21820201675</v>
      </c>
    </row>
    <row r="10" spans="1:6" ht="26.1" customHeight="1" x14ac:dyDescent="0.35">
      <c r="A10" s="152" t="s">
        <v>289</v>
      </c>
      <c r="B10" s="29" t="s">
        <v>290</v>
      </c>
      <c r="C10" s="2">
        <v>54818523730</v>
      </c>
    </row>
    <row r="11" spans="1:6" ht="26.1" customHeight="1" x14ac:dyDescent="0.35">
      <c r="A11" s="154" t="s">
        <v>287</v>
      </c>
      <c r="B11" s="29" t="s">
        <v>288</v>
      </c>
      <c r="C11" s="2">
        <v>6958878980</v>
      </c>
    </row>
    <row r="12" spans="1:6" ht="26.1" customHeight="1" x14ac:dyDescent="0.35">
      <c r="A12" s="154">
        <v>1106</v>
      </c>
      <c r="B12" s="29" t="s">
        <v>286</v>
      </c>
      <c r="C12" s="2">
        <v>804424575</v>
      </c>
    </row>
    <row r="13" spans="1:6" ht="26.1" customHeight="1" x14ac:dyDescent="0.35">
      <c r="A13" s="154">
        <v>1108</v>
      </c>
      <c r="B13" s="29" t="s">
        <v>285</v>
      </c>
      <c r="C13" s="2">
        <v>71417596</v>
      </c>
    </row>
    <row r="14" spans="1:6" ht="26.1" customHeight="1" x14ac:dyDescent="0.35">
      <c r="A14" s="154">
        <v>1109</v>
      </c>
      <c r="B14" s="29" t="s">
        <v>284</v>
      </c>
      <c r="C14" s="2">
        <v>8222596827</v>
      </c>
      <c r="E14" s="155"/>
      <c r="F14" s="155"/>
    </row>
    <row r="15" spans="1:6" ht="26.1" customHeight="1" x14ac:dyDescent="0.35">
      <c r="A15" s="154">
        <v>1111</v>
      </c>
      <c r="B15" s="29" t="s">
        <v>283</v>
      </c>
      <c r="C15" s="2">
        <v>3518353049</v>
      </c>
      <c r="E15" s="156"/>
      <c r="F15" s="156"/>
    </row>
    <row r="16" spans="1:6" ht="21" customHeight="1" x14ac:dyDescent="0.35">
      <c r="A16" s="157"/>
      <c r="B16" s="158"/>
      <c r="C16" s="33"/>
      <c r="E16" s="156"/>
      <c r="F16" s="156"/>
    </row>
    <row r="17" spans="1:6" ht="26.1" customHeight="1" thickBot="1" x14ac:dyDescent="0.4">
      <c r="A17" s="159"/>
      <c r="B17" s="160" t="s">
        <v>282</v>
      </c>
      <c r="C17" s="35">
        <f>C18+C55+C66+C89</f>
        <v>90832019214</v>
      </c>
      <c r="E17" s="156"/>
      <c r="F17" s="156"/>
    </row>
    <row r="18" spans="1:6" ht="26.1" customHeight="1" thickTop="1" thickBot="1" x14ac:dyDescent="0.4">
      <c r="A18" s="161" t="s">
        <v>280</v>
      </c>
      <c r="B18" s="162" t="s">
        <v>281</v>
      </c>
      <c r="C18" s="34">
        <f>C19+C44</f>
        <v>74433822841</v>
      </c>
      <c r="E18" s="156"/>
      <c r="F18" s="156"/>
    </row>
    <row r="19" spans="1:6" ht="26.1" customHeight="1" thickTop="1" x14ac:dyDescent="0.35">
      <c r="A19" s="163" t="s">
        <v>278</v>
      </c>
      <c r="B19" s="164" t="s">
        <v>279</v>
      </c>
      <c r="C19" s="4">
        <f>SUM(C20:C42)</f>
        <v>33365757245</v>
      </c>
      <c r="E19" s="156"/>
      <c r="F19" s="156"/>
    </row>
    <row r="20" spans="1:6" ht="26.1" customHeight="1" x14ac:dyDescent="0.35">
      <c r="A20" s="154">
        <v>1121</v>
      </c>
      <c r="B20" s="165" t="s">
        <v>200</v>
      </c>
      <c r="C20" s="23">
        <v>934783100</v>
      </c>
      <c r="E20" s="156"/>
      <c r="F20" s="156"/>
    </row>
    <row r="21" spans="1:6" ht="26.1" customHeight="1" x14ac:dyDescent="0.35">
      <c r="A21" s="154">
        <v>1122</v>
      </c>
      <c r="B21" s="29" t="s">
        <v>249</v>
      </c>
      <c r="C21" s="2">
        <v>1479284140</v>
      </c>
      <c r="F21" s="156"/>
    </row>
    <row r="22" spans="1:6" ht="26.1" customHeight="1" x14ac:dyDescent="0.35">
      <c r="A22" s="154">
        <v>1123</v>
      </c>
      <c r="B22" s="166" t="s">
        <v>248</v>
      </c>
      <c r="C22" s="2">
        <v>125441921</v>
      </c>
      <c r="E22" s="156"/>
      <c r="F22" s="156"/>
    </row>
    <row r="23" spans="1:6" ht="26.1" customHeight="1" x14ac:dyDescent="0.35">
      <c r="A23" s="154">
        <v>1124</v>
      </c>
      <c r="B23" s="29" t="s">
        <v>258</v>
      </c>
      <c r="C23" s="2">
        <v>1174487464</v>
      </c>
      <c r="E23" s="156"/>
      <c r="F23" s="156"/>
    </row>
    <row r="24" spans="1:6" ht="26.1" customHeight="1" x14ac:dyDescent="0.35">
      <c r="A24" s="154">
        <v>1125</v>
      </c>
      <c r="B24" s="29" t="s">
        <v>277</v>
      </c>
      <c r="C24" s="2">
        <v>148009708</v>
      </c>
      <c r="E24" s="156"/>
      <c r="F24" s="156"/>
    </row>
    <row r="25" spans="1:6" ht="26.1" customHeight="1" x14ac:dyDescent="0.35">
      <c r="A25" s="154">
        <v>1126</v>
      </c>
      <c r="B25" s="29" t="s">
        <v>171</v>
      </c>
      <c r="C25" s="2">
        <v>1182839273</v>
      </c>
      <c r="E25" s="156"/>
      <c r="F25" s="156"/>
    </row>
    <row r="26" spans="1:6" ht="26.1" customHeight="1" x14ac:dyDescent="0.35">
      <c r="A26" s="154">
        <v>1127</v>
      </c>
      <c r="B26" s="29" t="s">
        <v>256</v>
      </c>
      <c r="C26" s="2">
        <v>2676099145</v>
      </c>
      <c r="E26" s="156"/>
      <c r="F26" s="156"/>
    </row>
    <row r="27" spans="1:6" ht="26.1" customHeight="1" x14ac:dyDescent="0.35">
      <c r="A27" s="154">
        <v>1128</v>
      </c>
      <c r="B27" s="29" t="s">
        <v>172</v>
      </c>
      <c r="C27" s="2">
        <v>477335808</v>
      </c>
      <c r="E27" s="156"/>
      <c r="F27" s="156"/>
    </row>
    <row r="28" spans="1:6" ht="26.1" customHeight="1" x14ac:dyDescent="0.35">
      <c r="A28" s="154">
        <v>1129</v>
      </c>
      <c r="B28" s="29" t="s">
        <v>276</v>
      </c>
      <c r="C28" s="2">
        <v>266829841</v>
      </c>
      <c r="E28" s="156"/>
      <c r="F28" s="156"/>
    </row>
    <row r="29" spans="1:6" ht="26.1" customHeight="1" x14ac:dyDescent="0.35">
      <c r="A29" s="154">
        <v>1131</v>
      </c>
      <c r="B29" s="29" t="s">
        <v>275</v>
      </c>
      <c r="C29" s="2">
        <v>320287262</v>
      </c>
      <c r="E29" s="156"/>
      <c r="F29" s="156"/>
    </row>
    <row r="30" spans="1:6" ht="26.1" customHeight="1" x14ac:dyDescent="0.35">
      <c r="A30" s="154">
        <v>1132</v>
      </c>
      <c r="B30" s="29" t="s">
        <v>274</v>
      </c>
      <c r="C30" s="2">
        <v>54048742</v>
      </c>
      <c r="E30" s="156"/>
    </row>
    <row r="31" spans="1:6" ht="26.1" customHeight="1" x14ac:dyDescent="0.35">
      <c r="A31" s="154">
        <v>1133</v>
      </c>
      <c r="B31" s="166" t="s">
        <v>255</v>
      </c>
      <c r="C31" s="2">
        <v>1359214488</v>
      </c>
      <c r="E31" s="156"/>
    </row>
    <row r="32" spans="1:6" ht="26.1" customHeight="1" x14ac:dyDescent="0.35">
      <c r="A32" s="154">
        <v>1134</v>
      </c>
      <c r="B32" s="29" t="s">
        <v>247</v>
      </c>
      <c r="C32" s="2">
        <v>477739119</v>
      </c>
      <c r="E32" s="156"/>
      <c r="F32" s="156"/>
    </row>
    <row r="33" spans="1:7" ht="26.1" customHeight="1" x14ac:dyDescent="0.35">
      <c r="A33" s="154">
        <v>1135</v>
      </c>
      <c r="B33" s="29" t="s">
        <v>273</v>
      </c>
      <c r="C33" s="2">
        <v>913604580</v>
      </c>
      <c r="E33" s="156"/>
      <c r="F33" s="156"/>
    </row>
    <row r="34" spans="1:7" ht="26.1" customHeight="1" x14ac:dyDescent="0.35">
      <c r="A34" s="154">
        <v>1136</v>
      </c>
      <c r="B34" s="29" t="s">
        <v>246</v>
      </c>
      <c r="C34" s="2">
        <v>967611862</v>
      </c>
      <c r="E34" s="156"/>
      <c r="F34" s="156"/>
    </row>
    <row r="35" spans="1:7" ht="26.1" customHeight="1" x14ac:dyDescent="0.35">
      <c r="A35" s="154">
        <v>1137</v>
      </c>
      <c r="B35" s="29" t="s">
        <v>272</v>
      </c>
      <c r="C35" s="2">
        <v>722713880</v>
      </c>
      <c r="E35" s="156"/>
      <c r="F35" s="156"/>
    </row>
    <row r="36" spans="1:7" ht="26.1" customHeight="1" x14ac:dyDescent="0.35">
      <c r="A36" s="154">
        <v>1138</v>
      </c>
      <c r="B36" s="29" t="s">
        <v>271</v>
      </c>
      <c r="C36" s="2">
        <v>176652788</v>
      </c>
      <c r="E36" s="156"/>
      <c r="F36" s="156"/>
    </row>
    <row r="37" spans="1:7" ht="26.1" customHeight="1" x14ac:dyDescent="0.35">
      <c r="A37" s="154">
        <v>1139</v>
      </c>
      <c r="B37" s="29" t="s">
        <v>170</v>
      </c>
      <c r="C37" s="2">
        <v>103472909</v>
      </c>
      <c r="E37" s="156"/>
      <c r="F37" s="156"/>
    </row>
    <row r="38" spans="1:7" ht="26.1" customHeight="1" x14ac:dyDescent="0.35">
      <c r="A38" s="154">
        <v>1141</v>
      </c>
      <c r="B38" s="29" t="s">
        <v>168</v>
      </c>
      <c r="C38" s="2">
        <v>1022353570</v>
      </c>
      <c r="E38" s="156"/>
      <c r="F38" s="156"/>
    </row>
    <row r="39" spans="1:7" ht="26.1" customHeight="1" x14ac:dyDescent="0.35">
      <c r="A39" s="154">
        <v>1142</v>
      </c>
      <c r="B39" s="29" t="s">
        <v>270</v>
      </c>
      <c r="C39" s="2">
        <v>193201715</v>
      </c>
      <c r="E39" s="156"/>
      <c r="F39" s="156"/>
    </row>
    <row r="40" spans="1:7" ht="26.1" customHeight="1" x14ac:dyDescent="0.35">
      <c r="A40" s="154">
        <v>1143</v>
      </c>
      <c r="B40" s="29" t="s">
        <v>269</v>
      </c>
      <c r="C40" s="12">
        <v>138816908</v>
      </c>
      <c r="E40" s="156"/>
      <c r="F40" s="156"/>
      <c r="G40" s="156"/>
    </row>
    <row r="41" spans="1:7" ht="26.1" customHeight="1" x14ac:dyDescent="0.35">
      <c r="A41" s="154">
        <v>1144</v>
      </c>
      <c r="B41" s="29" t="s">
        <v>245</v>
      </c>
      <c r="C41" s="2">
        <v>916590568</v>
      </c>
      <c r="E41" s="156"/>
      <c r="F41" s="156"/>
    </row>
    <row r="42" spans="1:7" ht="26.1" customHeight="1" x14ac:dyDescent="0.35">
      <c r="A42" s="154">
        <v>1169</v>
      </c>
      <c r="B42" s="29" t="s">
        <v>146</v>
      </c>
      <c r="C42" s="2">
        <v>17534338454</v>
      </c>
      <c r="E42" s="156"/>
      <c r="F42" s="156"/>
    </row>
    <row r="43" spans="1:7" ht="20.25" customHeight="1" x14ac:dyDescent="0.35">
      <c r="A43" s="154"/>
      <c r="B43" s="167"/>
      <c r="C43" s="6"/>
      <c r="F43" s="156"/>
    </row>
    <row r="44" spans="1:7" ht="26.1" customHeight="1" x14ac:dyDescent="0.35">
      <c r="A44" s="168" t="s">
        <v>267</v>
      </c>
      <c r="B44" s="169" t="s">
        <v>268</v>
      </c>
      <c r="C44" s="7">
        <f>SUM(C45:C53)</f>
        <v>41068065596</v>
      </c>
      <c r="E44" s="156"/>
    </row>
    <row r="45" spans="1:7" ht="26.1" customHeight="1" x14ac:dyDescent="0.35">
      <c r="A45" s="152">
        <v>1171</v>
      </c>
      <c r="B45" s="165" t="s">
        <v>266</v>
      </c>
      <c r="C45" s="23">
        <v>14171687815</v>
      </c>
      <c r="E45" s="156"/>
    </row>
    <row r="46" spans="1:7" ht="26.1" customHeight="1" x14ac:dyDescent="0.35">
      <c r="A46" s="152">
        <v>1172</v>
      </c>
      <c r="B46" s="29" t="s">
        <v>265</v>
      </c>
      <c r="C46" s="2">
        <v>101577788</v>
      </c>
      <c r="E46" s="156"/>
    </row>
    <row r="47" spans="1:7" ht="26.1" customHeight="1" x14ac:dyDescent="0.35">
      <c r="A47" s="152">
        <v>1173</v>
      </c>
      <c r="B47" s="29" t="s">
        <v>264</v>
      </c>
      <c r="C47" s="2">
        <v>163450116</v>
      </c>
      <c r="E47" s="156"/>
    </row>
    <row r="48" spans="1:7" ht="26.1" customHeight="1" x14ac:dyDescent="0.35">
      <c r="A48" s="152">
        <v>1174</v>
      </c>
      <c r="B48" s="29" t="s">
        <v>239</v>
      </c>
      <c r="C48" s="2">
        <v>202857941</v>
      </c>
      <c r="E48" s="156"/>
    </row>
    <row r="49" spans="1:8" ht="26.1" customHeight="1" x14ac:dyDescent="0.35">
      <c r="A49" s="152">
        <v>1175</v>
      </c>
      <c r="B49" s="29" t="s">
        <v>263</v>
      </c>
      <c r="C49" s="2">
        <v>2258139202</v>
      </c>
      <c r="E49" s="156"/>
    </row>
    <row r="50" spans="1:8" ht="26.1" customHeight="1" x14ac:dyDescent="0.35">
      <c r="A50" s="152">
        <v>1176</v>
      </c>
      <c r="B50" s="29" t="s">
        <v>240</v>
      </c>
      <c r="C50" s="2">
        <v>9789963187</v>
      </c>
      <c r="E50" s="156"/>
    </row>
    <row r="51" spans="1:8" ht="26.1" customHeight="1" x14ac:dyDescent="0.35">
      <c r="A51" s="152">
        <v>1177</v>
      </c>
      <c r="B51" s="29" t="s">
        <v>262</v>
      </c>
      <c r="C51" s="2">
        <v>684204626</v>
      </c>
      <c r="E51" s="156"/>
    </row>
    <row r="52" spans="1:8" ht="26.1" customHeight="1" x14ac:dyDescent="0.35">
      <c r="A52" s="152">
        <v>1178</v>
      </c>
      <c r="B52" s="29" t="s">
        <v>261</v>
      </c>
      <c r="C52" s="2">
        <v>132493110</v>
      </c>
      <c r="E52" s="156"/>
    </row>
    <row r="53" spans="1:8" ht="26.1" customHeight="1" x14ac:dyDescent="0.35">
      <c r="A53" s="152">
        <v>1199</v>
      </c>
      <c r="B53" s="29" t="s">
        <v>234</v>
      </c>
      <c r="C53" s="2">
        <v>13563691811</v>
      </c>
      <c r="E53" s="156"/>
    </row>
    <row r="54" spans="1:8" ht="19.5" customHeight="1" x14ac:dyDescent="0.35">
      <c r="A54" s="154"/>
      <c r="B54" s="158"/>
      <c r="C54" s="33"/>
      <c r="E54" s="156"/>
    </row>
    <row r="55" spans="1:8" ht="26.1" customHeight="1" x14ac:dyDescent="0.35">
      <c r="A55" s="168" t="s">
        <v>259</v>
      </c>
      <c r="B55" s="169" t="s">
        <v>260</v>
      </c>
      <c r="C55" s="7">
        <f>SUM(C56:C64)</f>
        <v>14441214096</v>
      </c>
      <c r="E55" s="156"/>
    </row>
    <row r="56" spans="1:8" ht="26.1" customHeight="1" x14ac:dyDescent="0.35">
      <c r="A56" s="154">
        <v>1202</v>
      </c>
      <c r="B56" s="165" t="s">
        <v>249</v>
      </c>
      <c r="C56" s="23">
        <v>2275423480</v>
      </c>
    </row>
    <row r="57" spans="1:8" ht="26.1" customHeight="1" x14ac:dyDescent="0.35">
      <c r="A57" s="154">
        <v>1204</v>
      </c>
      <c r="B57" s="29" t="s">
        <v>258</v>
      </c>
      <c r="C57" s="2">
        <v>2792935219</v>
      </c>
      <c r="E57" s="156"/>
    </row>
    <row r="58" spans="1:8" ht="26.1" customHeight="1" x14ac:dyDescent="0.35">
      <c r="A58" s="154">
        <v>1205</v>
      </c>
      <c r="B58" s="29" t="s">
        <v>257</v>
      </c>
      <c r="C58" s="2">
        <v>244046056</v>
      </c>
      <c r="E58" s="156"/>
    </row>
    <row r="59" spans="1:8" ht="26.1" customHeight="1" x14ac:dyDescent="0.35">
      <c r="A59" s="154">
        <v>1206</v>
      </c>
      <c r="B59" s="29" t="s">
        <v>171</v>
      </c>
      <c r="C59" s="2">
        <v>738014704</v>
      </c>
      <c r="E59" s="156"/>
    </row>
    <row r="60" spans="1:8" ht="26.1" customHeight="1" x14ac:dyDescent="0.35">
      <c r="A60" s="154">
        <v>1207</v>
      </c>
      <c r="B60" s="29" t="s">
        <v>256</v>
      </c>
      <c r="C60" s="2">
        <v>4618750280</v>
      </c>
    </row>
    <row r="61" spans="1:8" ht="26.1" customHeight="1" x14ac:dyDescent="0.35">
      <c r="A61" s="154">
        <v>1208</v>
      </c>
      <c r="B61" s="29" t="s">
        <v>172</v>
      </c>
      <c r="C61" s="2">
        <v>2098401666</v>
      </c>
    </row>
    <row r="62" spans="1:8" ht="26.1" customHeight="1" x14ac:dyDescent="0.35">
      <c r="A62" s="154">
        <v>1209</v>
      </c>
      <c r="B62" s="29" t="s">
        <v>255</v>
      </c>
      <c r="C62" s="2">
        <v>320787421</v>
      </c>
    </row>
    <row r="63" spans="1:8" ht="26.1" customHeight="1" x14ac:dyDescent="0.35">
      <c r="A63" s="154">
        <v>1212</v>
      </c>
      <c r="B63" s="29" t="s">
        <v>254</v>
      </c>
      <c r="C63" s="2">
        <v>24355903</v>
      </c>
    </row>
    <row r="64" spans="1:8" ht="26.1" customHeight="1" x14ac:dyDescent="0.35">
      <c r="A64" s="154">
        <v>1219</v>
      </c>
      <c r="B64" s="170" t="s">
        <v>146</v>
      </c>
      <c r="C64" s="6">
        <v>1328499367</v>
      </c>
      <c r="D64" s="143"/>
      <c r="F64" s="48"/>
      <c r="G64" s="48"/>
      <c r="H64" s="48"/>
    </row>
    <row r="65" spans="1:8" ht="17.25" customHeight="1" x14ac:dyDescent="0.35">
      <c r="A65" s="154"/>
      <c r="B65" s="171"/>
      <c r="C65" s="33"/>
      <c r="D65" s="143"/>
      <c r="F65" s="48"/>
      <c r="G65" s="48"/>
      <c r="H65" s="48"/>
    </row>
    <row r="66" spans="1:8" ht="26.1" customHeight="1" x14ac:dyDescent="0.35">
      <c r="A66" s="32" t="s">
        <v>252</v>
      </c>
      <c r="B66" s="172" t="s">
        <v>253</v>
      </c>
      <c r="C66" s="16">
        <f>C67+C78</f>
        <v>86308750</v>
      </c>
      <c r="D66" s="143"/>
      <c r="F66" s="48"/>
      <c r="G66" s="48"/>
      <c r="H66" s="48"/>
    </row>
    <row r="67" spans="1:8" ht="26.1" customHeight="1" x14ac:dyDescent="0.35">
      <c r="A67" s="31" t="s">
        <v>250</v>
      </c>
      <c r="B67" s="30" t="s">
        <v>251</v>
      </c>
      <c r="C67" s="17">
        <f>SUM(C68:C76)</f>
        <v>9955998</v>
      </c>
      <c r="D67" s="143"/>
      <c r="F67" s="48"/>
      <c r="G67" s="48"/>
      <c r="H67" s="48"/>
    </row>
    <row r="68" spans="1:8" ht="26.1" customHeight="1" x14ac:dyDescent="0.35">
      <c r="A68" s="25">
        <v>1222</v>
      </c>
      <c r="B68" s="28" t="s">
        <v>249</v>
      </c>
      <c r="C68" s="2">
        <v>5656</v>
      </c>
      <c r="D68" s="143"/>
      <c r="F68" s="48"/>
      <c r="G68" s="48"/>
      <c r="H68" s="48"/>
    </row>
    <row r="69" spans="1:8" ht="26.1" customHeight="1" x14ac:dyDescent="0.35">
      <c r="A69" s="25">
        <v>1223</v>
      </c>
      <c r="B69" s="28" t="s">
        <v>248</v>
      </c>
      <c r="C69" s="2">
        <v>808797</v>
      </c>
      <c r="D69" s="143"/>
      <c r="F69" s="48"/>
      <c r="G69" s="48"/>
      <c r="H69" s="48"/>
    </row>
    <row r="70" spans="1:8" ht="26.1" customHeight="1" x14ac:dyDescent="0.35">
      <c r="A70" s="25">
        <v>1224</v>
      </c>
      <c r="B70" s="28" t="s">
        <v>168</v>
      </c>
      <c r="C70" s="2">
        <v>476261</v>
      </c>
      <c r="D70" s="143"/>
      <c r="F70" s="48"/>
      <c r="G70" s="48"/>
      <c r="H70" s="48"/>
    </row>
    <row r="71" spans="1:8" ht="26.1" customHeight="1" x14ac:dyDescent="0.35">
      <c r="A71" s="25">
        <v>1227</v>
      </c>
      <c r="B71" s="173" t="s">
        <v>171</v>
      </c>
      <c r="C71" s="2">
        <v>562662</v>
      </c>
      <c r="D71" s="143"/>
      <c r="F71" s="48"/>
      <c r="G71" s="48"/>
      <c r="H71" s="48"/>
    </row>
    <row r="72" spans="1:8" ht="26.1" customHeight="1" x14ac:dyDescent="0.35">
      <c r="A72" s="25">
        <v>1233</v>
      </c>
      <c r="B72" s="173" t="s">
        <v>247</v>
      </c>
      <c r="C72" s="2">
        <v>1211</v>
      </c>
      <c r="D72" s="143"/>
      <c r="F72" s="48"/>
      <c r="G72" s="48"/>
      <c r="H72" s="48"/>
    </row>
    <row r="73" spans="1:8" ht="26.1" customHeight="1" x14ac:dyDescent="0.35">
      <c r="A73" s="25">
        <v>1234</v>
      </c>
      <c r="B73" s="28" t="s">
        <v>246</v>
      </c>
      <c r="C73" s="2">
        <v>10495</v>
      </c>
      <c r="D73" s="143"/>
      <c r="F73" s="48"/>
      <c r="G73" s="48"/>
      <c r="H73" s="48"/>
    </row>
    <row r="74" spans="1:8" ht="26.1" customHeight="1" x14ac:dyDescent="0.35">
      <c r="A74" s="25">
        <v>1237</v>
      </c>
      <c r="B74" s="28" t="s">
        <v>245</v>
      </c>
      <c r="C74" s="2">
        <v>4858</v>
      </c>
      <c r="D74" s="143"/>
      <c r="F74" s="48"/>
      <c r="G74" s="48"/>
      <c r="H74" s="48"/>
    </row>
    <row r="75" spans="1:8" ht="26.1" customHeight="1" x14ac:dyDescent="0.35">
      <c r="A75" s="25">
        <v>1238</v>
      </c>
      <c r="B75" s="28" t="s">
        <v>170</v>
      </c>
      <c r="C75" s="2">
        <v>154606</v>
      </c>
      <c r="D75" s="143"/>
      <c r="F75" s="48"/>
      <c r="G75" s="48"/>
      <c r="H75" s="48"/>
    </row>
    <row r="76" spans="1:8" ht="26.1" customHeight="1" x14ac:dyDescent="0.35">
      <c r="A76" s="25">
        <v>1249</v>
      </c>
      <c r="B76" s="28" t="s">
        <v>146</v>
      </c>
      <c r="C76" s="2">
        <v>7931452</v>
      </c>
      <c r="D76" s="143"/>
      <c r="F76" s="48"/>
      <c r="G76" s="48"/>
      <c r="H76" s="48"/>
    </row>
    <row r="77" spans="1:8" ht="21" customHeight="1" x14ac:dyDescent="0.3">
      <c r="A77" s="25"/>
      <c r="B77" s="28"/>
      <c r="D77" s="143"/>
      <c r="F77" s="48"/>
      <c r="G77" s="48"/>
      <c r="H77" s="48"/>
    </row>
    <row r="78" spans="1:8" ht="26.1" customHeight="1" x14ac:dyDescent="0.35">
      <c r="A78" s="27" t="s">
        <v>243</v>
      </c>
      <c r="B78" s="174" t="s">
        <v>244</v>
      </c>
      <c r="C78" s="26">
        <f>SUM(C79:C87)</f>
        <v>76352752</v>
      </c>
      <c r="D78" s="143"/>
      <c r="F78" s="48"/>
      <c r="G78" s="48"/>
      <c r="H78" s="48"/>
    </row>
    <row r="79" spans="1:8" ht="26.1" customHeight="1" x14ac:dyDescent="0.35">
      <c r="A79" s="25">
        <v>1254</v>
      </c>
      <c r="B79" s="175" t="s">
        <v>242</v>
      </c>
      <c r="C79" s="2">
        <v>1808</v>
      </c>
      <c r="D79" s="143"/>
      <c r="F79" s="48"/>
      <c r="G79" s="48"/>
      <c r="H79" s="48"/>
    </row>
    <row r="80" spans="1:8" ht="26.1" customHeight="1" x14ac:dyDescent="0.35">
      <c r="A80" s="25">
        <v>1257</v>
      </c>
      <c r="B80" s="175" t="s">
        <v>241</v>
      </c>
      <c r="C80" s="2">
        <v>296936</v>
      </c>
      <c r="D80" s="143"/>
      <c r="F80" s="48"/>
      <c r="G80" s="48"/>
      <c r="H80" s="48"/>
    </row>
    <row r="81" spans="1:8" ht="26.1" customHeight="1" x14ac:dyDescent="0.35">
      <c r="A81" s="25">
        <v>1258</v>
      </c>
      <c r="B81" s="175" t="s">
        <v>240</v>
      </c>
      <c r="C81" s="2">
        <v>73623</v>
      </c>
      <c r="D81" s="143"/>
      <c r="F81" s="48"/>
      <c r="G81" s="48"/>
      <c r="H81" s="48"/>
    </row>
    <row r="82" spans="1:8" ht="26.1" customHeight="1" x14ac:dyDescent="0.35">
      <c r="A82" s="25">
        <v>1259</v>
      </c>
      <c r="B82" s="175" t="s">
        <v>239</v>
      </c>
      <c r="C82" s="2">
        <v>411481</v>
      </c>
      <c r="D82" s="143"/>
      <c r="F82" s="48"/>
      <c r="G82" s="48"/>
      <c r="H82" s="48"/>
    </row>
    <row r="83" spans="1:8" ht="26.1" customHeight="1" x14ac:dyDescent="0.35">
      <c r="A83" s="25">
        <v>1261</v>
      </c>
      <c r="B83" s="175" t="s">
        <v>238</v>
      </c>
      <c r="C83" s="2">
        <v>371738</v>
      </c>
      <c r="D83" s="143"/>
      <c r="F83" s="48"/>
      <c r="G83" s="48"/>
      <c r="H83" s="48"/>
    </row>
    <row r="84" spans="1:8" ht="26.1" customHeight="1" x14ac:dyDescent="0.35">
      <c r="A84" s="25">
        <v>1265</v>
      </c>
      <c r="B84" s="175" t="s">
        <v>237</v>
      </c>
      <c r="C84" s="2">
        <v>47805</v>
      </c>
      <c r="D84" s="143"/>
      <c r="F84" s="48"/>
      <c r="G84" s="48"/>
      <c r="H84" s="48"/>
    </row>
    <row r="85" spans="1:8" ht="26.1" customHeight="1" x14ac:dyDescent="0.35">
      <c r="A85" s="25">
        <v>1267</v>
      </c>
      <c r="B85" s="175" t="s">
        <v>236</v>
      </c>
      <c r="C85" s="2">
        <v>74224</v>
      </c>
      <c r="D85" s="143"/>
      <c r="F85" s="48"/>
      <c r="G85" s="48"/>
      <c r="H85" s="48"/>
    </row>
    <row r="86" spans="1:8" ht="26.1" customHeight="1" x14ac:dyDescent="0.35">
      <c r="A86" s="25">
        <v>1269</v>
      </c>
      <c r="B86" s="175" t="s">
        <v>235</v>
      </c>
      <c r="C86" s="2">
        <v>4379</v>
      </c>
      <c r="D86" s="143"/>
      <c r="F86" s="48"/>
      <c r="G86" s="48"/>
      <c r="H86" s="48"/>
    </row>
    <row r="87" spans="1:8" s="176" customFormat="1" ht="26.1" customHeight="1" x14ac:dyDescent="0.35">
      <c r="A87" s="25">
        <v>1279</v>
      </c>
      <c r="B87" s="175" t="s">
        <v>234</v>
      </c>
      <c r="C87" s="2">
        <v>75070758</v>
      </c>
      <c r="E87" s="143"/>
      <c r="F87" s="143"/>
      <c r="G87" s="143"/>
      <c r="H87" s="177"/>
    </row>
    <row r="88" spans="1:8" s="176" customFormat="1" ht="19.5" customHeight="1" x14ac:dyDescent="0.35">
      <c r="A88" s="178" t="s">
        <v>233</v>
      </c>
      <c r="C88" s="24"/>
      <c r="E88" s="143"/>
      <c r="F88" s="143"/>
      <c r="G88" s="143"/>
      <c r="H88" s="177"/>
    </row>
    <row r="89" spans="1:8" ht="26.1" customHeight="1" x14ac:dyDescent="0.35">
      <c r="A89" s="179">
        <v>1290</v>
      </c>
      <c r="B89" s="180" t="s">
        <v>232</v>
      </c>
      <c r="C89" s="7">
        <f>C90</f>
        <v>1870673527</v>
      </c>
    </row>
    <row r="90" spans="1:8" ht="26.1" customHeight="1" x14ac:dyDescent="0.35">
      <c r="A90" s="152">
        <v>1292</v>
      </c>
      <c r="B90" s="29" t="s">
        <v>231</v>
      </c>
      <c r="C90" s="23">
        <v>1870673527</v>
      </c>
    </row>
    <row r="91" spans="1:8" ht="26.1" customHeight="1" x14ac:dyDescent="0.35">
      <c r="A91" s="181"/>
      <c r="B91" s="182"/>
      <c r="C91" s="22"/>
    </row>
    <row r="92" spans="1:8" ht="26.1" customHeight="1" thickBot="1" x14ac:dyDescent="0.4">
      <c r="A92" s="149">
        <v>1300</v>
      </c>
      <c r="B92" s="146" t="s">
        <v>230</v>
      </c>
      <c r="C92" s="21">
        <f>C93+C109+C117+C135</f>
        <v>146965040867</v>
      </c>
    </row>
    <row r="93" spans="1:8" ht="26.1" customHeight="1" thickTop="1" x14ac:dyDescent="0.3">
      <c r="A93" s="183" t="s">
        <v>228</v>
      </c>
      <c r="B93" s="184" t="s">
        <v>229</v>
      </c>
      <c r="C93" s="20">
        <f>SUM(C94:C107)</f>
        <v>50505954712</v>
      </c>
    </row>
    <row r="94" spans="1:8" ht="26.1" customHeight="1" x14ac:dyDescent="0.3">
      <c r="A94" s="152" t="s">
        <v>227</v>
      </c>
      <c r="B94" s="29" t="s">
        <v>181</v>
      </c>
      <c r="C94" s="19">
        <v>10048629338</v>
      </c>
    </row>
    <row r="95" spans="1:8" ht="26.1" customHeight="1" x14ac:dyDescent="0.3">
      <c r="A95" s="152" t="s">
        <v>226</v>
      </c>
      <c r="B95" s="29" t="s">
        <v>198</v>
      </c>
      <c r="C95" s="19">
        <v>1105670841</v>
      </c>
    </row>
    <row r="96" spans="1:8" ht="26.1" customHeight="1" x14ac:dyDescent="0.3">
      <c r="A96" s="152" t="s">
        <v>225</v>
      </c>
      <c r="B96" s="29" t="s">
        <v>179</v>
      </c>
      <c r="C96" s="19">
        <v>6908328478</v>
      </c>
    </row>
    <row r="97" spans="1:3" ht="26.1" customHeight="1" x14ac:dyDescent="0.3">
      <c r="A97" s="152" t="s">
        <v>224</v>
      </c>
      <c r="B97" s="175" t="s">
        <v>178</v>
      </c>
      <c r="C97" s="19">
        <v>2080642236</v>
      </c>
    </row>
    <row r="98" spans="1:3" ht="26.1" customHeight="1" x14ac:dyDescent="0.3">
      <c r="A98" s="152" t="s">
        <v>223</v>
      </c>
      <c r="B98" s="29" t="s">
        <v>177</v>
      </c>
      <c r="C98" s="19">
        <v>1484854403</v>
      </c>
    </row>
    <row r="99" spans="1:3" ht="26.1" customHeight="1" x14ac:dyDescent="0.3">
      <c r="A99" s="152" t="s">
        <v>222</v>
      </c>
      <c r="B99" s="29" t="s">
        <v>176</v>
      </c>
      <c r="C99" s="19">
        <v>888034487</v>
      </c>
    </row>
    <row r="100" spans="1:3" ht="26.1" customHeight="1" x14ac:dyDescent="0.3">
      <c r="A100" s="152" t="s">
        <v>221</v>
      </c>
      <c r="B100" s="29" t="s">
        <v>175</v>
      </c>
      <c r="C100" s="19">
        <v>777140408</v>
      </c>
    </row>
    <row r="101" spans="1:3" ht="26.1" customHeight="1" x14ac:dyDescent="0.3">
      <c r="A101" s="152" t="s">
        <v>220</v>
      </c>
      <c r="B101" s="29" t="s">
        <v>169</v>
      </c>
      <c r="C101" s="19">
        <v>2069976469</v>
      </c>
    </row>
    <row r="102" spans="1:3" ht="26.1" customHeight="1" x14ac:dyDescent="0.3">
      <c r="A102" s="152" t="s">
        <v>219</v>
      </c>
      <c r="B102" s="29" t="s">
        <v>173</v>
      </c>
      <c r="C102" s="19">
        <v>6334326436</v>
      </c>
    </row>
    <row r="103" spans="1:3" ht="26.1" customHeight="1" x14ac:dyDescent="0.3">
      <c r="A103" s="152" t="s">
        <v>218</v>
      </c>
      <c r="B103" s="29" t="s">
        <v>172</v>
      </c>
      <c r="C103" s="19">
        <v>82838556</v>
      </c>
    </row>
    <row r="104" spans="1:3" ht="26.1" customHeight="1" x14ac:dyDescent="0.3">
      <c r="A104" s="152" t="s">
        <v>217</v>
      </c>
      <c r="B104" s="29" t="s">
        <v>171</v>
      </c>
      <c r="C104" s="19">
        <v>151123622</v>
      </c>
    </row>
    <row r="105" spans="1:3" ht="26.1" customHeight="1" x14ac:dyDescent="0.3">
      <c r="A105" s="152" t="s">
        <v>216</v>
      </c>
      <c r="B105" s="29" t="s">
        <v>170</v>
      </c>
      <c r="C105" s="19">
        <v>21301245</v>
      </c>
    </row>
    <row r="106" spans="1:3" ht="26.1" customHeight="1" x14ac:dyDescent="0.3">
      <c r="A106" s="152" t="s">
        <v>215</v>
      </c>
      <c r="B106" s="29" t="s">
        <v>168</v>
      </c>
      <c r="C106" s="19">
        <v>102605748</v>
      </c>
    </row>
    <row r="107" spans="1:3" ht="26.1" customHeight="1" x14ac:dyDescent="0.35">
      <c r="A107" s="154" t="s">
        <v>214</v>
      </c>
      <c r="B107" s="170" t="s">
        <v>146</v>
      </c>
      <c r="C107" s="6">
        <v>18450482445</v>
      </c>
    </row>
    <row r="108" spans="1:3" ht="18.75" customHeight="1" x14ac:dyDescent="0.35">
      <c r="A108" s="185"/>
      <c r="B108" s="186"/>
      <c r="C108" s="18"/>
    </row>
    <row r="109" spans="1:3" ht="26.1" customHeight="1" x14ac:dyDescent="0.35">
      <c r="A109" s="179" t="s">
        <v>212</v>
      </c>
      <c r="B109" s="180" t="s">
        <v>213</v>
      </c>
      <c r="C109" s="17">
        <f>SUM(C110:C115)</f>
        <v>14348099080</v>
      </c>
    </row>
    <row r="110" spans="1:3" ht="26.1" customHeight="1" x14ac:dyDescent="0.35">
      <c r="A110" s="152" t="s">
        <v>210</v>
      </c>
      <c r="B110" s="29" t="s">
        <v>211</v>
      </c>
      <c r="C110" s="2">
        <v>2280568090</v>
      </c>
    </row>
    <row r="111" spans="1:3" ht="26.1" customHeight="1" x14ac:dyDescent="0.35">
      <c r="A111" s="152" t="s">
        <v>208</v>
      </c>
      <c r="B111" s="29" t="s">
        <v>209</v>
      </c>
      <c r="C111" s="2">
        <v>7968926773</v>
      </c>
    </row>
    <row r="112" spans="1:3" ht="26.1" customHeight="1" x14ac:dyDescent="0.35">
      <c r="A112" s="152" t="s">
        <v>206</v>
      </c>
      <c r="B112" s="29" t="s">
        <v>207</v>
      </c>
      <c r="C112" s="2">
        <v>2337596730</v>
      </c>
    </row>
    <row r="113" spans="1:3" ht="26.1" customHeight="1" x14ac:dyDescent="0.35">
      <c r="A113" s="152" t="s">
        <v>205</v>
      </c>
      <c r="B113" s="29" t="s">
        <v>172</v>
      </c>
      <c r="C113" s="2">
        <v>101227253</v>
      </c>
    </row>
    <row r="114" spans="1:3" ht="26.1" customHeight="1" x14ac:dyDescent="0.35">
      <c r="A114" s="154" t="s">
        <v>204</v>
      </c>
      <c r="B114" s="29" t="s">
        <v>171</v>
      </c>
      <c r="C114" s="2">
        <v>360761354</v>
      </c>
    </row>
    <row r="115" spans="1:3" ht="26.1" customHeight="1" x14ac:dyDescent="0.35">
      <c r="A115" s="154">
        <v>1349</v>
      </c>
      <c r="B115" s="29" t="s">
        <v>146</v>
      </c>
      <c r="C115" s="6">
        <v>1299018880</v>
      </c>
    </row>
    <row r="116" spans="1:3" ht="17.25" customHeight="1" x14ac:dyDescent="0.35">
      <c r="A116" s="185"/>
      <c r="B116" s="164"/>
      <c r="C116" s="4"/>
    </row>
    <row r="117" spans="1:3" ht="26.1" customHeight="1" x14ac:dyDescent="0.35">
      <c r="A117" s="179" t="s">
        <v>202</v>
      </c>
      <c r="B117" s="180" t="s">
        <v>203</v>
      </c>
      <c r="C117" s="17">
        <f>SUM(C118:C133)</f>
        <v>53722466806</v>
      </c>
    </row>
    <row r="118" spans="1:3" ht="26.1" customHeight="1" x14ac:dyDescent="0.35">
      <c r="A118" s="152" t="s">
        <v>201</v>
      </c>
      <c r="B118" s="29" t="s">
        <v>181</v>
      </c>
      <c r="C118" s="2">
        <v>10587210386</v>
      </c>
    </row>
    <row r="119" spans="1:3" ht="26.1" customHeight="1" x14ac:dyDescent="0.35">
      <c r="A119" s="152" t="s">
        <v>199</v>
      </c>
      <c r="B119" s="29" t="s">
        <v>200</v>
      </c>
      <c r="C119" s="2">
        <v>1506118558</v>
      </c>
    </row>
    <row r="120" spans="1:3" ht="26.1" customHeight="1" x14ac:dyDescent="0.35">
      <c r="A120" s="152" t="s">
        <v>197</v>
      </c>
      <c r="B120" s="29" t="s">
        <v>198</v>
      </c>
      <c r="C120" s="2">
        <v>2033614719</v>
      </c>
    </row>
    <row r="121" spans="1:3" ht="26.1" customHeight="1" x14ac:dyDescent="0.35">
      <c r="A121" s="152" t="s">
        <v>196</v>
      </c>
      <c r="B121" s="29" t="s">
        <v>179</v>
      </c>
      <c r="C121" s="2">
        <v>9835730134</v>
      </c>
    </row>
    <row r="122" spans="1:3" ht="26.1" customHeight="1" x14ac:dyDescent="0.35">
      <c r="A122" s="152" t="s">
        <v>195</v>
      </c>
      <c r="B122" s="175" t="s">
        <v>178</v>
      </c>
      <c r="C122" s="2">
        <v>3203452132</v>
      </c>
    </row>
    <row r="123" spans="1:3" ht="26.1" customHeight="1" x14ac:dyDescent="0.35">
      <c r="A123" s="152" t="s">
        <v>194</v>
      </c>
      <c r="B123" s="29" t="s">
        <v>177</v>
      </c>
      <c r="C123" s="2">
        <v>1112202816</v>
      </c>
    </row>
    <row r="124" spans="1:3" ht="26.1" customHeight="1" x14ac:dyDescent="0.35">
      <c r="A124" s="152" t="s">
        <v>193</v>
      </c>
      <c r="B124" s="29" t="s">
        <v>176</v>
      </c>
      <c r="C124" s="2">
        <v>1129686444</v>
      </c>
    </row>
    <row r="125" spans="1:3" ht="26.1" customHeight="1" x14ac:dyDescent="0.35">
      <c r="A125" s="152" t="s">
        <v>192</v>
      </c>
      <c r="B125" s="29" t="s">
        <v>175</v>
      </c>
      <c r="C125" s="2">
        <v>1128258394</v>
      </c>
    </row>
    <row r="126" spans="1:3" ht="26.1" customHeight="1" x14ac:dyDescent="0.35">
      <c r="A126" s="152" t="s">
        <v>191</v>
      </c>
      <c r="B126" s="29" t="s">
        <v>174</v>
      </c>
      <c r="C126" s="2">
        <v>19136304</v>
      </c>
    </row>
    <row r="127" spans="1:3" ht="26.1" customHeight="1" x14ac:dyDescent="0.35">
      <c r="A127" s="152" t="s">
        <v>190</v>
      </c>
      <c r="B127" s="29" t="s">
        <v>169</v>
      </c>
      <c r="C127" s="2">
        <v>1301462385</v>
      </c>
    </row>
    <row r="128" spans="1:3" ht="26.1" customHeight="1" x14ac:dyDescent="0.35">
      <c r="A128" s="152" t="s">
        <v>189</v>
      </c>
      <c r="B128" s="29" t="s">
        <v>173</v>
      </c>
      <c r="C128" s="2">
        <v>4958134223</v>
      </c>
    </row>
    <row r="129" spans="1:3" ht="26.1" customHeight="1" x14ac:dyDescent="0.35">
      <c r="A129" s="152" t="s">
        <v>188</v>
      </c>
      <c r="B129" s="29" t="s">
        <v>172</v>
      </c>
      <c r="C129" s="2">
        <v>96715180</v>
      </c>
    </row>
    <row r="130" spans="1:3" ht="26.1" customHeight="1" x14ac:dyDescent="0.35">
      <c r="A130" s="152" t="s">
        <v>187</v>
      </c>
      <c r="B130" s="29" t="s">
        <v>171</v>
      </c>
      <c r="C130" s="2">
        <v>148020159</v>
      </c>
    </row>
    <row r="131" spans="1:3" ht="26.1" customHeight="1" x14ac:dyDescent="0.35">
      <c r="A131" s="152" t="s">
        <v>186</v>
      </c>
      <c r="B131" s="29" t="s">
        <v>170</v>
      </c>
      <c r="C131" s="2">
        <v>238676890</v>
      </c>
    </row>
    <row r="132" spans="1:3" ht="26.1" customHeight="1" x14ac:dyDescent="0.35">
      <c r="A132" s="152" t="s">
        <v>185</v>
      </c>
      <c r="B132" s="29" t="s">
        <v>168</v>
      </c>
      <c r="C132" s="2">
        <v>74121894</v>
      </c>
    </row>
    <row r="133" spans="1:3" ht="26.1" customHeight="1" x14ac:dyDescent="0.35">
      <c r="A133" s="154" t="s">
        <v>184</v>
      </c>
      <c r="B133" s="29" t="s">
        <v>146</v>
      </c>
      <c r="C133" s="6">
        <v>16349926188</v>
      </c>
    </row>
    <row r="134" spans="1:3" ht="20.25" customHeight="1" x14ac:dyDescent="0.35">
      <c r="A134" s="185"/>
      <c r="B134" s="164"/>
      <c r="C134" s="18"/>
    </row>
    <row r="135" spans="1:3" ht="26.1" customHeight="1" x14ac:dyDescent="0.35">
      <c r="A135" s="179" t="s">
        <v>182</v>
      </c>
      <c r="B135" s="180" t="s">
        <v>183</v>
      </c>
      <c r="C135" s="17">
        <f>SUM(C136:C149)</f>
        <v>28388520269</v>
      </c>
    </row>
    <row r="136" spans="1:3" ht="26.1" customHeight="1" x14ac:dyDescent="0.35">
      <c r="A136" s="152">
        <v>1371</v>
      </c>
      <c r="B136" s="175" t="s">
        <v>181</v>
      </c>
      <c r="C136" s="2">
        <v>5206257205</v>
      </c>
    </row>
    <row r="137" spans="1:3" ht="26.1" customHeight="1" x14ac:dyDescent="0.35">
      <c r="A137" s="152">
        <v>1372</v>
      </c>
      <c r="B137" s="29" t="s">
        <v>180</v>
      </c>
      <c r="C137" s="2">
        <v>1571902281</v>
      </c>
    </row>
    <row r="138" spans="1:3" ht="26.1" customHeight="1" x14ac:dyDescent="0.35">
      <c r="A138" s="152">
        <v>1373</v>
      </c>
      <c r="B138" s="29" t="s">
        <v>179</v>
      </c>
      <c r="C138" s="2">
        <v>5649946259</v>
      </c>
    </row>
    <row r="139" spans="1:3" ht="26.1" customHeight="1" x14ac:dyDescent="0.35">
      <c r="A139" s="152">
        <v>1374</v>
      </c>
      <c r="B139" s="175" t="s">
        <v>178</v>
      </c>
      <c r="C139" s="2">
        <v>1734511788</v>
      </c>
    </row>
    <row r="140" spans="1:3" ht="26.1" customHeight="1" x14ac:dyDescent="0.35">
      <c r="A140" s="152">
        <v>1375</v>
      </c>
      <c r="B140" s="29" t="s">
        <v>177</v>
      </c>
      <c r="C140" s="2">
        <v>831148626</v>
      </c>
    </row>
    <row r="141" spans="1:3" ht="26.1" customHeight="1" x14ac:dyDescent="0.35">
      <c r="A141" s="152">
        <v>1376</v>
      </c>
      <c r="B141" s="29" t="s">
        <v>176</v>
      </c>
      <c r="C141" s="2">
        <v>452354098</v>
      </c>
    </row>
    <row r="142" spans="1:3" ht="26.1" customHeight="1" x14ac:dyDescent="0.35">
      <c r="A142" s="152">
        <v>1377</v>
      </c>
      <c r="B142" s="29" t="s">
        <v>175</v>
      </c>
      <c r="C142" s="2">
        <v>638163487</v>
      </c>
    </row>
    <row r="143" spans="1:3" ht="26.1" customHeight="1" x14ac:dyDescent="0.35">
      <c r="A143" s="152">
        <v>1379</v>
      </c>
      <c r="B143" s="29" t="s">
        <v>173</v>
      </c>
      <c r="C143" s="2">
        <v>3767885714</v>
      </c>
    </row>
    <row r="144" spans="1:3" ht="26.1" customHeight="1" x14ac:dyDescent="0.35">
      <c r="A144" s="152">
        <v>1381</v>
      </c>
      <c r="B144" s="29" t="s">
        <v>172</v>
      </c>
      <c r="C144" s="2">
        <v>67263032</v>
      </c>
    </row>
    <row r="145" spans="1:3" ht="26.1" customHeight="1" x14ac:dyDescent="0.35">
      <c r="A145" s="152">
        <v>1382</v>
      </c>
      <c r="B145" s="29" t="s">
        <v>171</v>
      </c>
      <c r="C145" s="2">
        <v>105140207</v>
      </c>
    </row>
    <row r="146" spans="1:3" ht="26.1" customHeight="1" x14ac:dyDescent="0.35">
      <c r="A146" s="152">
        <v>1383</v>
      </c>
      <c r="B146" s="29" t="s">
        <v>170</v>
      </c>
      <c r="C146" s="2">
        <v>21960969</v>
      </c>
    </row>
    <row r="147" spans="1:3" ht="26.1" customHeight="1" x14ac:dyDescent="0.35">
      <c r="A147" s="152">
        <v>1384</v>
      </c>
      <c r="B147" s="29" t="s">
        <v>169</v>
      </c>
      <c r="C147" s="2">
        <v>53687596</v>
      </c>
    </row>
    <row r="148" spans="1:3" ht="26.1" customHeight="1" x14ac:dyDescent="0.35">
      <c r="A148" s="152">
        <v>1385</v>
      </c>
      <c r="B148" s="29" t="s">
        <v>168</v>
      </c>
      <c r="C148" s="2">
        <v>84058963</v>
      </c>
    </row>
    <row r="149" spans="1:3" ht="26.1" customHeight="1" x14ac:dyDescent="0.35">
      <c r="A149" s="152">
        <v>1389</v>
      </c>
      <c r="B149" s="170" t="s">
        <v>146</v>
      </c>
      <c r="C149" s="12">
        <v>8204240044</v>
      </c>
    </row>
    <row r="150" spans="1:3" ht="19.5" customHeight="1" x14ac:dyDescent="0.35">
      <c r="A150" s="185"/>
      <c r="B150" s="184"/>
      <c r="C150" s="14"/>
    </row>
    <row r="151" spans="1:3" ht="26.1" customHeight="1" thickBot="1" x14ac:dyDescent="0.4">
      <c r="A151" s="188">
        <v>1400</v>
      </c>
      <c r="B151" s="148" t="s">
        <v>167</v>
      </c>
      <c r="C151" s="189">
        <f>C152+C165+C189+C195</f>
        <v>34732502006.711624</v>
      </c>
    </row>
    <row r="152" spans="1:3" ht="26.1" customHeight="1" thickTop="1" x14ac:dyDescent="0.35">
      <c r="A152" s="190" t="s">
        <v>165</v>
      </c>
      <c r="B152" s="191" t="s">
        <v>166</v>
      </c>
      <c r="C152" s="192">
        <f>SUM(C153:C163)</f>
        <v>4082471327</v>
      </c>
    </row>
    <row r="153" spans="1:3" ht="26.1" customHeight="1" x14ac:dyDescent="0.35">
      <c r="A153" s="152" t="s">
        <v>163</v>
      </c>
      <c r="B153" s="29" t="s">
        <v>164</v>
      </c>
      <c r="C153" s="15">
        <v>1850110000</v>
      </c>
    </row>
    <row r="154" spans="1:3" ht="26.1" customHeight="1" x14ac:dyDescent="0.35">
      <c r="A154" s="152" t="s">
        <v>161</v>
      </c>
      <c r="B154" s="29" t="s">
        <v>162</v>
      </c>
      <c r="C154" s="15">
        <v>779038429</v>
      </c>
    </row>
    <row r="155" spans="1:3" ht="26.1" customHeight="1" x14ac:dyDescent="0.35">
      <c r="A155" s="152" t="s">
        <v>159</v>
      </c>
      <c r="B155" s="29" t="s">
        <v>160</v>
      </c>
      <c r="C155" s="15">
        <v>40712302</v>
      </c>
    </row>
    <row r="156" spans="1:3" ht="26.1" customHeight="1" x14ac:dyDescent="0.35">
      <c r="A156" s="152" t="s">
        <v>157</v>
      </c>
      <c r="B156" s="29" t="s">
        <v>158</v>
      </c>
      <c r="C156" s="15">
        <v>12762514</v>
      </c>
    </row>
    <row r="157" spans="1:3" ht="26.1" customHeight="1" x14ac:dyDescent="0.35">
      <c r="A157" s="152" t="s">
        <v>155</v>
      </c>
      <c r="B157" s="29" t="s">
        <v>156</v>
      </c>
      <c r="C157" s="15">
        <v>70933382</v>
      </c>
    </row>
    <row r="158" spans="1:3" ht="26.1" customHeight="1" x14ac:dyDescent="0.35">
      <c r="A158" s="152" t="s">
        <v>153</v>
      </c>
      <c r="B158" s="29" t="s">
        <v>154</v>
      </c>
      <c r="C158" s="15">
        <v>950808688</v>
      </c>
    </row>
    <row r="159" spans="1:3" ht="26.1" customHeight="1" x14ac:dyDescent="0.35">
      <c r="A159" s="152" t="s">
        <v>151</v>
      </c>
      <c r="B159" s="29" t="s">
        <v>152</v>
      </c>
      <c r="C159" s="15">
        <v>36522651</v>
      </c>
    </row>
    <row r="160" spans="1:3" ht="26.1" customHeight="1" x14ac:dyDescent="0.35">
      <c r="A160" s="152" t="s">
        <v>149</v>
      </c>
      <c r="B160" s="29" t="s">
        <v>150</v>
      </c>
      <c r="C160" s="15">
        <v>17960570</v>
      </c>
    </row>
    <row r="161" spans="1:3" ht="26.1" customHeight="1" x14ac:dyDescent="0.35">
      <c r="A161" s="152">
        <v>1422</v>
      </c>
      <c r="B161" s="29" t="s">
        <v>148</v>
      </c>
      <c r="C161" s="15">
        <v>1772000</v>
      </c>
    </row>
    <row r="162" spans="1:3" ht="26.1" customHeight="1" x14ac:dyDescent="0.35">
      <c r="A162" s="152">
        <v>1423</v>
      </c>
      <c r="B162" s="29" t="s">
        <v>147</v>
      </c>
      <c r="C162" s="15">
        <v>211626551</v>
      </c>
    </row>
    <row r="163" spans="1:3" ht="26.1" customHeight="1" x14ac:dyDescent="0.35">
      <c r="A163" s="154" t="s">
        <v>145</v>
      </c>
      <c r="B163" s="29" t="s">
        <v>146</v>
      </c>
      <c r="C163" s="15">
        <v>110224240</v>
      </c>
    </row>
    <row r="164" spans="1:3" ht="26.1" customHeight="1" x14ac:dyDescent="0.35">
      <c r="A164" s="185"/>
      <c r="B164" s="193"/>
      <c r="C164" s="14"/>
    </row>
    <row r="165" spans="1:3" ht="26.1" customHeight="1" x14ac:dyDescent="0.35">
      <c r="A165" s="179" t="s">
        <v>143</v>
      </c>
      <c r="B165" s="180" t="s">
        <v>144</v>
      </c>
      <c r="C165" s="194">
        <f>SUM(C166:C187)</f>
        <v>2913112024.7116241</v>
      </c>
    </row>
    <row r="166" spans="1:3" ht="26.1" customHeight="1" x14ac:dyDescent="0.35">
      <c r="A166" s="152" t="s">
        <v>141</v>
      </c>
      <c r="B166" s="29" t="s">
        <v>142</v>
      </c>
      <c r="C166" s="15">
        <v>90045766</v>
      </c>
    </row>
    <row r="167" spans="1:3" ht="26.1" customHeight="1" x14ac:dyDescent="0.35">
      <c r="A167" s="152" t="s">
        <v>139</v>
      </c>
      <c r="B167" s="29" t="s">
        <v>140</v>
      </c>
      <c r="C167" s="15">
        <v>17363868</v>
      </c>
    </row>
    <row r="168" spans="1:3" ht="26.1" customHeight="1" x14ac:dyDescent="0.35">
      <c r="A168" s="152" t="s">
        <v>137</v>
      </c>
      <c r="B168" s="29" t="s">
        <v>138</v>
      </c>
      <c r="C168" s="15">
        <v>62438</v>
      </c>
    </row>
    <row r="169" spans="1:3" ht="26.1" customHeight="1" x14ac:dyDescent="0.35">
      <c r="A169" s="152">
        <v>1434</v>
      </c>
      <c r="B169" s="29" t="s">
        <v>136</v>
      </c>
      <c r="C169" s="15">
        <v>1717042.7116244258</v>
      </c>
    </row>
    <row r="170" spans="1:3" ht="26.1" customHeight="1" x14ac:dyDescent="0.35">
      <c r="A170" s="152" t="s">
        <v>134</v>
      </c>
      <c r="B170" s="29" t="s">
        <v>135</v>
      </c>
      <c r="C170" s="15">
        <v>258243380</v>
      </c>
    </row>
    <row r="171" spans="1:3" ht="26.1" customHeight="1" x14ac:dyDescent="0.35">
      <c r="A171" s="152" t="s">
        <v>132</v>
      </c>
      <c r="B171" s="29" t="s">
        <v>133</v>
      </c>
      <c r="C171" s="15">
        <v>52188839</v>
      </c>
    </row>
    <row r="172" spans="1:3" ht="26.1" customHeight="1" x14ac:dyDescent="0.35">
      <c r="A172" s="152" t="s">
        <v>130</v>
      </c>
      <c r="B172" s="29" t="s">
        <v>131</v>
      </c>
      <c r="C172" s="15">
        <v>262790669</v>
      </c>
    </row>
    <row r="173" spans="1:3" ht="26.1" customHeight="1" x14ac:dyDescent="0.35">
      <c r="A173" s="152" t="s">
        <v>128</v>
      </c>
      <c r="B173" s="29" t="s">
        <v>129</v>
      </c>
      <c r="C173" s="15">
        <v>5203160</v>
      </c>
    </row>
    <row r="174" spans="1:3" ht="26.1" customHeight="1" x14ac:dyDescent="0.35">
      <c r="A174" s="152" t="s">
        <v>126</v>
      </c>
      <c r="B174" s="29" t="s">
        <v>127</v>
      </c>
      <c r="C174" s="15">
        <v>17184156</v>
      </c>
    </row>
    <row r="175" spans="1:3" ht="26.1" customHeight="1" x14ac:dyDescent="0.35">
      <c r="A175" s="152" t="s">
        <v>124</v>
      </c>
      <c r="B175" s="29" t="s">
        <v>125</v>
      </c>
      <c r="C175" s="15">
        <v>16441985</v>
      </c>
    </row>
    <row r="176" spans="1:3" ht="26.1" customHeight="1" x14ac:dyDescent="0.35">
      <c r="A176" s="152" t="s">
        <v>122</v>
      </c>
      <c r="B176" s="29" t="s">
        <v>123</v>
      </c>
      <c r="C176" s="15">
        <v>19772007</v>
      </c>
    </row>
    <row r="177" spans="1:4" ht="26.1" customHeight="1" x14ac:dyDescent="0.35">
      <c r="A177" s="152" t="s">
        <v>120</v>
      </c>
      <c r="B177" s="29" t="s">
        <v>121</v>
      </c>
      <c r="C177" s="15">
        <v>925284146</v>
      </c>
    </row>
    <row r="178" spans="1:4" ht="26.1" customHeight="1" x14ac:dyDescent="0.35">
      <c r="A178" s="152" t="s">
        <v>118</v>
      </c>
      <c r="B178" s="29" t="s">
        <v>119</v>
      </c>
      <c r="C178" s="15">
        <v>7112719</v>
      </c>
    </row>
    <row r="179" spans="1:4" ht="26.1" customHeight="1" x14ac:dyDescent="0.35">
      <c r="A179" s="152" t="s">
        <v>116</v>
      </c>
      <c r="B179" s="29" t="s">
        <v>117</v>
      </c>
      <c r="C179" s="15">
        <v>6347855</v>
      </c>
    </row>
    <row r="180" spans="1:4" ht="26.1" customHeight="1" x14ac:dyDescent="0.35">
      <c r="A180" s="152" t="s">
        <v>114</v>
      </c>
      <c r="B180" s="29" t="s">
        <v>115</v>
      </c>
      <c r="C180" s="15">
        <v>22000000</v>
      </c>
    </row>
    <row r="181" spans="1:4" ht="26.1" customHeight="1" x14ac:dyDescent="0.35">
      <c r="A181" s="152" t="s">
        <v>112</v>
      </c>
      <c r="B181" s="29" t="s">
        <v>113</v>
      </c>
      <c r="C181" s="15">
        <v>232593613</v>
      </c>
    </row>
    <row r="182" spans="1:4" ht="26.1" customHeight="1" x14ac:dyDescent="0.35">
      <c r="A182" s="152" t="s">
        <v>110</v>
      </c>
      <c r="B182" s="29" t="s">
        <v>111</v>
      </c>
      <c r="C182" s="15">
        <v>62890002</v>
      </c>
    </row>
    <row r="183" spans="1:4" ht="26.1" customHeight="1" x14ac:dyDescent="0.35">
      <c r="A183" s="152">
        <v>1453</v>
      </c>
      <c r="B183" s="29" t="s">
        <v>109</v>
      </c>
      <c r="C183" s="15">
        <v>35438929</v>
      </c>
    </row>
    <row r="184" spans="1:4" ht="26.1" customHeight="1" x14ac:dyDescent="0.35">
      <c r="A184" s="152" t="s">
        <v>107</v>
      </c>
      <c r="B184" s="29" t="s">
        <v>108</v>
      </c>
      <c r="C184" s="15">
        <v>378228690</v>
      </c>
    </row>
    <row r="185" spans="1:4" ht="26.1" customHeight="1" x14ac:dyDescent="0.35">
      <c r="A185" s="152" t="s">
        <v>105</v>
      </c>
      <c r="B185" s="29" t="s">
        <v>106</v>
      </c>
      <c r="C185" s="15">
        <v>54112861</v>
      </c>
    </row>
    <row r="186" spans="1:4" ht="26.1" customHeight="1" x14ac:dyDescent="0.35">
      <c r="A186" s="152">
        <v>1457</v>
      </c>
      <c r="B186" s="29" t="s">
        <v>104</v>
      </c>
      <c r="C186" s="15">
        <v>358482436</v>
      </c>
    </row>
    <row r="187" spans="1:4" ht="26.1" customHeight="1" x14ac:dyDescent="0.35">
      <c r="A187" s="152">
        <v>1459</v>
      </c>
      <c r="B187" s="29" t="s">
        <v>103</v>
      </c>
      <c r="C187" s="15">
        <v>89607463</v>
      </c>
    </row>
    <row r="188" spans="1:4" ht="26.1" customHeight="1" x14ac:dyDescent="0.35">
      <c r="A188" s="185"/>
      <c r="B188" s="184"/>
      <c r="C188" s="14"/>
    </row>
    <row r="189" spans="1:4" ht="26.1" customHeight="1" x14ac:dyDescent="0.35">
      <c r="A189" s="168" t="s">
        <v>102</v>
      </c>
      <c r="B189" s="180" t="s">
        <v>101</v>
      </c>
      <c r="C189" s="16">
        <f>SUM(C190:C193)</f>
        <v>23501340628</v>
      </c>
    </row>
    <row r="190" spans="1:4" ht="26.1" customHeight="1" x14ac:dyDescent="0.35">
      <c r="A190" s="152" t="s">
        <v>100</v>
      </c>
      <c r="B190" s="29" t="s">
        <v>99</v>
      </c>
      <c r="C190" s="15">
        <v>21969217984</v>
      </c>
      <c r="D190" s="195"/>
    </row>
    <row r="191" spans="1:4" ht="26.1" customHeight="1" x14ac:dyDescent="0.35">
      <c r="A191" s="152" t="s">
        <v>97</v>
      </c>
      <c r="B191" s="29" t="s">
        <v>98</v>
      </c>
      <c r="C191" s="15">
        <v>185450000</v>
      </c>
      <c r="D191" s="195"/>
    </row>
    <row r="192" spans="1:4" ht="26.1" customHeight="1" x14ac:dyDescent="0.35">
      <c r="A192" s="152" t="s">
        <v>95</v>
      </c>
      <c r="B192" s="29" t="s">
        <v>96</v>
      </c>
      <c r="C192" s="15">
        <v>433500000</v>
      </c>
      <c r="D192" s="195"/>
    </row>
    <row r="193" spans="1:8" ht="26.1" customHeight="1" x14ac:dyDescent="0.35">
      <c r="A193" s="154" t="s">
        <v>93</v>
      </c>
      <c r="B193" s="29" t="s">
        <v>94</v>
      </c>
      <c r="C193" s="12">
        <v>913172644</v>
      </c>
      <c r="D193" s="195"/>
    </row>
    <row r="194" spans="1:8" ht="18.75" customHeight="1" x14ac:dyDescent="0.35">
      <c r="A194" s="185"/>
      <c r="B194" s="164"/>
      <c r="C194" s="14"/>
      <c r="D194" s="195"/>
      <c r="E194" s="196"/>
      <c r="F194" s="196"/>
      <c r="G194" s="196"/>
      <c r="H194" s="196"/>
    </row>
    <row r="195" spans="1:8" ht="26.1" customHeight="1" x14ac:dyDescent="0.35">
      <c r="A195" s="179">
        <v>1480</v>
      </c>
      <c r="B195" s="180" t="s">
        <v>92</v>
      </c>
      <c r="C195" s="14">
        <f>SUM(C196)</f>
        <v>4235578027</v>
      </c>
      <c r="D195" s="195"/>
      <c r="E195" s="196"/>
      <c r="F195" s="196"/>
    </row>
    <row r="196" spans="1:8" ht="26.1" customHeight="1" x14ac:dyDescent="0.35">
      <c r="A196" s="154">
        <v>1489</v>
      </c>
      <c r="B196" s="29" t="s">
        <v>91</v>
      </c>
      <c r="C196" s="12">
        <v>4235578027</v>
      </c>
      <c r="D196" s="195"/>
    </row>
    <row r="197" spans="1:8" ht="21" customHeight="1" x14ac:dyDescent="0.35">
      <c r="A197" s="185"/>
      <c r="B197" s="197"/>
      <c r="C197" s="14"/>
      <c r="D197" s="195"/>
    </row>
    <row r="198" spans="1:8" ht="26.1" customHeight="1" thickBot="1" x14ac:dyDescent="0.4">
      <c r="A198" s="198">
        <v>1500</v>
      </c>
      <c r="B198" s="146" t="s">
        <v>90</v>
      </c>
      <c r="C198" s="13">
        <f>SUM(C199:C200)</f>
        <v>367015773</v>
      </c>
      <c r="D198" s="195"/>
    </row>
    <row r="199" spans="1:8" ht="26.1" customHeight="1" thickTop="1" x14ac:dyDescent="0.35">
      <c r="A199" s="152" t="s">
        <v>88</v>
      </c>
      <c r="B199" s="29" t="s">
        <v>89</v>
      </c>
      <c r="C199" s="12">
        <v>80020920</v>
      </c>
      <c r="D199" s="195"/>
    </row>
    <row r="200" spans="1:8" ht="26.1" customHeight="1" x14ac:dyDescent="0.35">
      <c r="A200" s="152" t="s">
        <v>86</v>
      </c>
      <c r="B200" s="29" t="s">
        <v>87</v>
      </c>
      <c r="C200" s="11">
        <v>286994853</v>
      </c>
      <c r="D200" s="195"/>
    </row>
    <row r="201" spans="1:8" ht="17.25" customHeight="1" x14ac:dyDescent="0.35">
      <c r="A201" s="152"/>
      <c r="B201" s="187"/>
      <c r="C201" s="11"/>
    </row>
    <row r="202" spans="1:8" ht="26.1" customHeight="1" thickBot="1" x14ac:dyDescent="0.4">
      <c r="A202" s="161" t="s">
        <v>85</v>
      </c>
      <c r="B202" s="160" t="s">
        <v>84</v>
      </c>
      <c r="C202" s="8">
        <f>C203+C221+C234</f>
        <v>66818773028</v>
      </c>
    </row>
    <row r="203" spans="1:8" ht="26.1" customHeight="1" thickTop="1" x14ac:dyDescent="0.35">
      <c r="A203" s="163" t="s">
        <v>83</v>
      </c>
      <c r="B203" s="199" t="s">
        <v>82</v>
      </c>
      <c r="C203" s="10">
        <f>SUM(C204:C219)</f>
        <v>22523697794</v>
      </c>
    </row>
    <row r="204" spans="1:8" ht="26.1" customHeight="1" x14ac:dyDescent="0.35">
      <c r="A204" s="200" t="s">
        <v>81</v>
      </c>
      <c r="B204" s="201" t="s">
        <v>28</v>
      </c>
      <c r="C204" s="6">
        <v>271394000</v>
      </c>
    </row>
    <row r="205" spans="1:8" ht="26.1" customHeight="1" x14ac:dyDescent="0.35">
      <c r="A205" s="152" t="s">
        <v>79</v>
      </c>
      <c r="B205" s="202" t="s">
        <v>80</v>
      </c>
      <c r="C205" s="6">
        <v>144163612</v>
      </c>
    </row>
    <row r="206" spans="1:8" ht="26.1" customHeight="1" x14ac:dyDescent="0.35">
      <c r="A206" s="152" t="s">
        <v>77</v>
      </c>
      <c r="B206" s="202" t="s">
        <v>78</v>
      </c>
      <c r="C206" s="6">
        <v>3571529176</v>
      </c>
    </row>
    <row r="207" spans="1:8" ht="26.1" customHeight="1" x14ac:dyDescent="0.35">
      <c r="A207" s="152" t="s">
        <v>76</v>
      </c>
      <c r="B207" s="202" t="s">
        <v>0</v>
      </c>
      <c r="C207" s="6">
        <v>3242685646</v>
      </c>
    </row>
    <row r="208" spans="1:8" ht="26.1" customHeight="1" x14ac:dyDescent="0.35">
      <c r="A208" s="152" t="s">
        <v>75</v>
      </c>
      <c r="B208" s="202" t="s">
        <v>22</v>
      </c>
      <c r="C208" s="6">
        <v>256602423</v>
      </c>
    </row>
    <row r="209" spans="1:3" ht="26.1" customHeight="1" x14ac:dyDescent="0.35">
      <c r="A209" s="152" t="s">
        <v>73</v>
      </c>
      <c r="B209" s="202" t="s">
        <v>74</v>
      </c>
      <c r="C209" s="6">
        <v>1118102472</v>
      </c>
    </row>
    <row r="210" spans="1:3" ht="26.1" customHeight="1" x14ac:dyDescent="0.35">
      <c r="A210" s="152" t="s">
        <v>71</v>
      </c>
      <c r="B210" s="202" t="s">
        <v>72</v>
      </c>
      <c r="C210" s="6">
        <v>62682730</v>
      </c>
    </row>
    <row r="211" spans="1:3" ht="26.1" customHeight="1" x14ac:dyDescent="0.35">
      <c r="A211" s="152" t="s">
        <v>70</v>
      </c>
      <c r="B211" s="202" t="s">
        <v>20</v>
      </c>
      <c r="C211" s="6">
        <v>2290468175</v>
      </c>
    </row>
    <row r="212" spans="1:3" ht="26.1" customHeight="1" x14ac:dyDescent="0.35">
      <c r="A212" s="152" t="s">
        <v>68</v>
      </c>
      <c r="B212" s="29" t="s">
        <v>69</v>
      </c>
      <c r="C212" s="6">
        <v>300884000</v>
      </c>
    </row>
    <row r="213" spans="1:3" ht="26.1" customHeight="1" x14ac:dyDescent="0.35">
      <c r="A213" s="152" t="s">
        <v>66</v>
      </c>
      <c r="B213" s="202" t="s">
        <v>67</v>
      </c>
      <c r="C213" s="6">
        <v>49003000</v>
      </c>
    </row>
    <row r="214" spans="1:3" ht="26.1" customHeight="1" x14ac:dyDescent="0.35">
      <c r="A214" s="152" t="s">
        <v>64</v>
      </c>
      <c r="B214" s="202" t="s">
        <v>65</v>
      </c>
      <c r="C214" s="6">
        <v>315168000</v>
      </c>
    </row>
    <row r="215" spans="1:3" ht="26.1" customHeight="1" x14ac:dyDescent="0.35">
      <c r="A215" s="152" t="s">
        <v>62</v>
      </c>
      <c r="B215" s="202" t="s">
        <v>63</v>
      </c>
      <c r="C215" s="6">
        <v>2512703850</v>
      </c>
    </row>
    <row r="216" spans="1:3" ht="26.1" customHeight="1" x14ac:dyDescent="0.35">
      <c r="A216" s="152" t="s">
        <v>60</v>
      </c>
      <c r="B216" s="202" t="s">
        <v>61</v>
      </c>
      <c r="C216" s="6">
        <v>2529088680</v>
      </c>
    </row>
    <row r="217" spans="1:3" ht="26.1" customHeight="1" x14ac:dyDescent="0.35">
      <c r="A217" s="152" t="s">
        <v>58</v>
      </c>
      <c r="B217" s="202" t="s">
        <v>59</v>
      </c>
      <c r="C217" s="6">
        <v>4725292590</v>
      </c>
    </row>
    <row r="218" spans="1:3" ht="26.1" customHeight="1" x14ac:dyDescent="0.35">
      <c r="A218" s="152">
        <v>2052</v>
      </c>
      <c r="B218" s="202" t="s">
        <v>57</v>
      </c>
      <c r="C218" s="6">
        <v>447349000</v>
      </c>
    </row>
    <row r="219" spans="1:3" ht="26.1" customHeight="1" x14ac:dyDescent="0.35">
      <c r="A219" s="152" t="s">
        <v>56</v>
      </c>
      <c r="B219" s="202" t="s">
        <v>3</v>
      </c>
      <c r="C219" s="6">
        <v>686580440</v>
      </c>
    </row>
    <row r="220" spans="1:3" ht="20.25" customHeight="1" x14ac:dyDescent="0.35">
      <c r="A220" s="203"/>
      <c r="B220" s="204"/>
      <c r="C220" s="9"/>
    </row>
    <row r="221" spans="1:3" ht="26.1" customHeight="1" x14ac:dyDescent="0.35">
      <c r="A221" s="168" t="s">
        <v>55</v>
      </c>
      <c r="B221" s="180" t="s">
        <v>54</v>
      </c>
      <c r="C221" s="7">
        <f>SUM(C222:C232)</f>
        <v>5542592461</v>
      </c>
    </row>
    <row r="222" spans="1:3" ht="26.1" customHeight="1" x14ac:dyDescent="0.35">
      <c r="A222" s="200" t="s">
        <v>52</v>
      </c>
      <c r="B222" s="29" t="s">
        <v>53</v>
      </c>
      <c r="C222" s="6">
        <v>346018000</v>
      </c>
    </row>
    <row r="223" spans="1:3" ht="26.1" customHeight="1" x14ac:dyDescent="0.35">
      <c r="A223" s="152" t="s">
        <v>50</v>
      </c>
      <c r="B223" s="175" t="s">
        <v>51</v>
      </c>
      <c r="C223" s="6">
        <v>16617000</v>
      </c>
    </row>
    <row r="224" spans="1:3" ht="26.1" customHeight="1" x14ac:dyDescent="0.35">
      <c r="A224" s="152" t="s">
        <v>48</v>
      </c>
      <c r="B224" s="175" t="s">
        <v>49</v>
      </c>
      <c r="C224" s="6">
        <v>41702200</v>
      </c>
    </row>
    <row r="225" spans="1:5" ht="26.1" customHeight="1" x14ac:dyDescent="0.35">
      <c r="A225" s="152" t="s">
        <v>34</v>
      </c>
      <c r="B225" s="175" t="s">
        <v>35</v>
      </c>
      <c r="C225" s="6">
        <v>109667631</v>
      </c>
    </row>
    <row r="226" spans="1:5" ht="26.1" customHeight="1" x14ac:dyDescent="0.35">
      <c r="A226" s="152" t="s">
        <v>46</v>
      </c>
      <c r="B226" s="175" t="s">
        <v>47</v>
      </c>
      <c r="C226" s="6">
        <v>204603000</v>
      </c>
    </row>
    <row r="227" spans="1:5" ht="26.1" customHeight="1" x14ac:dyDescent="0.35">
      <c r="A227" s="152" t="s">
        <v>44</v>
      </c>
      <c r="B227" s="175" t="s">
        <v>45</v>
      </c>
      <c r="C227" s="6">
        <v>16455000</v>
      </c>
    </row>
    <row r="228" spans="1:5" ht="26.1" customHeight="1" x14ac:dyDescent="0.35">
      <c r="A228" s="152" t="s">
        <v>43</v>
      </c>
      <c r="B228" s="175" t="s">
        <v>7</v>
      </c>
      <c r="C228" s="6">
        <v>73453000</v>
      </c>
    </row>
    <row r="229" spans="1:5" ht="26.1" customHeight="1" x14ac:dyDescent="0.35">
      <c r="A229" s="152" t="s">
        <v>41</v>
      </c>
      <c r="B229" s="175" t="s">
        <v>42</v>
      </c>
      <c r="C229" s="6">
        <v>204603000</v>
      </c>
    </row>
    <row r="230" spans="1:5" ht="26.1" customHeight="1" x14ac:dyDescent="0.35">
      <c r="A230" s="152" t="s">
        <v>33</v>
      </c>
      <c r="B230" s="175" t="s">
        <v>6</v>
      </c>
      <c r="C230" s="6">
        <v>2741193330</v>
      </c>
    </row>
    <row r="231" spans="1:5" ht="26.1" customHeight="1" x14ac:dyDescent="0.35">
      <c r="A231" s="152" t="s">
        <v>39</v>
      </c>
      <c r="B231" s="175" t="s">
        <v>40</v>
      </c>
      <c r="C231" s="6">
        <v>1713057300</v>
      </c>
    </row>
    <row r="232" spans="1:5" ht="26.1" customHeight="1" x14ac:dyDescent="0.35">
      <c r="A232" s="152" t="s">
        <v>37</v>
      </c>
      <c r="B232" s="175" t="s">
        <v>38</v>
      </c>
      <c r="C232" s="6">
        <v>75223000</v>
      </c>
    </row>
    <row r="233" spans="1:5" ht="18" customHeight="1" x14ac:dyDescent="0.35">
      <c r="A233" s="152"/>
      <c r="B233" s="205"/>
      <c r="C233" s="6"/>
      <c r="E233" s="48"/>
    </row>
    <row r="234" spans="1:5" ht="26.1" customHeight="1" x14ac:dyDescent="0.35">
      <c r="A234" s="206"/>
      <c r="B234" s="180" t="s">
        <v>1</v>
      </c>
      <c r="C234" s="7">
        <f>SUM(C235:C238)</f>
        <v>38752482773</v>
      </c>
      <c r="E234" s="48"/>
    </row>
    <row r="235" spans="1:5" ht="26.1" customHeight="1" x14ac:dyDescent="0.35">
      <c r="A235" s="152">
        <v>2008</v>
      </c>
      <c r="B235" s="29" t="s">
        <v>36</v>
      </c>
      <c r="C235" s="2">
        <v>4407731163</v>
      </c>
      <c r="E235" s="48"/>
    </row>
    <row r="236" spans="1:5" ht="26.1" customHeight="1" x14ac:dyDescent="0.35">
      <c r="A236" s="152">
        <v>2014</v>
      </c>
      <c r="B236" s="201" t="s">
        <v>0</v>
      </c>
      <c r="C236" s="2">
        <v>29703568960</v>
      </c>
      <c r="E236" s="48"/>
    </row>
    <row r="237" spans="1:5" ht="26.1" customHeight="1" x14ac:dyDescent="0.35">
      <c r="A237" s="152" t="s">
        <v>34</v>
      </c>
      <c r="B237" s="201" t="s">
        <v>35</v>
      </c>
      <c r="C237" s="2">
        <v>2320591325.0000005</v>
      </c>
      <c r="E237" s="48"/>
    </row>
    <row r="238" spans="1:5" ht="26.1" customHeight="1" x14ac:dyDescent="0.35">
      <c r="A238" s="152" t="s">
        <v>33</v>
      </c>
      <c r="B238" s="201" t="s">
        <v>6</v>
      </c>
      <c r="C238" s="2">
        <v>2320591325.0000005</v>
      </c>
      <c r="E238" s="48"/>
    </row>
    <row r="239" spans="1:5" ht="18.75" customHeight="1" x14ac:dyDescent="0.35">
      <c r="A239" s="207"/>
      <c r="B239" s="187"/>
      <c r="C239" s="6"/>
      <c r="E239" s="48"/>
    </row>
    <row r="240" spans="1:5" ht="26.1" customHeight="1" thickBot="1" x14ac:dyDescent="0.4">
      <c r="A240" s="208" t="s">
        <v>32</v>
      </c>
      <c r="B240" s="160" t="s">
        <v>31</v>
      </c>
      <c r="C240" s="8">
        <f>SUM(C241,C249,C261)</f>
        <v>56887659883</v>
      </c>
    </row>
    <row r="241" spans="1:3" ht="26.1" customHeight="1" thickTop="1" x14ac:dyDescent="0.35">
      <c r="A241" s="168" t="s">
        <v>30</v>
      </c>
      <c r="B241" s="199" t="s">
        <v>29</v>
      </c>
      <c r="C241" s="7">
        <f>SUM(C242:C247)</f>
        <v>22322736041</v>
      </c>
    </row>
    <row r="242" spans="1:3" ht="26.1" customHeight="1" x14ac:dyDescent="0.35">
      <c r="A242" s="154" t="s">
        <v>27</v>
      </c>
      <c r="B242" s="29" t="s">
        <v>28</v>
      </c>
      <c r="C242" s="6">
        <v>2057070000</v>
      </c>
    </row>
    <row r="243" spans="1:3" ht="26.1" customHeight="1" x14ac:dyDescent="0.35">
      <c r="A243" s="152" t="s">
        <v>25</v>
      </c>
      <c r="B243" s="202" t="s">
        <v>26</v>
      </c>
      <c r="C243" s="6">
        <v>302457000</v>
      </c>
    </row>
    <row r="244" spans="1:3" ht="26.1" customHeight="1" x14ac:dyDescent="0.35">
      <c r="A244" s="152">
        <v>3011</v>
      </c>
      <c r="B244" s="209" t="s">
        <v>24</v>
      </c>
      <c r="C244" s="6">
        <v>371543000</v>
      </c>
    </row>
    <row r="245" spans="1:3" ht="26.1" customHeight="1" x14ac:dyDescent="0.35">
      <c r="A245" s="152" t="s">
        <v>23</v>
      </c>
      <c r="B245" s="202" t="s">
        <v>0</v>
      </c>
      <c r="C245" s="6">
        <v>16085136579</v>
      </c>
    </row>
    <row r="246" spans="1:3" ht="26.1" customHeight="1" x14ac:dyDescent="0.35">
      <c r="A246" s="152" t="s">
        <v>21</v>
      </c>
      <c r="B246" s="202" t="s">
        <v>22</v>
      </c>
      <c r="C246" s="6">
        <v>1295480258</v>
      </c>
    </row>
    <row r="247" spans="1:3" ht="26.1" customHeight="1" x14ac:dyDescent="0.35">
      <c r="A247" s="152" t="s">
        <v>19</v>
      </c>
      <c r="B247" s="175" t="s">
        <v>20</v>
      </c>
      <c r="C247" s="6">
        <v>2211049204</v>
      </c>
    </row>
    <row r="248" spans="1:3" ht="18" customHeight="1" x14ac:dyDescent="0.35">
      <c r="A248" s="152"/>
      <c r="B248" s="205"/>
      <c r="C248" s="6"/>
    </row>
    <row r="249" spans="1:3" ht="26.1" customHeight="1" x14ac:dyDescent="0.35">
      <c r="A249" s="210" t="s">
        <v>18</v>
      </c>
      <c r="B249" s="169" t="s">
        <v>17</v>
      </c>
      <c r="C249" s="7">
        <f>SUM(C250:C259)</f>
        <v>9038419267</v>
      </c>
    </row>
    <row r="250" spans="1:3" ht="26.1" customHeight="1" x14ac:dyDescent="0.35">
      <c r="A250" s="154" t="s">
        <v>15</v>
      </c>
      <c r="B250" s="202" t="s">
        <v>16</v>
      </c>
      <c r="C250" s="6">
        <v>821123000</v>
      </c>
    </row>
    <row r="251" spans="1:3" ht="26.1" customHeight="1" x14ac:dyDescent="0.35">
      <c r="A251" s="154">
        <v>3261</v>
      </c>
      <c r="B251" s="209" t="s">
        <v>14</v>
      </c>
      <c r="C251" s="6">
        <v>129539200</v>
      </c>
    </row>
    <row r="252" spans="1:3" ht="26.1" customHeight="1" x14ac:dyDescent="0.35">
      <c r="A252" s="154" t="s">
        <v>12</v>
      </c>
      <c r="B252" s="202" t="s">
        <v>13</v>
      </c>
      <c r="C252" s="6">
        <v>388136752</v>
      </c>
    </row>
    <row r="253" spans="1:3" ht="26.1" customHeight="1" x14ac:dyDescent="0.35">
      <c r="A253" s="154" t="s">
        <v>10</v>
      </c>
      <c r="B253" s="202" t="s">
        <v>11</v>
      </c>
      <c r="C253" s="6">
        <v>23398000</v>
      </c>
    </row>
    <row r="254" spans="1:3" ht="26.1" customHeight="1" x14ac:dyDescent="0.35">
      <c r="A254" s="154" t="s">
        <v>8</v>
      </c>
      <c r="B254" s="202" t="s">
        <v>9</v>
      </c>
      <c r="C254" s="6">
        <v>106902000</v>
      </c>
    </row>
    <row r="255" spans="1:3" ht="26.1" customHeight="1" x14ac:dyDescent="0.35">
      <c r="A255" s="154">
        <v>3278</v>
      </c>
      <c r="B255" s="202" t="s">
        <v>7</v>
      </c>
      <c r="C255" s="6">
        <v>269405000</v>
      </c>
    </row>
    <row r="256" spans="1:3" ht="26.1" customHeight="1" x14ac:dyDescent="0.35">
      <c r="A256" s="154">
        <v>3283</v>
      </c>
      <c r="B256" s="202" t="s">
        <v>6</v>
      </c>
      <c r="C256" s="6">
        <v>42539200</v>
      </c>
    </row>
    <row r="257" spans="1:8" ht="26.1" customHeight="1" x14ac:dyDescent="0.35">
      <c r="A257" s="154">
        <v>3284</v>
      </c>
      <c r="B257" s="211" t="s">
        <v>5</v>
      </c>
      <c r="C257" s="6">
        <v>42539200</v>
      </c>
    </row>
    <row r="258" spans="1:8" ht="26.1" customHeight="1" x14ac:dyDescent="0.35">
      <c r="A258" s="154">
        <v>3289</v>
      </c>
      <c r="B258" s="202" t="s">
        <v>4</v>
      </c>
      <c r="C258" s="6">
        <v>6901514715</v>
      </c>
    </row>
    <row r="259" spans="1:8" ht="26.1" customHeight="1" x14ac:dyDescent="0.35">
      <c r="A259" s="152" t="s">
        <v>2</v>
      </c>
      <c r="B259" s="175" t="s">
        <v>3</v>
      </c>
      <c r="C259" s="6">
        <v>313322200</v>
      </c>
    </row>
    <row r="260" spans="1:8" ht="18.75" customHeight="1" x14ac:dyDescent="0.3">
      <c r="A260" s="212"/>
      <c r="B260" s="213"/>
      <c r="C260" s="5"/>
    </row>
    <row r="261" spans="1:8" ht="26.1" customHeight="1" x14ac:dyDescent="0.35">
      <c r="A261" s="181"/>
      <c r="B261" s="184" t="s">
        <v>1</v>
      </c>
      <c r="C261" s="4">
        <f>C262</f>
        <v>25526504575</v>
      </c>
      <c r="E261" s="48"/>
      <c r="F261" s="48"/>
      <c r="G261" s="48"/>
      <c r="H261" s="48"/>
    </row>
    <row r="262" spans="1:8" ht="26.1" customHeight="1" x14ac:dyDescent="0.35">
      <c r="A262" s="154">
        <v>3014</v>
      </c>
      <c r="B262" s="3" t="s">
        <v>0</v>
      </c>
      <c r="C262" s="2">
        <v>25526504575</v>
      </c>
      <c r="E262" s="48"/>
      <c r="F262" s="48"/>
      <c r="G262" s="48"/>
      <c r="H262" s="48"/>
    </row>
    <row r="263" spans="1:8" ht="24.95" customHeight="1" x14ac:dyDescent="0.3">
      <c r="A263" s="214"/>
      <c r="B263" s="215"/>
    </row>
    <row r="264" spans="1:8" ht="14.25" customHeight="1" x14ac:dyDescent="0.3">
      <c r="A264" s="214"/>
      <c r="B264" s="215"/>
    </row>
    <row r="265" spans="1:8" ht="19.5" x14ac:dyDescent="0.3">
      <c r="A265" s="214"/>
      <c r="B265" s="215"/>
    </row>
    <row r="266" spans="1:8" ht="19.5" x14ac:dyDescent="0.3">
      <c r="A266" s="214"/>
      <c r="B266" s="215"/>
    </row>
    <row r="267" spans="1:8" ht="14.25" customHeight="1" x14ac:dyDescent="0.3">
      <c r="A267" s="214"/>
      <c r="B267" s="215"/>
    </row>
    <row r="268" spans="1:8" ht="19.5" x14ac:dyDescent="0.3">
      <c r="A268" s="214"/>
      <c r="B268" s="215"/>
    </row>
    <row r="269" spans="1:8" ht="19.5" x14ac:dyDescent="0.3">
      <c r="A269" s="214"/>
      <c r="B269" s="215"/>
    </row>
    <row r="270" spans="1:8" ht="19.5" x14ac:dyDescent="0.3">
      <c r="A270" s="214"/>
      <c r="B270" s="215"/>
    </row>
    <row r="271" spans="1:8" ht="19.5" x14ac:dyDescent="0.3">
      <c r="A271" s="214"/>
      <c r="B271" s="215"/>
    </row>
    <row r="272" spans="1:8" ht="14.25" customHeight="1" x14ac:dyDescent="0.3">
      <c r="A272" s="214"/>
      <c r="B272" s="215"/>
    </row>
    <row r="273" spans="1:2" ht="19.5" x14ac:dyDescent="0.3">
      <c r="A273" s="214"/>
      <c r="B273" s="215"/>
    </row>
    <row r="274" spans="1:2" ht="19.5" x14ac:dyDescent="0.3">
      <c r="A274" s="214"/>
      <c r="B274" s="215"/>
    </row>
    <row r="275" spans="1:2" ht="19.5" x14ac:dyDescent="0.3">
      <c r="A275" s="214"/>
      <c r="B275" s="215"/>
    </row>
    <row r="276" spans="1:2" ht="19.5" x14ac:dyDescent="0.3">
      <c r="A276" s="214"/>
      <c r="B276" s="215"/>
    </row>
    <row r="277" spans="1:2" ht="19.5" x14ac:dyDescent="0.3">
      <c r="A277" s="214"/>
      <c r="B277" s="215"/>
    </row>
    <row r="278" spans="1:2" ht="14.25" customHeight="1" x14ac:dyDescent="0.3">
      <c r="A278" s="214"/>
      <c r="B278" s="215"/>
    </row>
    <row r="279" spans="1:2" ht="19.5" x14ac:dyDescent="0.3">
      <c r="A279" s="214"/>
      <c r="B279" s="215"/>
    </row>
    <row r="280" spans="1:2" ht="19.5" x14ac:dyDescent="0.3">
      <c r="A280" s="214"/>
      <c r="B280" s="215"/>
    </row>
    <row r="281" spans="1:2" ht="19.5" x14ac:dyDescent="0.3">
      <c r="A281" s="214"/>
      <c r="B281" s="215"/>
    </row>
    <row r="282" spans="1:2" ht="19.5" x14ac:dyDescent="0.3">
      <c r="A282" s="214"/>
      <c r="B282" s="215"/>
    </row>
    <row r="283" spans="1:2" ht="19.5" x14ac:dyDescent="0.3">
      <c r="A283" s="214"/>
      <c r="B283" s="215"/>
    </row>
    <row r="284" spans="1:2" ht="14.25" customHeight="1" x14ac:dyDescent="0.3">
      <c r="A284" s="214"/>
      <c r="B284" s="215"/>
    </row>
    <row r="285" spans="1:2" ht="19.5" x14ac:dyDescent="0.3">
      <c r="A285" s="214"/>
      <c r="B285" s="215"/>
    </row>
    <row r="286" spans="1:2" ht="19.5" x14ac:dyDescent="0.3">
      <c r="A286" s="214"/>
      <c r="B286" s="215"/>
    </row>
    <row r="287" spans="1:2" ht="14.25" customHeight="1" x14ac:dyDescent="0.3">
      <c r="A287" s="214"/>
      <c r="B287" s="215"/>
    </row>
    <row r="288" spans="1:2" ht="19.5" x14ac:dyDescent="0.3">
      <c r="A288" s="214"/>
      <c r="B288" s="215"/>
    </row>
    <row r="289" spans="1:2" ht="19.5" x14ac:dyDescent="0.3">
      <c r="A289" s="214"/>
      <c r="B289" s="215"/>
    </row>
    <row r="290" spans="1:2" ht="19.5" x14ac:dyDescent="0.3">
      <c r="A290" s="214"/>
      <c r="B290" s="215"/>
    </row>
    <row r="291" spans="1:2" ht="19.5" x14ac:dyDescent="0.3">
      <c r="A291" s="214"/>
      <c r="B291" s="215"/>
    </row>
    <row r="292" spans="1:2" ht="19.5" x14ac:dyDescent="0.3">
      <c r="A292" s="214"/>
      <c r="B292" s="215"/>
    </row>
    <row r="293" spans="1:2" ht="19.5" x14ac:dyDescent="0.3">
      <c r="A293" s="214"/>
      <c r="B293" s="215"/>
    </row>
    <row r="294" spans="1:2" ht="19.5" x14ac:dyDescent="0.3">
      <c r="A294" s="214"/>
      <c r="B294" s="215"/>
    </row>
    <row r="295" spans="1:2" ht="14.25" customHeight="1" x14ac:dyDescent="0.3">
      <c r="A295" s="214"/>
      <c r="B295" s="215"/>
    </row>
    <row r="296" spans="1:2" ht="19.5" x14ac:dyDescent="0.3">
      <c r="A296" s="214"/>
      <c r="B296" s="215"/>
    </row>
    <row r="297" spans="1:2" ht="19.5" x14ac:dyDescent="0.3">
      <c r="A297" s="214"/>
      <c r="B297" s="215"/>
    </row>
    <row r="298" spans="1:2" ht="19.5" x14ac:dyDescent="0.3">
      <c r="A298" s="214"/>
      <c r="B298" s="215"/>
    </row>
    <row r="299" spans="1:2" ht="19.5" x14ac:dyDescent="0.3">
      <c r="A299" s="214"/>
      <c r="B299" s="215"/>
    </row>
    <row r="300" spans="1:2" ht="19.5" x14ac:dyDescent="0.3">
      <c r="A300" s="214"/>
      <c r="B300" s="215"/>
    </row>
    <row r="301" spans="1:2" ht="14.25" customHeight="1" x14ac:dyDescent="0.3">
      <c r="A301" s="214"/>
      <c r="B301" s="215"/>
    </row>
    <row r="302" spans="1:2" ht="19.5" x14ac:dyDescent="0.3">
      <c r="A302" s="214"/>
      <c r="B302" s="215"/>
    </row>
    <row r="303" spans="1:2" ht="19.5" x14ac:dyDescent="0.3">
      <c r="A303" s="214"/>
      <c r="B303" s="215"/>
    </row>
    <row r="304" spans="1:2" ht="19.5" x14ac:dyDescent="0.3">
      <c r="A304" s="214"/>
      <c r="B304" s="215"/>
    </row>
    <row r="305" spans="1:2" ht="19.5" x14ac:dyDescent="0.3">
      <c r="A305" s="214"/>
      <c r="B305" s="215"/>
    </row>
    <row r="306" spans="1:2" ht="19.5" x14ac:dyDescent="0.3">
      <c r="A306" s="214"/>
      <c r="B306" s="215"/>
    </row>
    <row r="307" spans="1:2" ht="19.5" x14ac:dyDescent="0.3">
      <c r="A307" s="214"/>
      <c r="B307" s="215"/>
    </row>
    <row r="308" spans="1:2" ht="19.5" x14ac:dyDescent="0.3">
      <c r="A308" s="214"/>
      <c r="B308" s="215"/>
    </row>
    <row r="309" spans="1:2" ht="19.5" x14ac:dyDescent="0.3">
      <c r="A309" s="214"/>
      <c r="B309" s="215"/>
    </row>
    <row r="310" spans="1:2" ht="14.25" customHeight="1" x14ac:dyDescent="0.3">
      <c r="A310" s="214"/>
      <c r="B310" s="215"/>
    </row>
    <row r="311" spans="1:2" ht="19.5" x14ac:dyDescent="0.3">
      <c r="A311" s="214"/>
      <c r="B311" s="215"/>
    </row>
    <row r="312" spans="1:2" ht="19.5" x14ac:dyDescent="0.3">
      <c r="A312" s="214"/>
      <c r="B312" s="215"/>
    </row>
    <row r="313" spans="1:2" ht="14.25" customHeight="1" x14ac:dyDescent="0.3">
      <c r="A313" s="214"/>
      <c r="B313" s="215"/>
    </row>
    <row r="314" spans="1:2" ht="19.5" x14ac:dyDescent="0.3">
      <c r="A314" s="214"/>
      <c r="B314" s="215"/>
    </row>
    <row r="315" spans="1:2" ht="19.5" x14ac:dyDescent="0.3">
      <c r="A315" s="214"/>
      <c r="B315" s="215"/>
    </row>
    <row r="316" spans="1:2" ht="19.5" x14ac:dyDescent="0.3">
      <c r="A316" s="214"/>
      <c r="B316" s="215"/>
    </row>
    <row r="317" spans="1:2" ht="19.5" x14ac:dyDescent="0.3">
      <c r="A317" s="214"/>
      <c r="B317" s="215"/>
    </row>
    <row r="318" spans="1:2" ht="6.75" customHeight="1" x14ac:dyDescent="0.3">
      <c r="A318" s="214"/>
      <c r="B318" s="215"/>
    </row>
    <row r="319" spans="1:2" ht="19.5" x14ac:dyDescent="0.3">
      <c r="A319" s="214"/>
      <c r="B319" s="215"/>
    </row>
    <row r="320" spans="1:2" ht="19.5" x14ac:dyDescent="0.3">
      <c r="A320" s="214"/>
      <c r="B320" s="215"/>
    </row>
    <row r="321" spans="1:2" ht="14.1" customHeight="1" x14ac:dyDescent="0.3">
      <c r="A321" s="214"/>
      <c r="B321" s="215"/>
    </row>
    <row r="322" spans="1:2" ht="19.5" x14ac:dyDescent="0.3">
      <c r="A322" s="214"/>
      <c r="B322" s="215"/>
    </row>
    <row r="323" spans="1:2" ht="19.5" x14ac:dyDescent="0.3">
      <c r="A323" s="214"/>
      <c r="B323" s="215"/>
    </row>
    <row r="324" spans="1:2" ht="19.5" x14ac:dyDescent="0.3">
      <c r="A324" s="214"/>
      <c r="B324" s="215"/>
    </row>
    <row r="325" spans="1:2" ht="19.5" x14ac:dyDescent="0.3">
      <c r="A325" s="214"/>
      <c r="B325" s="215"/>
    </row>
    <row r="326" spans="1:2" ht="19.5" x14ac:dyDescent="0.3">
      <c r="A326" s="214"/>
      <c r="B326" s="215"/>
    </row>
    <row r="327" spans="1:2" ht="19.5" x14ac:dyDescent="0.3">
      <c r="A327" s="214"/>
      <c r="B327" s="215"/>
    </row>
    <row r="328" spans="1:2" ht="19.5" x14ac:dyDescent="0.3">
      <c r="A328" s="214"/>
      <c r="B328" s="215"/>
    </row>
    <row r="329" spans="1:2" ht="19.5" x14ac:dyDescent="0.3">
      <c r="A329" s="214"/>
      <c r="B329" s="215"/>
    </row>
    <row r="330" spans="1:2" ht="19.5" x14ac:dyDescent="0.3">
      <c r="A330" s="214"/>
      <c r="B330" s="215"/>
    </row>
    <row r="331" spans="1:2" ht="19.5" x14ac:dyDescent="0.3">
      <c r="A331" s="214"/>
      <c r="B331" s="215"/>
    </row>
    <row r="332" spans="1:2" ht="19.5" x14ac:dyDescent="0.3">
      <c r="A332" s="214"/>
      <c r="B332" s="215"/>
    </row>
    <row r="333" spans="1:2" ht="19.5" x14ac:dyDescent="0.3">
      <c r="A333" s="214"/>
      <c r="B333" s="215"/>
    </row>
    <row r="334" spans="1:2" ht="19.5" x14ac:dyDescent="0.3">
      <c r="A334" s="214"/>
      <c r="B334" s="215"/>
    </row>
    <row r="335" spans="1:2" ht="14.1" customHeight="1" x14ac:dyDescent="0.3">
      <c r="A335" s="214"/>
      <c r="B335" s="215"/>
    </row>
    <row r="336" spans="1:2" ht="19.5" x14ac:dyDescent="0.3">
      <c r="A336" s="214"/>
      <c r="B336" s="215"/>
    </row>
    <row r="337" spans="1:2" ht="19.5" x14ac:dyDescent="0.3">
      <c r="A337" s="214"/>
      <c r="B337" s="215"/>
    </row>
    <row r="338" spans="1:2" ht="19.5" x14ac:dyDescent="0.3">
      <c r="A338" s="214"/>
      <c r="B338" s="215"/>
    </row>
    <row r="339" spans="1:2" ht="19.5" x14ac:dyDescent="0.3">
      <c r="A339" s="214"/>
      <c r="B339" s="215"/>
    </row>
    <row r="340" spans="1:2" ht="19.5" x14ac:dyDescent="0.3">
      <c r="A340" s="214"/>
      <c r="B340" s="215"/>
    </row>
    <row r="341" spans="1:2" ht="19.5" x14ac:dyDescent="0.3">
      <c r="A341" s="214"/>
      <c r="B341" s="215"/>
    </row>
    <row r="342" spans="1:2" ht="19.5" x14ac:dyDescent="0.3">
      <c r="A342" s="214"/>
      <c r="B342" s="215"/>
    </row>
    <row r="343" spans="1:2" ht="19.5" x14ac:dyDescent="0.3">
      <c r="A343" s="214"/>
      <c r="B343" s="215"/>
    </row>
    <row r="344" spans="1:2" ht="19.5" x14ac:dyDescent="0.3">
      <c r="A344" s="214"/>
      <c r="B344" s="215"/>
    </row>
    <row r="345" spans="1:2" ht="14.1" customHeight="1" x14ac:dyDescent="0.3">
      <c r="A345" s="214"/>
      <c r="B345" s="215"/>
    </row>
    <row r="346" spans="1:2" ht="19.5" x14ac:dyDescent="0.3">
      <c r="A346" s="214"/>
      <c r="B346" s="215"/>
    </row>
    <row r="347" spans="1:2" ht="19.5" x14ac:dyDescent="0.3">
      <c r="A347" s="214"/>
      <c r="B347" s="215"/>
    </row>
    <row r="348" spans="1:2" ht="19.5" x14ac:dyDescent="0.3">
      <c r="A348" s="214"/>
      <c r="B348" s="215"/>
    </row>
    <row r="349" spans="1:2" ht="19.5" x14ac:dyDescent="0.3">
      <c r="A349" s="214"/>
      <c r="B349" s="215"/>
    </row>
    <row r="350" spans="1:2" ht="19.5" x14ac:dyDescent="0.3">
      <c r="A350" s="214"/>
      <c r="B350" s="215"/>
    </row>
    <row r="351" spans="1:2" ht="14.1" customHeight="1" x14ac:dyDescent="0.3">
      <c r="A351" s="214"/>
      <c r="B351" s="215"/>
    </row>
    <row r="352" spans="1:2" ht="19.5" x14ac:dyDescent="0.3">
      <c r="A352" s="214"/>
      <c r="B352" s="215"/>
    </row>
    <row r="353" spans="1:2" ht="19.5" x14ac:dyDescent="0.3">
      <c r="A353" s="214"/>
      <c r="B353" s="215"/>
    </row>
    <row r="354" spans="1:2" ht="19.5" x14ac:dyDescent="0.3">
      <c r="A354" s="214"/>
      <c r="B354" s="215"/>
    </row>
    <row r="355" spans="1:2" ht="19.5" x14ac:dyDescent="0.3">
      <c r="A355" s="214"/>
      <c r="B355" s="215"/>
    </row>
    <row r="356" spans="1:2" ht="14.1" customHeight="1" x14ac:dyDescent="0.3">
      <c r="A356" s="214"/>
      <c r="B356" s="215"/>
    </row>
    <row r="357" spans="1:2" ht="19.5" x14ac:dyDescent="0.3">
      <c r="A357" s="214"/>
      <c r="B357" s="215"/>
    </row>
    <row r="358" spans="1:2" ht="19.5" x14ac:dyDescent="0.3">
      <c r="A358" s="214"/>
      <c r="B358" s="215"/>
    </row>
    <row r="359" spans="1:2" ht="19.5" x14ac:dyDescent="0.3">
      <c r="A359" s="214"/>
      <c r="B359" s="215"/>
    </row>
    <row r="360" spans="1:2" ht="19.5" x14ac:dyDescent="0.3">
      <c r="A360" s="214"/>
      <c r="B360" s="215"/>
    </row>
    <row r="361" spans="1:2" ht="14.1" customHeight="1" x14ac:dyDescent="0.3">
      <c r="A361" s="214"/>
      <c r="B361" s="215"/>
    </row>
    <row r="362" spans="1:2" ht="19.5" x14ac:dyDescent="0.3">
      <c r="A362" s="214"/>
      <c r="B362" s="215"/>
    </row>
    <row r="363" spans="1:2" ht="19.5" x14ac:dyDescent="0.3">
      <c r="A363" s="214"/>
      <c r="B363" s="215"/>
    </row>
    <row r="364" spans="1:2" ht="19.5" x14ac:dyDescent="0.3">
      <c r="A364" s="214"/>
      <c r="B364" s="215"/>
    </row>
    <row r="365" spans="1:2" ht="19.5" x14ac:dyDescent="0.3">
      <c r="A365" s="214"/>
      <c r="B365" s="215"/>
    </row>
    <row r="366" spans="1:2" ht="19.5" x14ac:dyDescent="0.3">
      <c r="A366" s="214"/>
      <c r="B366" s="215"/>
    </row>
    <row r="367" spans="1:2" ht="14.1" customHeight="1" x14ac:dyDescent="0.3">
      <c r="A367" s="214"/>
      <c r="B367" s="215"/>
    </row>
    <row r="368" spans="1:2" ht="19.5" x14ac:dyDescent="0.3">
      <c r="A368" s="214"/>
      <c r="B368" s="215"/>
    </row>
    <row r="369" spans="1:2" ht="19.5" x14ac:dyDescent="0.3">
      <c r="A369" s="214"/>
      <c r="B369" s="215"/>
    </row>
    <row r="370" spans="1:2" ht="19.5" x14ac:dyDescent="0.3">
      <c r="A370" s="214"/>
      <c r="B370" s="215"/>
    </row>
    <row r="371" spans="1:2" ht="19.5" x14ac:dyDescent="0.3">
      <c r="A371" s="214"/>
      <c r="B371" s="215"/>
    </row>
    <row r="372" spans="1:2" ht="19.5" x14ac:dyDescent="0.3">
      <c r="A372" s="214"/>
      <c r="B372" s="215"/>
    </row>
    <row r="373" spans="1:2" ht="19.5" x14ac:dyDescent="0.3">
      <c r="A373" s="214"/>
      <c r="B373" s="215"/>
    </row>
    <row r="374" spans="1:2" ht="19.5" x14ac:dyDescent="0.3">
      <c r="A374" s="214"/>
      <c r="B374" s="215"/>
    </row>
    <row r="375" spans="1:2" ht="19.5" x14ac:dyDescent="0.3">
      <c r="A375" s="214"/>
      <c r="B375" s="215"/>
    </row>
    <row r="376" spans="1:2" ht="19.5" x14ac:dyDescent="0.3">
      <c r="A376" s="214"/>
      <c r="B376" s="215"/>
    </row>
    <row r="377" spans="1:2" ht="19.5" x14ac:dyDescent="0.3">
      <c r="A377" s="214"/>
      <c r="B377" s="215"/>
    </row>
    <row r="378" spans="1:2" ht="19.5" x14ac:dyDescent="0.3">
      <c r="A378" s="214"/>
      <c r="B378" s="215"/>
    </row>
    <row r="379" spans="1:2" ht="19.5" x14ac:dyDescent="0.3">
      <c r="A379" s="214"/>
      <c r="B379" s="215"/>
    </row>
    <row r="380" spans="1:2" ht="19.5" x14ac:dyDescent="0.3">
      <c r="A380" s="214"/>
      <c r="B380" s="215"/>
    </row>
    <row r="381" spans="1:2" ht="19.5" x14ac:dyDescent="0.3">
      <c r="A381" s="214"/>
      <c r="B381" s="215"/>
    </row>
    <row r="382" spans="1:2" ht="19.5" x14ac:dyDescent="0.3">
      <c r="A382" s="214"/>
      <c r="B382" s="215"/>
    </row>
    <row r="383" spans="1:2" ht="19.5" x14ac:dyDescent="0.3">
      <c r="A383" s="214"/>
      <c r="B383" s="215"/>
    </row>
    <row r="384" spans="1:2" ht="19.5" x14ac:dyDescent="0.3">
      <c r="A384" s="214"/>
      <c r="B384" s="215"/>
    </row>
    <row r="385" spans="1:2" ht="19.5" x14ac:dyDescent="0.3">
      <c r="A385" s="214"/>
      <c r="B385" s="215"/>
    </row>
    <row r="386" spans="1:2" ht="19.5" x14ac:dyDescent="0.3">
      <c r="A386" s="214"/>
      <c r="B386" s="215"/>
    </row>
    <row r="387" spans="1:2" ht="19.5" x14ac:dyDescent="0.3">
      <c r="A387" s="214"/>
      <c r="B387" s="215"/>
    </row>
    <row r="388" spans="1:2" ht="19.5" x14ac:dyDescent="0.3">
      <c r="A388" s="214"/>
      <c r="B388" s="215"/>
    </row>
    <row r="389" spans="1:2" ht="19.5" x14ac:dyDescent="0.3">
      <c r="A389" s="214"/>
      <c r="B389" s="215"/>
    </row>
    <row r="390" spans="1:2" ht="19.5" x14ac:dyDescent="0.3">
      <c r="A390" s="214"/>
      <c r="B390" s="215"/>
    </row>
    <row r="391" spans="1:2" ht="19.5" x14ac:dyDescent="0.3">
      <c r="A391" s="214"/>
      <c r="B391" s="215"/>
    </row>
    <row r="392" spans="1:2" ht="19.5" x14ac:dyDescent="0.3">
      <c r="A392" s="214"/>
      <c r="B392" s="215"/>
    </row>
    <row r="393" spans="1:2" ht="19.5" x14ac:dyDescent="0.3">
      <c r="A393" s="214"/>
      <c r="B393" s="215"/>
    </row>
    <row r="394" spans="1:2" ht="19.5" x14ac:dyDescent="0.3">
      <c r="A394" s="214"/>
      <c r="B394" s="215"/>
    </row>
    <row r="395" spans="1:2" ht="19.5" x14ac:dyDescent="0.3">
      <c r="A395" s="214"/>
      <c r="B395" s="215"/>
    </row>
    <row r="396" spans="1:2" ht="19.5" x14ac:dyDescent="0.3">
      <c r="A396" s="214"/>
      <c r="B396" s="215"/>
    </row>
    <row r="397" spans="1:2" ht="19.5" x14ac:dyDescent="0.3">
      <c r="A397" s="214"/>
      <c r="B397" s="215"/>
    </row>
    <row r="398" spans="1:2" ht="19.5" x14ac:dyDescent="0.3">
      <c r="A398" s="214"/>
      <c r="B398" s="215"/>
    </row>
    <row r="399" spans="1:2" ht="19.5" x14ac:dyDescent="0.3">
      <c r="A399" s="214"/>
      <c r="B399" s="215"/>
    </row>
    <row r="400" spans="1:2" x14ac:dyDescent="0.3">
      <c r="B400" s="215"/>
    </row>
    <row r="401" spans="2:2" x14ac:dyDescent="0.3">
      <c r="B401" s="215"/>
    </row>
    <row r="402" spans="2:2" x14ac:dyDescent="0.3">
      <c r="B402" s="215"/>
    </row>
    <row r="403" spans="2:2" x14ac:dyDescent="0.3">
      <c r="B403" s="215"/>
    </row>
    <row r="404" spans="2:2" x14ac:dyDescent="0.3">
      <c r="B404" s="215"/>
    </row>
    <row r="405" spans="2:2" x14ac:dyDescent="0.3">
      <c r="B405" s="215"/>
    </row>
    <row r="406" spans="2:2" x14ac:dyDescent="0.3">
      <c r="B406" s="215"/>
    </row>
    <row r="407" spans="2:2" x14ac:dyDescent="0.3">
      <c r="B407" s="215"/>
    </row>
    <row r="408" spans="2:2" x14ac:dyDescent="0.3">
      <c r="B408" s="215"/>
    </row>
    <row r="409" spans="2:2" x14ac:dyDescent="0.3">
      <c r="B409" s="215"/>
    </row>
    <row r="410" spans="2:2" x14ac:dyDescent="0.3">
      <c r="B410" s="215"/>
    </row>
    <row r="411" spans="2:2" x14ac:dyDescent="0.3">
      <c r="B411" s="215"/>
    </row>
    <row r="412" spans="2:2" x14ac:dyDescent="0.3">
      <c r="B412" s="215"/>
    </row>
    <row r="413" spans="2:2" x14ac:dyDescent="0.3">
      <c r="B413" s="215"/>
    </row>
    <row r="414" spans="2:2" x14ac:dyDescent="0.3">
      <c r="B414" s="215"/>
    </row>
    <row r="415" spans="2:2" x14ac:dyDescent="0.3">
      <c r="B415" s="215"/>
    </row>
    <row r="416" spans="2:2" x14ac:dyDescent="0.3">
      <c r="B416" s="215"/>
    </row>
    <row r="417" spans="2:2" x14ac:dyDescent="0.3">
      <c r="B417" s="215"/>
    </row>
    <row r="418" spans="2:2" x14ac:dyDescent="0.3">
      <c r="B418" s="215"/>
    </row>
    <row r="419" spans="2:2" x14ac:dyDescent="0.3">
      <c r="B419" s="215"/>
    </row>
    <row r="420" spans="2:2" x14ac:dyDescent="0.3">
      <c r="B420" s="215"/>
    </row>
    <row r="421" spans="2:2" x14ac:dyDescent="0.3">
      <c r="B421" s="215"/>
    </row>
    <row r="422" spans="2:2" x14ac:dyDescent="0.3">
      <c r="B422" s="215"/>
    </row>
    <row r="423" spans="2:2" x14ac:dyDescent="0.3">
      <c r="B423" s="215"/>
    </row>
    <row r="424" spans="2:2" x14ac:dyDescent="0.3">
      <c r="B424" s="215"/>
    </row>
    <row r="425" spans="2:2" x14ac:dyDescent="0.3">
      <c r="B425" s="215"/>
    </row>
    <row r="426" spans="2:2" x14ac:dyDescent="0.3">
      <c r="B426" s="215"/>
    </row>
    <row r="427" spans="2:2" x14ac:dyDescent="0.3">
      <c r="B427" s="215"/>
    </row>
    <row r="428" spans="2:2" x14ac:dyDescent="0.3">
      <c r="B428" s="215"/>
    </row>
    <row r="429" spans="2:2" x14ac:dyDescent="0.3">
      <c r="B429" s="215"/>
    </row>
    <row r="430" spans="2:2" x14ac:dyDescent="0.3">
      <c r="B430" s="215"/>
    </row>
    <row r="431" spans="2:2" x14ac:dyDescent="0.3">
      <c r="B431" s="215"/>
    </row>
    <row r="432" spans="2:2" x14ac:dyDescent="0.3">
      <c r="B432" s="215"/>
    </row>
    <row r="433" spans="2:2" x14ac:dyDescent="0.3">
      <c r="B433" s="215"/>
    </row>
    <row r="434" spans="2:2" x14ac:dyDescent="0.3">
      <c r="B434" s="215"/>
    </row>
    <row r="435" spans="2:2" x14ac:dyDescent="0.3">
      <c r="B435" s="215"/>
    </row>
    <row r="436" spans="2:2" x14ac:dyDescent="0.3">
      <c r="B436" s="215"/>
    </row>
    <row r="437" spans="2:2" x14ac:dyDescent="0.3">
      <c r="B437" s="215"/>
    </row>
    <row r="438" spans="2:2" x14ac:dyDescent="0.3">
      <c r="B438" s="215"/>
    </row>
    <row r="439" spans="2:2" x14ac:dyDescent="0.3">
      <c r="B439" s="215"/>
    </row>
    <row r="440" spans="2:2" x14ac:dyDescent="0.3">
      <c r="B440" s="215"/>
    </row>
    <row r="441" spans="2:2" x14ac:dyDescent="0.3">
      <c r="B441" s="215"/>
    </row>
    <row r="442" spans="2:2" x14ac:dyDescent="0.3">
      <c r="B442" s="215"/>
    </row>
    <row r="443" spans="2:2" x14ac:dyDescent="0.3">
      <c r="B443" s="215"/>
    </row>
    <row r="444" spans="2:2" x14ac:dyDescent="0.3">
      <c r="B444" s="215"/>
    </row>
    <row r="445" spans="2:2" x14ac:dyDescent="0.3">
      <c r="B445" s="215"/>
    </row>
    <row r="446" spans="2:2" x14ac:dyDescent="0.3">
      <c r="B446" s="215"/>
    </row>
    <row r="447" spans="2:2" x14ac:dyDescent="0.3">
      <c r="B447" s="215"/>
    </row>
    <row r="448" spans="2:2" x14ac:dyDescent="0.3">
      <c r="B448" s="215"/>
    </row>
    <row r="449" spans="2:2" x14ac:dyDescent="0.3">
      <c r="B449" s="215"/>
    </row>
    <row r="450" spans="2:2" x14ac:dyDescent="0.3">
      <c r="B450" s="215"/>
    </row>
    <row r="451" spans="2:2" x14ac:dyDescent="0.3">
      <c r="B451" s="215"/>
    </row>
    <row r="452" spans="2:2" x14ac:dyDescent="0.3">
      <c r="B452" s="215"/>
    </row>
    <row r="453" spans="2:2" x14ac:dyDescent="0.3">
      <c r="B453" s="215"/>
    </row>
    <row r="454" spans="2:2" x14ac:dyDescent="0.3">
      <c r="B454" s="215"/>
    </row>
    <row r="455" spans="2:2" x14ac:dyDescent="0.3">
      <c r="B455" s="215"/>
    </row>
    <row r="456" spans="2:2" x14ac:dyDescent="0.3">
      <c r="B456" s="215"/>
    </row>
    <row r="457" spans="2:2" x14ac:dyDescent="0.3">
      <c r="B457" s="215"/>
    </row>
    <row r="458" spans="2:2" x14ac:dyDescent="0.3">
      <c r="B458" s="215"/>
    </row>
    <row r="459" spans="2:2" x14ac:dyDescent="0.3">
      <c r="B459" s="215"/>
    </row>
    <row r="460" spans="2:2" x14ac:dyDescent="0.3">
      <c r="B460" s="215"/>
    </row>
    <row r="461" spans="2:2" x14ac:dyDescent="0.3">
      <c r="B461" s="215"/>
    </row>
    <row r="462" spans="2:2" x14ac:dyDescent="0.3">
      <c r="B462" s="215"/>
    </row>
    <row r="463" spans="2:2" x14ac:dyDescent="0.3">
      <c r="B463" s="215"/>
    </row>
    <row r="464" spans="2:2" x14ac:dyDescent="0.3">
      <c r="B464" s="215"/>
    </row>
    <row r="465" spans="2:2" x14ac:dyDescent="0.3">
      <c r="B465" s="215"/>
    </row>
    <row r="466" spans="2:2" x14ac:dyDescent="0.3">
      <c r="B466" s="215"/>
    </row>
    <row r="467" spans="2:2" x14ac:dyDescent="0.3">
      <c r="B467" s="215"/>
    </row>
    <row r="468" spans="2:2" x14ac:dyDescent="0.3">
      <c r="B468" s="215"/>
    </row>
    <row r="469" spans="2:2" x14ac:dyDescent="0.3">
      <c r="B469" s="215"/>
    </row>
    <row r="470" spans="2:2" x14ac:dyDescent="0.3">
      <c r="B470" s="215"/>
    </row>
    <row r="471" spans="2:2" x14ac:dyDescent="0.3">
      <c r="B471" s="215"/>
    </row>
    <row r="472" spans="2:2" x14ac:dyDescent="0.3">
      <c r="B472" s="215"/>
    </row>
    <row r="473" spans="2:2" x14ac:dyDescent="0.3">
      <c r="B473" s="215"/>
    </row>
    <row r="474" spans="2:2" x14ac:dyDescent="0.3">
      <c r="B474" s="215"/>
    </row>
    <row r="475" spans="2:2" x14ac:dyDescent="0.3">
      <c r="B475" s="215"/>
    </row>
    <row r="476" spans="2:2" x14ac:dyDescent="0.3">
      <c r="B476" s="215"/>
    </row>
    <row r="477" spans="2:2" x14ac:dyDescent="0.3">
      <c r="B477" s="215"/>
    </row>
    <row r="478" spans="2:2" x14ac:dyDescent="0.3">
      <c r="B478" s="215"/>
    </row>
    <row r="479" spans="2:2" x14ac:dyDescent="0.3">
      <c r="B479" s="215"/>
    </row>
    <row r="480" spans="2:2" x14ac:dyDescent="0.3">
      <c r="B480" s="215"/>
    </row>
    <row r="481" spans="2:2" x14ac:dyDescent="0.3">
      <c r="B481" s="215"/>
    </row>
    <row r="482" spans="2:2" x14ac:dyDescent="0.3">
      <c r="B482" s="215"/>
    </row>
    <row r="483" spans="2:2" x14ac:dyDescent="0.3">
      <c r="B483" s="215"/>
    </row>
    <row r="484" spans="2:2" x14ac:dyDescent="0.3">
      <c r="B484" s="215"/>
    </row>
    <row r="485" spans="2:2" x14ac:dyDescent="0.3">
      <c r="B485" s="215"/>
    </row>
    <row r="486" spans="2:2" x14ac:dyDescent="0.3">
      <c r="B486" s="215"/>
    </row>
    <row r="487" spans="2:2" x14ac:dyDescent="0.3">
      <c r="B487" s="215"/>
    </row>
    <row r="488" spans="2:2" x14ac:dyDescent="0.3">
      <c r="B488" s="215"/>
    </row>
    <row r="489" spans="2:2" x14ac:dyDescent="0.3">
      <c r="B489" s="215"/>
    </row>
    <row r="490" spans="2:2" x14ac:dyDescent="0.3">
      <c r="B490" s="215"/>
    </row>
    <row r="491" spans="2:2" x14ac:dyDescent="0.3">
      <c r="B491" s="215"/>
    </row>
    <row r="492" spans="2:2" x14ac:dyDescent="0.3">
      <c r="B492" s="215"/>
    </row>
    <row r="493" spans="2:2" x14ac:dyDescent="0.3">
      <c r="B493" s="215"/>
    </row>
    <row r="494" spans="2:2" x14ac:dyDescent="0.3">
      <c r="B494" s="215"/>
    </row>
    <row r="495" spans="2:2" x14ac:dyDescent="0.3">
      <c r="B495" s="215"/>
    </row>
    <row r="496" spans="2:2" x14ac:dyDescent="0.3">
      <c r="B496" s="215"/>
    </row>
    <row r="497" spans="2:2" x14ac:dyDescent="0.3">
      <c r="B497" s="215"/>
    </row>
    <row r="498" spans="2:2" x14ac:dyDescent="0.3">
      <c r="B498" s="215"/>
    </row>
    <row r="499" spans="2:2" x14ac:dyDescent="0.3">
      <c r="B499" s="215"/>
    </row>
    <row r="500" spans="2:2" x14ac:dyDescent="0.3">
      <c r="B500" s="215"/>
    </row>
    <row r="501" spans="2:2" x14ac:dyDescent="0.3">
      <c r="B501" s="215"/>
    </row>
    <row r="502" spans="2:2" x14ac:dyDescent="0.3">
      <c r="B502" s="215"/>
    </row>
    <row r="503" spans="2:2" x14ac:dyDescent="0.3">
      <c r="B503" s="215"/>
    </row>
    <row r="504" spans="2:2" x14ac:dyDescent="0.3">
      <c r="B504" s="215"/>
    </row>
    <row r="505" spans="2:2" x14ac:dyDescent="0.3">
      <c r="B505" s="215"/>
    </row>
    <row r="506" spans="2:2" x14ac:dyDescent="0.3">
      <c r="B506" s="215"/>
    </row>
    <row r="507" spans="2:2" x14ac:dyDescent="0.3">
      <c r="B507" s="215"/>
    </row>
    <row r="508" spans="2:2" x14ac:dyDescent="0.3">
      <c r="B508" s="215"/>
    </row>
    <row r="509" spans="2:2" x14ac:dyDescent="0.3">
      <c r="B509" s="215"/>
    </row>
    <row r="510" spans="2:2" x14ac:dyDescent="0.3">
      <c r="B510" s="215"/>
    </row>
    <row r="511" spans="2:2" x14ac:dyDescent="0.3">
      <c r="B511" s="215"/>
    </row>
    <row r="512" spans="2:2" x14ac:dyDescent="0.3">
      <c r="B512" s="215"/>
    </row>
    <row r="513" spans="2:2" x14ac:dyDescent="0.3">
      <c r="B513" s="215"/>
    </row>
    <row r="514" spans="2:2" x14ac:dyDescent="0.3">
      <c r="B514" s="215"/>
    </row>
    <row r="515" spans="2:2" x14ac:dyDescent="0.3">
      <c r="B515" s="215"/>
    </row>
    <row r="516" spans="2:2" x14ac:dyDescent="0.3">
      <c r="B516" s="215"/>
    </row>
    <row r="517" spans="2:2" x14ac:dyDescent="0.3">
      <c r="B517" s="215"/>
    </row>
    <row r="518" spans="2:2" x14ac:dyDescent="0.3">
      <c r="B518" s="215"/>
    </row>
    <row r="519" spans="2:2" x14ac:dyDescent="0.3">
      <c r="B519" s="215"/>
    </row>
    <row r="520" spans="2:2" x14ac:dyDescent="0.3">
      <c r="B520" s="215"/>
    </row>
    <row r="521" spans="2:2" x14ac:dyDescent="0.3">
      <c r="B521" s="215"/>
    </row>
    <row r="522" spans="2:2" x14ac:dyDescent="0.3">
      <c r="B522" s="215"/>
    </row>
    <row r="523" spans="2:2" x14ac:dyDescent="0.3">
      <c r="B523" s="215"/>
    </row>
    <row r="524" spans="2:2" x14ac:dyDescent="0.3">
      <c r="B524" s="215"/>
    </row>
    <row r="525" spans="2:2" x14ac:dyDescent="0.3">
      <c r="B525" s="215"/>
    </row>
    <row r="526" spans="2:2" x14ac:dyDescent="0.3">
      <c r="B526" s="215"/>
    </row>
    <row r="527" spans="2:2" x14ac:dyDescent="0.3">
      <c r="B527" s="215"/>
    </row>
    <row r="528" spans="2:2" x14ac:dyDescent="0.3">
      <c r="B528" s="215"/>
    </row>
    <row r="529" spans="2:2" x14ac:dyDescent="0.3">
      <c r="B529" s="215"/>
    </row>
    <row r="530" spans="2:2" x14ac:dyDescent="0.3">
      <c r="B530" s="215"/>
    </row>
    <row r="531" spans="2:2" x14ac:dyDescent="0.3">
      <c r="B531" s="215"/>
    </row>
    <row r="532" spans="2:2" x14ac:dyDescent="0.3">
      <c r="B532" s="215"/>
    </row>
    <row r="533" spans="2:2" x14ac:dyDescent="0.3">
      <c r="B533" s="215"/>
    </row>
    <row r="534" spans="2:2" x14ac:dyDescent="0.3">
      <c r="B534" s="215"/>
    </row>
    <row r="535" spans="2:2" x14ac:dyDescent="0.3">
      <c r="B535" s="215"/>
    </row>
    <row r="536" spans="2:2" x14ac:dyDescent="0.3">
      <c r="B536" s="215"/>
    </row>
    <row r="537" spans="2:2" x14ac:dyDescent="0.3">
      <c r="B537" s="215"/>
    </row>
    <row r="538" spans="2:2" x14ac:dyDescent="0.3">
      <c r="B538" s="215"/>
    </row>
    <row r="539" spans="2:2" x14ac:dyDescent="0.3">
      <c r="B539" s="215"/>
    </row>
    <row r="540" spans="2:2" x14ac:dyDescent="0.3">
      <c r="B540" s="215"/>
    </row>
    <row r="541" spans="2:2" x14ac:dyDescent="0.3">
      <c r="B541" s="215"/>
    </row>
    <row r="542" spans="2:2" x14ac:dyDescent="0.3">
      <c r="B542" s="215"/>
    </row>
    <row r="543" spans="2:2" x14ac:dyDescent="0.3">
      <c r="B543" s="215"/>
    </row>
    <row r="544" spans="2:2" x14ac:dyDescent="0.3">
      <c r="B544" s="215"/>
    </row>
    <row r="545" spans="2:2" x14ac:dyDescent="0.3">
      <c r="B545" s="215"/>
    </row>
    <row r="546" spans="2:2" x14ac:dyDescent="0.3">
      <c r="B546" s="215"/>
    </row>
    <row r="547" spans="2:2" x14ac:dyDescent="0.3">
      <c r="B547" s="215"/>
    </row>
    <row r="548" spans="2:2" x14ac:dyDescent="0.3">
      <c r="B548" s="215"/>
    </row>
    <row r="549" spans="2:2" x14ac:dyDescent="0.3">
      <c r="B549" s="215"/>
    </row>
    <row r="550" spans="2:2" x14ac:dyDescent="0.3">
      <c r="B550" s="215"/>
    </row>
    <row r="551" spans="2:2" x14ac:dyDescent="0.3">
      <c r="B551" s="215"/>
    </row>
    <row r="552" spans="2:2" x14ac:dyDescent="0.3">
      <c r="B552" s="215"/>
    </row>
    <row r="553" spans="2:2" x14ac:dyDescent="0.3">
      <c r="B553" s="215"/>
    </row>
    <row r="554" spans="2:2" x14ac:dyDescent="0.3">
      <c r="B554" s="215"/>
    </row>
    <row r="555" spans="2:2" x14ac:dyDescent="0.3">
      <c r="B555" s="215"/>
    </row>
    <row r="556" spans="2:2" x14ac:dyDescent="0.3">
      <c r="B556" s="215"/>
    </row>
    <row r="557" spans="2:2" x14ac:dyDescent="0.3">
      <c r="B557" s="215"/>
    </row>
    <row r="558" spans="2:2" x14ac:dyDescent="0.3">
      <c r="B558" s="215"/>
    </row>
    <row r="559" spans="2:2" x14ac:dyDescent="0.3">
      <c r="B559" s="215"/>
    </row>
    <row r="560" spans="2:2" x14ac:dyDescent="0.3">
      <c r="B560" s="215"/>
    </row>
    <row r="561" spans="2:2" x14ac:dyDescent="0.3">
      <c r="B561" s="215"/>
    </row>
    <row r="562" spans="2:2" x14ac:dyDescent="0.3">
      <c r="B562" s="215"/>
    </row>
    <row r="563" spans="2:2" x14ac:dyDescent="0.3">
      <c r="B563" s="215"/>
    </row>
    <row r="564" spans="2:2" x14ac:dyDescent="0.3">
      <c r="B564" s="215"/>
    </row>
    <row r="565" spans="2:2" x14ac:dyDescent="0.3">
      <c r="B565" s="215"/>
    </row>
    <row r="566" spans="2:2" x14ac:dyDescent="0.3">
      <c r="B566" s="215"/>
    </row>
    <row r="567" spans="2:2" x14ac:dyDescent="0.3">
      <c r="B567" s="215"/>
    </row>
    <row r="568" spans="2:2" x14ac:dyDescent="0.3">
      <c r="B568" s="215"/>
    </row>
    <row r="569" spans="2:2" x14ac:dyDescent="0.3">
      <c r="B569" s="215"/>
    </row>
    <row r="570" spans="2:2" x14ac:dyDescent="0.3">
      <c r="B570" s="215"/>
    </row>
    <row r="571" spans="2:2" x14ac:dyDescent="0.3">
      <c r="B571" s="215"/>
    </row>
    <row r="572" spans="2:2" x14ac:dyDescent="0.3">
      <c r="B572" s="215"/>
    </row>
    <row r="573" spans="2:2" x14ac:dyDescent="0.3">
      <c r="B573" s="215"/>
    </row>
    <row r="574" spans="2:2" x14ac:dyDescent="0.3">
      <c r="B574" s="215"/>
    </row>
    <row r="575" spans="2:2" x14ac:dyDescent="0.3">
      <c r="B575" s="215"/>
    </row>
    <row r="576" spans="2:2" x14ac:dyDescent="0.3">
      <c r="B576" s="215"/>
    </row>
    <row r="577" spans="2:2" x14ac:dyDescent="0.3">
      <c r="B577" s="215"/>
    </row>
    <row r="578" spans="2:2" x14ac:dyDescent="0.3">
      <c r="B578" s="215"/>
    </row>
    <row r="579" spans="2:2" x14ac:dyDescent="0.3">
      <c r="B579" s="215"/>
    </row>
    <row r="580" spans="2:2" x14ac:dyDescent="0.3">
      <c r="B580" s="215"/>
    </row>
    <row r="581" spans="2:2" x14ac:dyDescent="0.3">
      <c r="B581" s="215"/>
    </row>
    <row r="582" spans="2:2" x14ac:dyDescent="0.3">
      <c r="B582" s="215"/>
    </row>
    <row r="583" spans="2:2" x14ac:dyDescent="0.3">
      <c r="B583" s="215"/>
    </row>
    <row r="584" spans="2:2" x14ac:dyDescent="0.3">
      <c r="B584" s="215"/>
    </row>
    <row r="585" spans="2:2" x14ac:dyDescent="0.3">
      <c r="B585" s="215"/>
    </row>
    <row r="586" spans="2:2" x14ac:dyDescent="0.3">
      <c r="B586" s="215"/>
    </row>
    <row r="587" spans="2:2" x14ac:dyDescent="0.3">
      <c r="B587" s="215"/>
    </row>
    <row r="588" spans="2:2" x14ac:dyDescent="0.3">
      <c r="B588" s="215"/>
    </row>
    <row r="589" spans="2:2" x14ac:dyDescent="0.3">
      <c r="B589" s="215"/>
    </row>
    <row r="590" spans="2:2" x14ac:dyDescent="0.3">
      <c r="B590" s="215"/>
    </row>
    <row r="591" spans="2:2" x14ac:dyDescent="0.3">
      <c r="B591" s="215"/>
    </row>
    <row r="592" spans="2:2" x14ac:dyDescent="0.3">
      <c r="B592" s="215"/>
    </row>
    <row r="593" spans="2:2" x14ac:dyDescent="0.3">
      <c r="B593" s="215"/>
    </row>
    <row r="594" spans="2:2" x14ac:dyDescent="0.3">
      <c r="B594" s="215"/>
    </row>
    <row r="595" spans="2:2" x14ac:dyDescent="0.3">
      <c r="B595" s="215"/>
    </row>
    <row r="596" spans="2:2" x14ac:dyDescent="0.3">
      <c r="B596" s="215"/>
    </row>
    <row r="597" spans="2:2" x14ac:dyDescent="0.3">
      <c r="B597" s="215"/>
    </row>
    <row r="598" spans="2:2" x14ac:dyDescent="0.3">
      <c r="B598" s="215"/>
    </row>
    <row r="599" spans="2:2" x14ac:dyDescent="0.3">
      <c r="B599" s="215"/>
    </row>
    <row r="600" spans="2:2" x14ac:dyDescent="0.3">
      <c r="B600" s="215"/>
    </row>
    <row r="601" spans="2:2" x14ac:dyDescent="0.3">
      <c r="B601" s="215"/>
    </row>
    <row r="602" spans="2:2" x14ac:dyDescent="0.3">
      <c r="B602" s="215"/>
    </row>
    <row r="603" spans="2:2" x14ac:dyDescent="0.3">
      <c r="B603" s="215"/>
    </row>
    <row r="604" spans="2:2" x14ac:dyDescent="0.3">
      <c r="B604" s="215"/>
    </row>
    <row r="605" spans="2:2" x14ac:dyDescent="0.3">
      <c r="B605" s="215"/>
    </row>
    <row r="606" spans="2:2" x14ac:dyDescent="0.3">
      <c r="B606" s="215"/>
    </row>
    <row r="607" spans="2:2" x14ac:dyDescent="0.3">
      <c r="B607" s="215"/>
    </row>
    <row r="608" spans="2:2" x14ac:dyDescent="0.3">
      <c r="B608" s="215"/>
    </row>
    <row r="609" spans="2:2" x14ac:dyDescent="0.3">
      <c r="B609" s="215"/>
    </row>
    <row r="610" spans="2:2" x14ac:dyDescent="0.3">
      <c r="B610" s="215"/>
    </row>
  </sheetData>
  <mergeCells count="4">
    <mergeCell ref="A1:C1"/>
    <mergeCell ref="A3:A4"/>
    <mergeCell ref="B3:B4"/>
    <mergeCell ref="C3:C4"/>
  </mergeCells>
  <printOptions horizontalCentered="1"/>
  <pageMargins left="0.7" right="0.7" top="0.64" bottom="0.57999999999999996" header="0.3" footer="0.28999999999999998"/>
  <pageSetup paperSize="9" scale="63" firstPageNumber="53" fitToHeight="0" orientation="portrait" useFirstPageNumber="1" r:id="rId1"/>
  <headerFooter alignWithMargins="0">
    <oddFooter>&amp;C&amp;14&amp;P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8B6F-1D76-4DE8-AA9D-701EF0F3C3F5}">
  <sheetPr codeName="Sheet1">
    <pageSetUpPr fitToPage="1"/>
  </sheetPr>
  <dimension ref="A1:E231"/>
  <sheetViews>
    <sheetView topLeftCell="A28" workbookViewId="0">
      <selection activeCell="A20" sqref="A20:XFD20"/>
    </sheetView>
  </sheetViews>
  <sheetFormatPr defaultRowHeight="15.75" x14ac:dyDescent="0.25"/>
  <cols>
    <col min="1" max="1" width="12.5703125" style="61" customWidth="1"/>
    <col min="2" max="2" width="74.7109375" style="61" customWidth="1"/>
    <col min="3" max="3" width="23.7109375" style="61" customWidth="1"/>
    <col min="4" max="4" width="19.85546875" style="61" customWidth="1"/>
    <col min="5" max="5" width="23.140625" style="61" bestFit="1" customWidth="1"/>
    <col min="6" max="6" width="9.140625" style="61"/>
    <col min="7" max="7" width="25.42578125" style="61" bestFit="1" customWidth="1"/>
    <col min="8" max="16384" width="9.140625" style="61"/>
  </cols>
  <sheetData>
    <row r="1" spans="1:5" ht="12.75" customHeight="1" x14ac:dyDescent="0.25">
      <c r="A1" s="223"/>
      <c r="B1" s="223"/>
      <c r="C1" s="223"/>
      <c r="D1" s="223"/>
      <c r="E1" s="223"/>
    </row>
    <row r="2" spans="1:5" ht="21.75" customHeight="1" x14ac:dyDescent="0.25">
      <c r="A2" s="230" t="s">
        <v>806</v>
      </c>
      <c r="B2" s="230"/>
      <c r="C2" s="230"/>
      <c r="D2" s="230"/>
      <c r="E2" s="230"/>
    </row>
    <row r="3" spans="1:5" ht="19.5" customHeight="1" x14ac:dyDescent="0.25">
      <c r="A3" s="229" t="s">
        <v>808</v>
      </c>
      <c r="B3" s="229"/>
      <c r="C3" s="229"/>
      <c r="D3" s="229"/>
      <c r="E3" s="229"/>
    </row>
    <row r="4" spans="1:5" ht="12.75" customHeight="1" x14ac:dyDescent="0.25">
      <c r="A4" s="62"/>
      <c r="B4" s="62"/>
      <c r="C4" s="62"/>
      <c r="D4" s="62"/>
      <c r="E4" s="62"/>
    </row>
    <row r="5" spans="1:5" s="63" customFormat="1" ht="18.75" customHeight="1" x14ac:dyDescent="0.25">
      <c r="A5" s="225" t="s">
        <v>807</v>
      </c>
      <c r="B5" s="227" t="s">
        <v>802</v>
      </c>
      <c r="C5" s="224" t="s">
        <v>801</v>
      </c>
      <c r="D5" s="224" t="s">
        <v>800</v>
      </c>
      <c r="E5" s="224" t="s">
        <v>799</v>
      </c>
    </row>
    <row r="6" spans="1:5" s="63" customFormat="1" ht="26.25" customHeight="1" x14ac:dyDescent="0.25">
      <c r="A6" s="226"/>
      <c r="B6" s="228"/>
      <c r="C6" s="224"/>
      <c r="D6" s="224"/>
      <c r="E6" s="224"/>
    </row>
    <row r="7" spans="1:5" s="85" customFormat="1" ht="21.95" customHeight="1" x14ac:dyDescent="0.25">
      <c r="A7" s="82" t="s">
        <v>798</v>
      </c>
      <c r="B7" s="83" t="s">
        <v>797</v>
      </c>
      <c r="C7" s="84">
        <v>159732276.01899999</v>
      </c>
      <c r="D7" s="84">
        <v>2440382.8489999999</v>
      </c>
      <c r="E7" s="84">
        <v>162172658.868</v>
      </c>
    </row>
    <row r="8" spans="1:5" s="85" customFormat="1" ht="21.95" customHeight="1" thickBot="1" x14ac:dyDescent="0.3">
      <c r="A8" s="82" t="s">
        <v>796</v>
      </c>
      <c r="B8" s="83" t="s">
        <v>795</v>
      </c>
      <c r="C8" s="84">
        <v>45779326.604000002</v>
      </c>
      <c r="D8" s="84">
        <v>289969.272</v>
      </c>
      <c r="E8" s="84">
        <v>46069295.876000002</v>
      </c>
    </row>
    <row r="9" spans="1:5" ht="21.95" customHeight="1" thickTop="1" thickBot="1" x14ac:dyDescent="0.3">
      <c r="A9" s="67" t="s">
        <v>794</v>
      </c>
      <c r="B9" s="68" t="s">
        <v>793</v>
      </c>
      <c r="C9" s="69">
        <v>2018187.858</v>
      </c>
      <c r="D9" s="69">
        <v>12143</v>
      </c>
      <c r="E9" s="69">
        <v>2030330.858</v>
      </c>
    </row>
    <row r="10" spans="1:5" ht="21.95" customHeight="1" thickTop="1" x14ac:dyDescent="0.25">
      <c r="A10" s="70" t="s">
        <v>792</v>
      </c>
      <c r="B10" s="71" t="s">
        <v>791</v>
      </c>
      <c r="C10" s="72">
        <v>327863</v>
      </c>
      <c r="D10" s="72">
        <v>0</v>
      </c>
      <c r="E10" s="72">
        <v>327863</v>
      </c>
    </row>
    <row r="11" spans="1:5" ht="21.95" customHeight="1" x14ac:dyDescent="0.25">
      <c r="A11" s="73" t="s">
        <v>790</v>
      </c>
      <c r="B11" s="74" t="s">
        <v>789</v>
      </c>
      <c r="C11" s="75">
        <v>230499</v>
      </c>
      <c r="D11" s="75">
        <v>0</v>
      </c>
      <c r="E11" s="75">
        <v>230499</v>
      </c>
    </row>
    <row r="12" spans="1:5" ht="21.95" customHeight="1" x14ac:dyDescent="0.25">
      <c r="A12" s="73" t="s">
        <v>788</v>
      </c>
      <c r="B12" s="74" t="s">
        <v>787</v>
      </c>
      <c r="C12" s="75">
        <v>111086</v>
      </c>
      <c r="D12" s="75">
        <v>0</v>
      </c>
      <c r="E12" s="75">
        <v>111086</v>
      </c>
    </row>
    <row r="13" spans="1:5" ht="21.95" customHeight="1" x14ac:dyDescent="0.25">
      <c r="A13" s="73" t="s">
        <v>786</v>
      </c>
      <c r="B13" s="74" t="s">
        <v>785</v>
      </c>
      <c r="C13" s="75">
        <v>51137</v>
      </c>
      <c r="D13" s="75">
        <v>0</v>
      </c>
      <c r="E13" s="75">
        <v>51137</v>
      </c>
    </row>
    <row r="14" spans="1:5" ht="21.95" customHeight="1" x14ac:dyDescent="0.25">
      <c r="A14" s="73" t="s">
        <v>784</v>
      </c>
      <c r="B14" s="74" t="s">
        <v>783</v>
      </c>
      <c r="C14" s="75">
        <v>32541</v>
      </c>
      <c r="D14" s="75">
        <v>0</v>
      </c>
      <c r="E14" s="75">
        <v>32541</v>
      </c>
    </row>
    <row r="15" spans="1:5" ht="21.95" customHeight="1" x14ac:dyDescent="0.25">
      <c r="A15" s="73" t="s">
        <v>782</v>
      </c>
      <c r="B15" s="74" t="s">
        <v>781</v>
      </c>
      <c r="C15" s="75">
        <v>393137</v>
      </c>
      <c r="D15" s="75">
        <v>12143</v>
      </c>
      <c r="E15" s="75">
        <v>405280</v>
      </c>
    </row>
    <row r="16" spans="1:5" ht="21.95" customHeight="1" x14ac:dyDescent="0.25">
      <c r="A16" s="73" t="s">
        <v>780</v>
      </c>
      <c r="B16" s="74" t="s">
        <v>779</v>
      </c>
      <c r="C16" s="75">
        <v>92551</v>
      </c>
      <c r="D16" s="75">
        <v>0</v>
      </c>
      <c r="E16" s="75">
        <v>92551</v>
      </c>
    </row>
    <row r="17" spans="1:5" ht="21.95" customHeight="1" x14ac:dyDescent="0.25">
      <c r="A17" s="73" t="s">
        <v>778</v>
      </c>
      <c r="B17" s="74" t="s">
        <v>777</v>
      </c>
      <c r="C17" s="75">
        <v>748422</v>
      </c>
      <c r="D17" s="75">
        <v>0</v>
      </c>
      <c r="E17" s="75">
        <v>748422</v>
      </c>
    </row>
    <row r="18" spans="1:5" ht="21.95" customHeight="1" x14ac:dyDescent="0.25">
      <c r="A18" s="73" t="s">
        <v>776</v>
      </c>
      <c r="B18" s="74" t="s">
        <v>775</v>
      </c>
      <c r="C18" s="75">
        <v>22471</v>
      </c>
      <c r="D18" s="75">
        <v>0</v>
      </c>
      <c r="E18" s="75">
        <v>22471</v>
      </c>
    </row>
    <row r="19" spans="1:5" ht="21.95" customHeight="1" x14ac:dyDescent="0.25">
      <c r="A19" s="64" t="s">
        <v>774</v>
      </c>
      <c r="B19" s="65" t="s">
        <v>773</v>
      </c>
      <c r="C19" s="66">
        <v>8480.8580000000002</v>
      </c>
      <c r="D19" s="66">
        <v>0</v>
      </c>
      <c r="E19" s="66">
        <v>8480.8580000000002</v>
      </c>
    </row>
    <row r="20" spans="1:5" s="85" customFormat="1" ht="21.95" customHeight="1" thickBot="1" x14ac:dyDescent="0.3">
      <c r="A20" s="86" t="s">
        <v>772</v>
      </c>
      <c r="B20" s="87" t="s">
        <v>771</v>
      </c>
      <c r="C20" s="88">
        <v>10438935.756999999</v>
      </c>
      <c r="D20" s="88">
        <v>199086.272</v>
      </c>
      <c r="E20" s="88">
        <v>10638022.028999999</v>
      </c>
    </row>
    <row r="21" spans="1:5" ht="21.95" customHeight="1" thickTop="1" x14ac:dyDescent="0.25">
      <c r="A21" s="70" t="s">
        <v>770</v>
      </c>
      <c r="B21" s="71" t="s">
        <v>769</v>
      </c>
      <c r="C21" s="72">
        <v>525407.61899999995</v>
      </c>
      <c r="D21" s="72">
        <v>0</v>
      </c>
      <c r="E21" s="72">
        <v>525407.61899999995</v>
      </c>
    </row>
    <row r="22" spans="1:5" ht="21.95" customHeight="1" x14ac:dyDescent="0.25">
      <c r="A22" s="73" t="s">
        <v>768</v>
      </c>
      <c r="B22" s="74" t="s">
        <v>767</v>
      </c>
      <c r="C22" s="75">
        <v>185625</v>
      </c>
      <c r="D22" s="75">
        <v>0</v>
      </c>
      <c r="E22" s="75">
        <v>185625</v>
      </c>
    </row>
    <row r="23" spans="1:5" ht="21.95" customHeight="1" x14ac:dyDescent="0.25">
      <c r="A23" s="73" t="s">
        <v>766</v>
      </c>
      <c r="B23" s="74" t="s">
        <v>765</v>
      </c>
      <c r="C23" s="75">
        <v>74285</v>
      </c>
      <c r="D23" s="75">
        <v>0</v>
      </c>
      <c r="E23" s="75">
        <v>74285</v>
      </c>
    </row>
    <row r="24" spans="1:5" ht="21.95" customHeight="1" x14ac:dyDescent="0.25">
      <c r="A24" s="73" t="s">
        <v>764</v>
      </c>
      <c r="B24" s="74" t="s">
        <v>763</v>
      </c>
      <c r="C24" s="75">
        <v>60048</v>
      </c>
      <c r="D24" s="75">
        <v>1000</v>
      </c>
      <c r="E24" s="75">
        <v>61048</v>
      </c>
    </row>
    <row r="25" spans="1:5" ht="21.95" customHeight="1" x14ac:dyDescent="0.25">
      <c r="A25" s="73" t="s">
        <v>762</v>
      </c>
      <c r="B25" s="74" t="s">
        <v>761</v>
      </c>
      <c r="C25" s="75">
        <v>918522.16099999996</v>
      </c>
      <c r="D25" s="75">
        <v>0</v>
      </c>
      <c r="E25" s="75">
        <v>918522.16099999996</v>
      </c>
    </row>
    <row r="26" spans="1:5" ht="21.95" customHeight="1" x14ac:dyDescent="0.25">
      <c r="A26" s="73" t="s">
        <v>760</v>
      </c>
      <c r="B26" s="74" t="s">
        <v>759</v>
      </c>
      <c r="C26" s="75">
        <v>4600192.3789999997</v>
      </c>
      <c r="D26" s="75">
        <v>0</v>
      </c>
      <c r="E26" s="75">
        <v>4600192.3789999997</v>
      </c>
    </row>
    <row r="27" spans="1:5" ht="21.95" customHeight="1" x14ac:dyDescent="0.25">
      <c r="A27" s="73" t="s">
        <v>758</v>
      </c>
      <c r="B27" s="74" t="s">
        <v>757</v>
      </c>
      <c r="C27" s="75">
        <v>109587</v>
      </c>
      <c r="D27" s="75">
        <v>0</v>
      </c>
      <c r="E27" s="75">
        <v>109587</v>
      </c>
    </row>
    <row r="28" spans="1:5" ht="21.95" customHeight="1" x14ac:dyDescent="0.25">
      <c r="A28" s="73" t="s">
        <v>756</v>
      </c>
      <c r="B28" s="74" t="s">
        <v>755</v>
      </c>
      <c r="C28" s="75">
        <v>878747</v>
      </c>
      <c r="D28" s="75">
        <v>0</v>
      </c>
      <c r="E28" s="75">
        <v>878747</v>
      </c>
    </row>
    <row r="29" spans="1:5" ht="21.95" customHeight="1" x14ac:dyDescent="0.25">
      <c r="A29" s="73" t="s">
        <v>754</v>
      </c>
      <c r="B29" s="74" t="s">
        <v>753</v>
      </c>
      <c r="C29" s="75">
        <v>19743</v>
      </c>
      <c r="D29" s="75">
        <v>0</v>
      </c>
      <c r="E29" s="75">
        <v>19743</v>
      </c>
    </row>
    <row r="30" spans="1:5" ht="21.95" customHeight="1" x14ac:dyDescent="0.25">
      <c r="A30" s="73" t="s">
        <v>752</v>
      </c>
      <c r="B30" s="74" t="s">
        <v>751</v>
      </c>
      <c r="C30" s="75">
        <v>103030</v>
      </c>
      <c r="D30" s="75">
        <v>0</v>
      </c>
      <c r="E30" s="75">
        <v>103030</v>
      </c>
    </row>
    <row r="31" spans="1:5" ht="21.95" customHeight="1" x14ac:dyDescent="0.25">
      <c r="A31" s="73" t="s">
        <v>750</v>
      </c>
      <c r="B31" s="74" t="s">
        <v>749</v>
      </c>
      <c r="C31" s="75">
        <v>85068</v>
      </c>
      <c r="D31" s="75">
        <v>0</v>
      </c>
      <c r="E31" s="75">
        <v>85068</v>
      </c>
    </row>
    <row r="32" spans="1:5" ht="21.95" customHeight="1" x14ac:dyDescent="0.25">
      <c r="A32" s="73" t="s">
        <v>748</v>
      </c>
      <c r="B32" s="74" t="s">
        <v>747</v>
      </c>
      <c r="C32" s="75">
        <v>0</v>
      </c>
      <c r="D32" s="75">
        <v>198086.272</v>
      </c>
      <c r="E32" s="75">
        <v>198086.272</v>
      </c>
    </row>
    <row r="33" spans="1:5" ht="21.95" customHeight="1" x14ac:dyDescent="0.25">
      <c r="A33" s="73" t="s">
        <v>746</v>
      </c>
      <c r="B33" s="74" t="s">
        <v>745</v>
      </c>
      <c r="C33" s="75">
        <v>920879</v>
      </c>
      <c r="D33" s="75">
        <v>0</v>
      </c>
      <c r="E33" s="75">
        <v>920879</v>
      </c>
    </row>
    <row r="34" spans="1:5" ht="21.95" customHeight="1" x14ac:dyDescent="0.25">
      <c r="A34" s="73" t="s">
        <v>744</v>
      </c>
      <c r="B34" s="74" t="s">
        <v>743</v>
      </c>
      <c r="C34" s="75">
        <v>42188</v>
      </c>
      <c r="D34" s="75">
        <v>0</v>
      </c>
      <c r="E34" s="75">
        <v>42188</v>
      </c>
    </row>
    <row r="35" spans="1:5" ht="21.95" customHeight="1" x14ac:dyDescent="0.25">
      <c r="A35" s="73" t="s">
        <v>742</v>
      </c>
      <c r="B35" s="74" t="s">
        <v>741</v>
      </c>
      <c r="C35" s="75">
        <v>467305</v>
      </c>
      <c r="D35" s="75">
        <v>0</v>
      </c>
      <c r="E35" s="75">
        <v>467305</v>
      </c>
    </row>
    <row r="36" spans="1:5" ht="21.95" customHeight="1" x14ac:dyDescent="0.25">
      <c r="A36" s="73" t="s">
        <v>740</v>
      </c>
      <c r="B36" s="74" t="s">
        <v>739</v>
      </c>
      <c r="C36" s="75">
        <v>25721.927</v>
      </c>
      <c r="D36" s="75">
        <v>0</v>
      </c>
      <c r="E36" s="75">
        <v>25721.927</v>
      </c>
    </row>
    <row r="37" spans="1:5" ht="21.95" customHeight="1" x14ac:dyDescent="0.25">
      <c r="A37" s="73" t="s">
        <v>738</v>
      </c>
      <c r="B37" s="74" t="s">
        <v>737</v>
      </c>
      <c r="C37" s="75">
        <v>21438.116000000002</v>
      </c>
      <c r="D37" s="75">
        <v>0</v>
      </c>
      <c r="E37" s="75">
        <v>21438.116000000002</v>
      </c>
    </row>
    <row r="38" spans="1:5" ht="21.95" customHeight="1" x14ac:dyDescent="0.25">
      <c r="A38" s="73" t="s">
        <v>736</v>
      </c>
      <c r="B38" s="74" t="s">
        <v>735</v>
      </c>
      <c r="C38" s="75">
        <v>152153.595</v>
      </c>
      <c r="D38" s="75">
        <v>0</v>
      </c>
      <c r="E38" s="75">
        <v>152153.595</v>
      </c>
    </row>
    <row r="39" spans="1:5" ht="21.95" customHeight="1" x14ac:dyDescent="0.25">
      <c r="A39" s="73" t="s">
        <v>734</v>
      </c>
      <c r="B39" s="74" t="s">
        <v>733</v>
      </c>
      <c r="C39" s="75">
        <v>235970</v>
      </c>
      <c r="D39" s="75">
        <v>0</v>
      </c>
      <c r="E39" s="75">
        <v>235970</v>
      </c>
    </row>
    <row r="40" spans="1:5" ht="21.95" customHeight="1" x14ac:dyDescent="0.25">
      <c r="A40" s="73" t="s">
        <v>732</v>
      </c>
      <c r="B40" s="74" t="s">
        <v>731</v>
      </c>
      <c r="C40" s="75">
        <v>321831</v>
      </c>
      <c r="D40" s="75">
        <v>0</v>
      </c>
      <c r="E40" s="75">
        <v>321831</v>
      </c>
    </row>
    <row r="41" spans="1:5" ht="21.95" customHeight="1" x14ac:dyDescent="0.25">
      <c r="A41" s="73" t="s">
        <v>730</v>
      </c>
      <c r="B41" s="74" t="s">
        <v>729</v>
      </c>
      <c r="C41" s="75">
        <v>25045</v>
      </c>
      <c r="D41" s="75">
        <v>0</v>
      </c>
      <c r="E41" s="75">
        <v>25045</v>
      </c>
    </row>
    <row r="42" spans="1:5" ht="21.95" customHeight="1" x14ac:dyDescent="0.25">
      <c r="A42" s="73" t="s">
        <v>728</v>
      </c>
      <c r="B42" s="74" t="s">
        <v>727</v>
      </c>
      <c r="C42" s="75">
        <v>23096</v>
      </c>
      <c r="D42" s="75">
        <v>0</v>
      </c>
      <c r="E42" s="75">
        <v>23096</v>
      </c>
    </row>
    <row r="43" spans="1:5" ht="21.95" customHeight="1" x14ac:dyDescent="0.25">
      <c r="A43" s="64" t="s">
        <v>726</v>
      </c>
      <c r="B43" s="65" t="s">
        <v>725</v>
      </c>
      <c r="C43" s="66">
        <v>643052.96</v>
      </c>
      <c r="D43" s="66">
        <v>0</v>
      </c>
      <c r="E43" s="66">
        <v>643052.96</v>
      </c>
    </row>
    <row r="44" spans="1:5" s="85" customFormat="1" ht="21.95" customHeight="1" thickBot="1" x14ac:dyDescent="0.3">
      <c r="A44" s="86" t="s">
        <v>724</v>
      </c>
      <c r="B44" s="87" t="s">
        <v>723</v>
      </c>
      <c r="C44" s="88">
        <v>22000000</v>
      </c>
      <c r="D44" s="88">
        <v>0</v>
      </c>
      <c r="E44" s="88">
        <v>22000000</v>
      </c>
    </row>
    <row r="45" spans="1:5" ht="21.95" customHeight="1" thickTop="1" x14ac:dyDescent="0.25">
      <c r="A45" s="79" t="s">
        <v>722</v>
      </c>
      <c r="B45" s="80" t="s">
        <v>721</v>
      </c>
      <c r="C45" s="81">
        <v>22000000</v>
      </c>
      <c r="D45" s="81">
        <v>0</v>
      </c>
      <c r="E45" s="81">
        <v>22000000</v>
      </c>
    </row>
    <row r="46" spans="1:5" ht="21.95" customHeight="1" thickBot="1" x14ac:dyDescent="0.3">
      <c r="A46" s="76" t="s">
        <v>720</v>
      </c>
      <c r="B46" s="77" t="s">
        <v>719</v>
      </c>
      <c r="C46" s="78">
        <v>11322202.989</v>
      </c>
      <c r="D46" s="78">
        <v>78740</v>
      </c>
      <c r="E46" s="78">
        <v>11400942.989</v>
      </c>
    </row>
    <row r="47" spans="1:5" ht="21.95" customHeight="1" thickTop="1" x14ac:dyDescent="0.25">
      <c r="A47" s="70" t="s">
        <v>718</v>
      </c>
      <c r="B47" s="71" t="s">
        <v>717</v>
      </c>
      <c r="C47" s="72">
        <v>3531627.06</v>
      </c>
      <c r="D47" s="72">
        <v>74407</v>
      </c>
      <c r="E47" s="72">
        <v>3606034.06</v>
      </c>
    </row>
    <row r="48" spans="1:5" ht="21.95" customHeight="1" x14ac:dyDescent="0.25">
      <c r="A48" s="73" t="s">
        <v>716</v>
      </c>
      <c r="B48" s="74" t="s">
        <v>715</v>
      </c>
      <c r="C48" s="75">
        <v>639322.53</v>
      </c>
      <c r="D48" s="75">
        <v>0</v>
      </c>
      <c r="E48" s="75">
        <v>639322.53</v>
      </c>
    </row>
    <row r="49" spans="1:5" ht="21.95" customHeight="1" x14ac:dyDescent="0.25">
      <c r="A49" s="73" t="s">
        <v>714</v>
      </c>
      <c r="B49" s="74" t="s">
        <v>713</v>
      </c>
      <c r="C49" s="75">
        <v>188098</v>
      </c>
      <c r="D49" s="75">
        <v>0</v>
      </c>
      <c r="E49" s="75">
        <v>188098</v>
      </c>
    </row>
    <row r="50" spans="1:5" ht="21.95" customHeight="1" x14ac:dyDescent="0.25">
      <c r="A50" s="73" t="s">
        <v>712</v>
      </c>
      <c r="B50" s="74" t="s">
        <v>711</v>
      </c>
      <c r="C50" s="75">
        <v>92487.54</v>
      </c>
      <c r="D50" s="75">
        <v>0</v>
      </c>
      <c r="E50" s="75">
        <v>92487.54</v>
      </c>
    </row>
    <row r="51" spans="1:5" ht="21.95" customHeight="1" x14ac:dyDescent="0.25">
      <c r="A51" s="73" t="s">
        <v>710</v>
      </c>
      <c r="B51" s="74" t="s">
        <v>709</v>
      </c>
      <c r="C51" s="75">
        <v>1639740.18</v>
      </c>
      <c r="D51" s="75">
        <v>0</v>
      </c>
      <c r="E51" s="75">
        <v>1639740.18</v>
      </c>
    </row>
    <row r="52" spans="1:5" ht="21.95" customHeight="1" x14ac:dyDescent="0.25">
      <c r="A52" s="73" t="s">
        <v>708</v>
      </c>
      <c r="B52" s="74" t="s">
        <v>707</v>
      </c>
      <c r="C52" s="75">
        <v>231362.48</v>
      </c>
      <c r="D52" s="75">
        <v>0</v>
      </c>
      <c r="E52" s="75">
        <v>231362.48</v>
      </c>
    </row>
    <row r="53" spans="1:5" ht="21.95" customHeight="1" x14ac:dyDescent="0.25">
      <c r="A53" s="73" t="s">
        <v>706</v>
      </c>
      <c r="B53" s="74" t="s">
        <v>705</v>
      </c>
      <c r="C53" s="75">
        <v>42702.999000000003</v>
      </c>
      <c r="D53" s="75">
        <v>0</v>
      </c>
      <c r="E53" s="75">
        <v>42702.999000000003</v>
      </c>
    </row>
    <row r="54" spans="1:5" ht="21.95" customHeight="1" x14ac:dyDescent="0.25">
      <c r="A54" s="73" t="s">
        <v>704</v>
      </c>
      <c r="B54" s="74" t="s">
        <v>703</v>
      </c>
      <c r="C54" s="75">
        <v>51748.04</v>
      </c>
      <c r="D54" s="75">
        <v>0</v>
      </c>
      <c r="E54" s="75">
        <v>51748.04</v>
      </c>
    </row>
    <row r="55" spans="1:5" ht="21.95" customHeight="1" x14ac:dyDescent="0.25">
      <c r="A55" s="73" t="s">
        <v>702</v>
      </c>
      <c r="B55" s="74" t="s">
        <v>701</v>
      </c>
      <c r="C55" s="75">
        <v>495248</v>
      </c>
      <c r="D55" s="75">
        <v>0</v>
      </c>
      <c r="E55" s="75">
        <v>495248</v>
      </c>
    </row>
    <row r="56" spans="1:5" ht="21.95" customHeight="1" x14ac:dyDescent="0.25">
      <c r="A56" s="73" t="s">
        <v>700</v>
      </c>
      <c r="B56" s="74" t="s">
        <v>699</v>
      </c>
      <c r="C56" s="75">
        <v>162567</v>
      </c>
      <c r="D56" s="75">
        <v>4333</v>
      </c>
      <c r="E56" s="75">
        <v>166900</v>
      </c>
    </row>
    <row r="57" spans="1:5" ht="21.95" customHeight="1" x14ac:dyDescent="0.25">
      <c r="A57" s="73" t="s">
        <v>698</v>
      </c>
      <c r="B57" s="74" t="s">
        <v>697</v>
      </c>
      <c r="C57" s="75">
        <v>26238</v>
      </c>
      <c r="D57" s="75">
        <v>0</v>
      </c>
      <c r="E57" s="75">
        <v>26238</v>
      </c>
    </row>
    <row r="58" spans="1:5" ht="21.95" customHeight="1" x14ac:dyDescent="0.25">
      <c r="A58" s="73" t="s">
        <v>696</v>
      </c>
      <c r="B58" s="74" t="s">
        <v>695</v>
      </c>
      <c r="C58" s="75">
        <v>37347</v>
      </c>
      <c r="D58" s="75">
        <v>0</v>
      </c>
      <c r="E58" s="75">
        <v>37347</v>
      </c>
    </row>
    <row r="59" spans="1:5" ht="21.95" customHeight="1" x14ac:dyDescent="0.25">
      <c r="A59" s="73" t="s">
        <v>694</v>
      </c>
      <c r="B59" s="74" t="s">
        <v>693</v>
      </c>
      <c r="C59" s="75">
        <v>30411</v>
      </c>
      <c r="D59" s="75">
        <v>0</v>
      </c>
      <c r="E59" s="75">
        <v>30411</v>
      </c>
    </row>
    <row r="60" spans="1:5" ht="21.95" customHeight="1" x14ac:dyDescent="0.25">
      <c r="A60" s="73" t="s">
        <v>692</v>
      </c>
      <c r="B60" s="74" t="s">
        <v>691</v>
      </c>
      <c r="C60" s="75">
        <v>39204</v>
      </c>
      <c r="D60" s="75">
        <v>0</v>
      </c>
      <c r="E60" s="75">
        <v>39204</v>
      </c>
    </row>
    <row r="61" spans="1:5" ht="21.95" customHeight="1" x14ac:dyDescent="0.25">
      <c r="A61" s="73" t="s">
        <v>690</v>
      </c>
      <c r="B61" s="74" t="s">
        <v>689</v>
      </c>
      <c r="C61" s="75">
        <v>22477</v>
      </c>
      <c r="D61" s="75">
        <v>0</v>
      </c>
      <c r="E61" s="75">
        <v>22477</v>
      </c>
    </row>
    <row r="62" spans="1:5" ht="21.95" customHeight="1" x14ac:dyDescent="0.25">
      <c r="A62" s="73" t="s">
        <v>688</v>
      </c>
      <c r="B62" s="74" t="s">
        <v>687</v>
      </c>
      <c r="C62" s="75">
        <v>52542</v>
      </c>
      <c r="D62" s="75">
        <v>0</v>
      </c>
      <c r="E62" s="75">
        <v>52542</v>
      </c>
    </row>
    <row r="63" spans="1:5" ht="21.95" customHeight="1" x14ac:dyDescent="0.25">
      <c r="A63" s="73" t="s">
        <v>686</v>
      </c>
      <c r="B63" s="74" t="s">
        <v>685</v>
      </c>
      <c r="C63" s="75">
        <v>243998.38</v>
      </c>
      <c r="D63" s="75">
        <v>0</v>
      </c>
      <c r="E63" s="75">
        <v>243998.38</v>
      </c>
    </row>
    <row r="64" spans="1:5" ht="21.95" customHeight="1" x14ac:dyDescent="0.25">
      <c r="A64" s="73" t="s">
        <v>684</v>
      </c>
      <c r="B64" s="74" t="s">
        <v>683</v>
      </c>
      <c r="C64" s="75">
        <v>133338.04199999999</v>
      </c>
      <c r="D64" s="75">
        <v>0</v>
      </c>
      <c r="E64" s="75">
        <v>133338.04199999999</v>
      </c>
    </row>
    <row r="65" spans="1:5" ht="21.95" customHeight="1" x14ac:dyDescent="0.25">
      <c r="A65" s="73" t="s">
        <v>682</v>
      </c>
      <c r="B65" s="74" t="s">
        <v>681</v>
      </c>
      <c r="C65" s="75">
        <v>110304.442</v>
      </c>
      <c r="D65" s="75">
        <v>0</v>
      </c>
      <c r="E65" s="75">
        <v>110304.442</v>
      </c>
    </row>
    <row r="66" spans="1:5" ht="21.95" customHeight="1" x14ac:dyDescent="0.25">
      <c r="A66" s="73" t="s">
        <v>680</v>
      </c>
      <c r="B66" s="74" t="s">
        <v>679</v>
      </c>
      <c r="C66" s="75">
        <v>54568.999000000003</v>
      </c>
      <c r="D66" s="75">
        <v>0</v>
      </c>
      <c r="E66" s="75">
        <v>54568.999000000003</v>
      </c>
    </row>
    <row r="67" spans="1:5" ht="21.95" customHeight="1" x14ac:dyDescent="0.25">
      <c r="A67" s="73" t="s">
        <v>678</v>
      </c>
      <c r="B67" s="74" t="s">
        <v>677</v>
      </c>
      <c r="C67" s="75">
        <v>259562.4</v>
      </c>
      <c r="D67" s="75">
        <v>0</v>
      </c>
      <c r="E67" s="75">
        <v>259562.4</v>
      </c>
    </row>
    <row r="68" spans="1:5" ht="21.95" customHeight="1" x14ac:dyDescent="0.25">
      <c r="A68" s="73" t="s">
        <v>676</v>
      </c>
      <c r="B68" s="74" t="s">
        <v>675</v>
      </c>
      <c r="C68" s="75">
        <v>60828.362999999998</v>
      </c>
      <c r="D68" s="75">
        <v>0</v>
      </c>
      <c r="E68" s="75">
        <v>60828.362999999998</v>
      </c>
    </row>
    <row r="69" spans="1:5" ht="21.95" customHeight="1" x14ac:dyDescent="0.25">
      <c r="A69" s="73" t="s">
        <v>674</v>
      </c>
      <c r="B69" s="74" t="s">
        <v>673</v>
      </c>
      <c r="C69" s="75">
        <v>111361.93700000001</v>
      </c>
      <c r="D69" s="75">
        <v>0</v>
      </c>
      <c r="E69" s="75">
        <v>111361.93700000001</v>
      </c>
    </row>
    <row r="70" spans="1:5" ht="21.95" customHeight="1" x14ac:dyDescent="0.25">
      <c r="A70" s="73" t="s">
        <v>672</v>
      </c>
      <c r="B70" s="74" t="s">
        <v>671</v>
      </c>
      <c r="C70" s="75">
        <v>77648.600000000006</v>
      </c>
      <c r="D70" s="75">
        <v>0</v>
      </c>
      <c r="E70" s="75">
        <v>77648.600000000006</v>
      </c>
    </row>
    <row r="71" spans="1:5" ht="21.95" customHeight="1" x14ac:dyDescent="0.25">
      <c r="A71" s="73" t="s">
        <v>670</v>
      </c>
      <c r="B71" s="74" t="s">
        <v>669</v>
      </c>
      <c r="C71" s="75">
        <v>178677</v>
      </c>
      <c r="D71" s="75">
        <v>0</v>
      </c>
      <c r="E71" s="75">
        <v>178677</v>
      </c>
    </row>
    <row r="72" spans="1:5" ht="21.95" customHeight="1" x14ac:dyDescent="0.25">
      <c r="A72" s="73" t="s">
        <v>668</v>
      </c>
      <c r="B72" s="74" t="s">
        <v>667</v>
      </c>
      <c r="C72" s="75">
        <v>2681314</v>
      </c>
      <c r="D72" s="75">
        <v>0</v>
      </c>
      <c r="E72" s="75">
        <v>2681314</v>
      </c>
    </row>
    <row r="73" spans="1:5" ht="21.95" customHeight="1" x14ac:dyDescent="0.25">
      <c r="A73" s="73" t="s">
        <v>666</v>
      </c>
      <c r="B73" s="74" t="s">
        <v>665</v>
      </c>
      <c r="C73" s="75">
        <v>48972.997000000003</v>
      </c>
      <c r="D73" s="75">
        <v>0</v>
      </c>
      <c r="E73" s="75">
        <v>48972.997000000003</v>
      </c>
    </row>
    <row r="74" spans="1:5" ht="21.95" customHeight="1" x14ac:dyDescent="0.25">
      <c r="A74" s="64" t="s">
        <v>664</v>
      </c>
      <c r="B74" s="65" t="s">
        <v>663</v>
      </c>
      <c r="C74" s="66">
        <v>78505</v>
      </c>
      <c r="D74" s="66">
        <v>0</v>
      </c>
      <c r="E74" s="66">
        <v>78505</v>
      </c>
    </row>
    <row r="75" spans="1:5" s="85" customFormat="1" ht="21.95" customHeight="1" thickBot="1" x14ac:dyDescent="0.3">
      <c r="A75" s="82" t="s">
        <v>662</v>
      </c>
      <c r="B75" s="83" t="s">
        <v>661</v>
      </c>
      <c r="C75" s="84">
        <v>6598558.4380000001</v>
      </c>
      <c r="D75" s="84">
        <v>660754.67299999995</v>
      </c>
      <c r="E75" s="84">
        <v>7259313.1109999996</v>
      </c>
    </row>
    <row r="76" spans="1:5" s="85" customFormat="1" ht="21.95" customHeight="1" thickTop="1" thickBot="1" x14ac:dyDescent="0.3">
      <c r="A76" s="89" t="s">
        <v>660</v>
      </c>
      <c r="B76" s="90" t="s">
        <v>659</v>
      </c>
      <c r="C76" s="91">
        <v>2887767.66</v>
      </c>
      <c r="D76" s="91">
        <v>159935.96799999999</v>
      </c>
      <c r="E76" s="91">
        <v>3047703.628</v>
      </c>
    </row>
    <row r="77" spans="1:5" ht="21.95" customHeight="1" thickTop="1" x14ac:dyDescent="0.25">
      <c r="A77" s="70" t="s">
        <v>658</v>
      </c>
      <c r="B77" s="71" t="s">
        <v>657</v>
      </c>
      <c r="C77" s="72">
        <v>1029627.078</v>
      </c>
      <c r="D77" s="72">
        <v>135874.67800000001</v>
      </c>
      <c r="E77" s="72">
        <v>1165501.7560000001</v>
      </c>
    </row>
    <row r="78" spans="1:5" ht="21.95" customHeight="1" x14ac:dyDescent="0.25">
      <c r="A78" s="73" t="s">
        <v>656</v>
      </c>
      <c r="B78" s="74" t="s">
        <v>655</v>
      </c>
      <c r="C78" s="75">
        <v>73086</v>
      </c>
      <c r="D78" s="75">
        <v>0</v>
      </c>
      <c r="E78" s="75">
        <v>73086</v>
      </c>
    </row>
    <row r="79" spans="1:5" ht="21.95" customHeight="1" x14ac:dyDescent="0.25">
      <c r="A79" s="73" t="s">
        <v>654</v>
      </c>
      <c r="B79" s="74" t="s">
        <v>653</v>
      </c>
      <c r="C79" s="75">
        <v>918102.53099999996</v>
      </c>
      <c r="D79" s="75">
        <v>8490</v>
      </c>
      <c r="E79" s="75">
        <v>926592.53099999996</v>
      </c>
    </row>
    <row r="80" spans="1:5" ht="21.95" customHeight="1" x14ac:dyDescent="0.25">
      <c r="A80" s="73" t="s">
        <v>652</v>
      </c>
      <c r="B80" s="74" t="s">
        <v>651</v>
      </c>
      <c r="C80" s="75">
        <v>101100.09699999999</v>
      </c>
      <c r="D80" s="75">
        <v>0</v>
      </c>
      <c r="E80" s="75">
        <v>101100.09699999999</v>
      </c>
    </row>
    <row r="81" spans="1:5" ht="21.95" customHeight="1" x14ac:dyDescent="0.25">
      <c r="A81" s="73" t="s">
        <v>650</v>
      </c>
      <c r="B81" s="74" t="s">
        <v>649</v>
      </c>
      <c r="C81" s="75">
        <v>68438</v>
      </c>
      <c r="D81" s="75">
        <v>0</v>
      </c>
      <c r="E81" s="75">
        <v>68438</v>
      </c>
    </row>
    <row r="82" spans="1:5" ht="21.95" customHeight="1" x14ac:dyDescent="0.25">
      <c r="A82" s="73" t="s">
        <v>648</v>
      </c>
      <c r="B82" s="74" t="s">
        <v>647</v>
      </c>
      <c r="C82" s="75">
        <v>39180.095999999998</v>
      </c>
      <c r="D82" s="75">
        <v>0</v>
      </c>
      <c r="E82" s="75">
        <v>39180.095999999998</v>
      </c>
    </row>
    <row r="83" spans="1:5" ht="21.95" customHeight="1" x14ac:dyDescent="0.25">
      <c r="A83" s="73" t="s">
        <v>646</v>
      </c>
      <c r="B83" s="74" t="s">
        <v>645</v>
      </c>
      <c r="C83" s="75">
        <v>207021.53400000001</v>
      </c>
      <c r="D83" s="75">
        <v>0</v>
      </c>
      <c r="E83" s="75">
        <v>207021.53400000001</v>
      </c>
    </row>
    <row r="84" spans="1:5" ht="21.95" customHeight="1" x14ac:dyDescent="0.25">
      <c r="A84" s="73" t="s">
        <v>644</v>
      </c>
      <c r="B84" s="74" t="s">
        <v>643</v>
      </c>
      <c r="C84" s="75">
        <v>86174.686000000002</v>
      </c>
      <c r="D84" s="75">
        <v>0</v>
      </c>
      <c r="E84" s="75">
        <v>86174.686000000002</v>
      </c>
    </row>
    <row r="85" spans="1:5" ht="21.95" customHeight="1" x14ac:dyDescent="0.25">
      <c r="A85" s="73" t="s">
        <v>642</v>
      </c>
      <c r="B85" s="74" t="s">
        <v>641</v>
      </c>
      <c r="C85" s="75">
        <v>83313</v>
      </c>
      <c r="D85" s="75">
        <v>0</v>
      </c>
      <c r="E85" s="75">
        <v>83313</v>
      </c>
    </row>
    <row r="86" spans="1:5" ht="21.95" customHeight="1" x14ac:dyDescent="0.25">
      <c r="A86" s="73" t="s">
        <v>640</v>
      </c>
      <c r="B86" s="74" t="s">
        <v>639</v>
      </c>
      <c r="C86" s="75">
        <v>105126.46799999999</v>
      </c>
      <c r="D86" s="75">
        <v>0</v>
      </c>
      <c r="E86" s="75">
        <v>105126.46799999999</v>
      </c>
    </row>
    <row r="87" spans="1:5" ht="21.95" customHeight="1" x14ac:dyDescent="0.25">
      <c r="A87" s="73" t="s">
        <v>638</v>
      </c>
      <c r="B87" s="74" t="s">
        <v>637</v>
      </c>
      <c r="C87" s="75">
        <v>63829.95</v>
      </c>
      <c r="D87" s="75">
        <v>10133</v>
      </c>
      <c r="E87" s="75">
        <v>73962.95</v>
      </c>
    </row>
    <row r="88" spans="1:5" ht="21.95" customHeight="1" x14ac:dyDescent="0.25">
      <c r="A88" s="73" t="s">
        <v>636</v>
      </c>
      <c r="B88" s="74" t="s">
        <v>635</v>
      </c>
      <c r="C88" s="75">
        <v>47742.264000000003</v>
      </c>
      <c r="D88" s="75">
        <v>0</v>
      </c>
      <c r="E88" s="75">
        <v>47742.264000000003</v>
      </c>
    </row>
    <row r="89" spans="1:5" ht="21.95" customHeight="1" x14ac:dyDescent="0.25">
      <c r="A89" s="64" t="s">
        <v>634</v>
      </c>
      <c r="B89" s="65" t="s">
        <v>633</v>
      </c>
      <c r="C89" s="66">
        <v>65025.955999999998</v>
      </c>
      <c r="D89" s="66">
        <v>5438.29</v>
      </c>
      <c r="E89" s="66">
        <v>70464.245999999999</v>
      </c>
    </row>
    <row r="90" spans="1:5" s="85" customFormat="1" ht="21.95" customHeight="1" thickBot="1" x14ac:dyDescent="0.3">
      <c r="A90" s="86" t="s">
        <v>632</v>
      </c>
      <c r="B90" s="87" t="s">
        <v>631</v>
      </c>
      <c r="C90" s="88">
        <v>715022</v>
      </c>
      <c r="D90" s="88">
        <v>0</v>
      </c>
      <c r="E90" s="88">
        <v>715022</v>
      </c>
    </row>
    <row r="91" spans="1:5" ht="21.95" customHeight="1" thickTop="1" x14ac:dyDescent="0.25">
      <c r="A91" s="70" t="s">
        <v>630</v>
      </c>
      <c r="B91" s="71" t="s">
        <v>629</v>
      </c>
      <c r="C91" s="72">
        <v>77000</v>
      </c>
      <c r="D91" s="72">
        <v>0</v>
      </c>
      <c r="E91" s="72">
        <v>77000</v>
      </c>
    </row>
    <row r="92" spans="1:5" ht="21.95" customHeight="1" x14ac:dyDescent="0.25">
      <c r="A92" s="73" t="s">
        <v>628</v>
      </c>
      <c r="B92" s="74" t="s">
        <v>627</v>
      </c>
      <c r="C92" s="75">
        <v>17000</v>
      </c>
      <c r="D92" s="75">
        <v>0</v>
      </c>
      <c r="E92" s="75">
        <v>17000</v>
      </c>
    </row>
    <row r="93" spans="1:5" ht="21.95" customHeight="1" x14ac:dyDescent="0.25">
      <c r="A93" s="73" t="s">
        <v>626</v>
      </c>
      <c r="B93" s="74" t="s">
        <v>625</v>
      </c>
      <c r="C93" s="75">
        <v>115000</v>
      </c>
      <c r="D93" s="75">
        <v>0</v>
      </c>
      <c r="E93" s="75">
        <v>115000</v>
      </c>
    </row>
    <row r="94" spans="1:5" ht="21.95" customHeight="1" x14ac:dyDescent="0.25">
      <c r="A94" s="73" t="s">
        <v>624</v>
      </c>
      <c r="B94" s="74" t="s">
        <v>623</v>
      </c>
      <c r="C94" s="75">
        <v>103000</v>
      </c>
      <c r="D94" s="75">
        <v>0</v>
      </c>
      <c r="E94" s="75">
        <v>103000</v>
      </c>
    </row>
    <row r="95" spans="1:5" ht="21.95" customHeight="1" x14ac:dyDescent="0.25">
      <c r="A95" s="73" t="s">
        <v>622</v>
      </c>
      <c r="B95" s="74" t="s">
        <v>621</v>
      </c>
      <c r="C95" s="75">
        <v>33521</v>
      </c>
      <c r="D95" s="75">
        <v>0</v>
      </c>
      <c r="E95" s="75">
        <v>33521</v>
      </c>
    </row>
    <row r="96" spans="1:5" ht="21.95" customHeight="1" x14ac:dyDescent="0.25">
      <c r="A96" s="73" t="s">
        <v>620</v>
      </c>
      <c r="B96" s="74" t="s">
        <v>619</v>
      </c>
      <c r="C96" s="75">
        <v>60000</v>
      </c>
      <c r="D96" s="75">
        <v>0</v>
      </c>
      <c r="E96" s="75">
        <v>60000</v>
      </c>
    </row>
    <row r="97" spans="1:5" ht="21.95" customHeight="1" x14ac:dyDescent="0.25">
      <c r="A97" s="73" t="s">
        <v>618</v>
      </c>
      <c r="B97" s="74" t="s">
        <v>617</v>
      </c>
      <c r="C97" s="75">
        <v>250000</v>
      </c>
      <c r="D97" s="75">
        <v>0</v>
      </c>
      <c r="E97" s="75">
        <v>250000</v>
      </c>
    </row>
    <row r="98" spans="1:5" ht="21.95" customHeight="1" x14ac:dyDescent="0.25">
      <c r="A98" s="73" t="s">
        <v>616</v>
      </c>
      <c r="B98" s="74" t="s">
        <v>615</v>
      </c>
      <c r="C98" s="75">
        <v>36000</v>
      </c>
      <c r="D98" s="75">
        <v>0</v>
      </c>
      <c r="E98" s="75">
        <v>36000</v>
      </c>
    </row>
    <row r="99" spans="1:5" ht="21.95" customHeight="1" x14ac:dyDescent="0.25">
      <c r="A99" s="64" t="s">
        <v>614</v>
      </c>
      <c r="B99" s="65" t="s">
        <v>613</v>
      </c>
      <c r="C99" s="66">
        <v>23501</v>
      </c>
      <c r="D99" s="66">
        <v>0</v>
      </c>
      <c r="E99" s="66">
        <v>23501</v>
      </c>
    </row>
    <row r="100" spans="1:5" s="85" customFormat="1" ht="21.95" customHeight="1" thickBot="1" x14ac:dyDescent="0.3">
      <c r="A100" s="86" t="s">
        <v>612</v>
      </c>
      <c r="B100" s="87" t="s">
        <v>611</v>
      </c>
      <c r="C100" s="88">
        <v>1234378.47</v>
      </c>
      <c r="D100" s="88">
        <v>1320</v>
      </c>
      <c r="E100" s="88">
        <v>1235698.47</v>
      </c>
    </row>
    <row r="101" spans="1:5" ht="21.95" customHeight="1" thickTop="1" x14ac:dyDescent="0.25">
      <c r="A101" s="70" t="s">
        <v>610</v>
      </c>
      <c r="B101" s="71" t="s">
        <v>609</v>
      </c>
      <c r="C101" s="72">
        <v>350512.93300000002</v>
      </c>
      <c r="D101" s="72">
        <v>0</v>
      </c>
      <c r="E101" s="72">
        <v>350512.93300000002</v>
      </c>
    </row>
    <row r="102" spans="1:5" ht="21.95" customHeight="1" x14ac:dyDescent="0.25">
      <c r="A102" s="73" t="s">
        <v>608</v>
      </c>
      <c r="B102" s="74" t="s">
        <v>607</v>
      </c>
      <c r="C102" s="75">
        <v>83526</v>
      </c>
      <c r="D102" s="75">
        <v>0</v>
      </c>
      <c r="E102" s="75">
        <v>83526</v>
      </c>
    </row>
    <row r="103" spans="1:5" ht="21.95" customHeight="1" x14ac:dyDescent="0.25">
      <c r="A103" s="73" t="s">
        <v>606</v>
      </c>
      <c r="B103" s="74" t="s">
        <v>605</v>
      </c>
      <c r="C103" s="75">
        <v>41188</v>
      </c>
      <c r="D103" s="75">
        <v>0</v>
      </c>
      <c r="E103" s="75">
        <v>41188</v>
      </c>
    </row>
    <row r="104" spans="1:5" ht="21.95" customHeight="1" x14ac:dyDescent="0.25">
      <c r="A104" s="73" t="s">
        <v>604</v>
      </c>
      <c r="B104" s="74" t="s">
        <v>603</v>
      </c>
      <c r="C104" s="75">
        <v>45764.767</v>
      </c>
      <c r="D104" s="75">
        <v>0</v>
      </c>
      <c r="E104" s="75">
        <v>45764.767</v>
      </c>
    </row>
    <row r="105" spans="1:5" ht="21.95" customHeight="1" x14ac:dyDescent="0.25">
      <c r="A105" s="73" t="s">
        <v>602</v>
      </c>
      <c r="B105" s="74" t="s">
        <v>601</v>
      </c>
      <c r="C105" s="75">
        <v>105747</v>
      </c>
      <c r="D105" s="75">
        <v>0</v>
      </c>
      <c r="E105" s="75">
        <v>105747</v>
      </c>
    </row>
    <row r="106" spans="1:5" ht="21.95" customHeight="1" x14ac:dyDescent="0.25">
      <c r="A106" s="73" t="s">
        <v>600</v>
      </c>
      <c r="B106" s="74" t="s">
        <v>599</v>
      </c>
      <c r="C106" s="75">
        <v>54214</v>
      </c>
      <c r="D106" s="75">
        <v>0</v>
      </c>
      <c r="E106" s="75">
        <v>54214</v>
      </c>
    </row>
    <row r="107" spans="1:5" ht="21.95" customHeight="1" x14ac:dyDescent="0.25">
      <c r="A107" s="73" t="s">
        <v>598</v>
      </c>
      <c r="B107" s="74" t="s">
        <v>597</v>
      </c>
      <c r="C107" s="75">
        <v>73840</v>
      </c>
      <c r="D107" s="75">
        <v>0</v>
      </c>
      <c r="E107" s="75">
        <v>73840</v>
      </c>
    </row>
    <row r="108" spans="1:5" ht="21.95" customHeight="1" x14ac:dyDescent="0.25">
      <c r="A108" s="73" t="s">
        <v>596</v>
      </c>
      <c r="B108" s="74" t="s">
        <v>595</v>
      </c>
      <c r="C108" s="75">
        <v>18623</v>
      </c>
      <c r="D108" s="75">
        <v>0</v>
      </c>
      <c r="E108" s="75">
        <v>18623</v>
      </c>
    </row>
    <row r="109" spans="1:5" ht="21.95" customHeight="1" x14ac:dyDescent="0.25">
      <c r="A109" s="73" t="s">
        <v>594</v>
      </c>
      <c r="B109" s="74" t="s">
        <v>593</v>
      </c>
      <c r="C109" s="75">
        <v>109271</v>
      </c>
      <c r="D109" s="75">
        <v>0</v>
      </c>
      <c r="E109" s="75">
        <v>109271</v>
      </c>
    </row>
    <row r="110" spans="1:5" ht="21.95" customHeight="1" x14ac:dyDescent="0.25">
      <c r="A110" s="73" t="s">
        <v>592</v>
      </c>
      <c r="B110" s="74" t="s">
        <v>591</v>
      </c>
      <c r="C110" s="75">
        <v>103710</v>
      </c>
      <c r="D110" s="75">
        <v>0</v>
      </c>
      <c r="E110" s="75">
        <v>103710</v>
      </c>
    </row>
    <row r="111" spans="1:5" ht="21.95" customHeight="1" x14ac:dyDescent="0.25">
      <c r="A111" s="73" t="s">
        <v>590</v>
      </c>
      <c r="B111" s="74" t="s">
        <v>589</v>
      </c>
      <c r="C111" s="75">
        <v>69564.77</v>
      </c>
      <c r="D111" s="75">
        <v>0</v>
      </c>
      <c r="E111" s="75">
        <v>69564.77</v>
      </c>
    </row>
    <row r="112" spans="1:5" ht="21.95" customHeight="1" x14ac:dyDescent="0.25">
      <c r="A112" s="73" t="s">
        <v>588</v>
      </c>
      <c r="B112" s="74" t="s">
        <v>587</v>
      </c>
      <c r="C112" s="75">
        <v>63968</v>
      </c>
      <c r="D112" s="75">
        <v>0</v>
      </c>
      <c r="E112" s="75">
        <v>63968</v>
      </c>
    </row>
    <row r="113" spans="1:5" ht="21.95" customHeight="1" x14ac:dyDescent="0.25">
      <c r="A113" s="73" t="s">
        <v>586</v>
      </c>
      <c r="B113" s="74" t="s">
        <v>585</v>
      </c>
      <c r="C113" s="75">
        <v>46978</v>
      </c>
      <c r="D113" s="75">
        <v>0</v>
      </c>
      <c r="E113" s="75">
        <v>46978</v>
      </c>
    </row>
    <row r="114" spans="1:5" ht="21.95" customHeight="1" x14ac:dyDescent="0.25">
      <c r="A114" s="64" t="s">
        <v>584</v>
      </c>
      <c r="B114" s="65" t="s">
        <v>583</v>
      </c>
      <c r="C114" s="66">
        <v>67471</v>
      </c>
      <c r="D114" s="66">
        <v>1320</v>
      </c>
      <c r="E114" s="66">
        <v>68791</v>
      </c>
    </row>
    <row r="115" spans="1:5" s="85" customFormat="1" ht="21.95" customHeight="1" thickBot="1" x14ac:dyDescent="0.3">
      <c r="A115" s="86" t="s">
        <v>582</v>
      </c>
      <c r="B115" s="87" t="s">
        <v>581</v>
      </c>
      <c r="C115" s="88">
        <v>210589.00399999999</v>
      </c>
      <c r="D115" s="88">
        <v>0</v>
      </c>
      <c r="E115" s="88">
        <v>210589.00399999999</v>
      </c>
    </row>
    <row r="116" spans="1:5" ht="21.95" customHeight="1" thickTop="1" x14ac:dyDescent="0.25">
      <c r="A116" s="70" t="s">
        <v>580</v>
      </c>
      <c r="B116" s="71" t="s">
        <v>579</v>
      </c>
      <c r="C116" s="72">
        <v>65000</v>
      </c>
      <c r="D116" s="72">
        <v>0</v>
      </c>
      <c r="E116" s="72">
        <v>65000</v>
      </c>
    </row>
    <row r="117" spans="1:5" ht="21.95" customHeight="1" x14ac:dyDescent="0.25">
      <c r="A117" s="73" t="s">
        <v>578</v>
      </c>
      <c r="B117" s="74" t="s">
        <v>577</v>
      </c>
      <c r="C117" s="75">
        <v>115000.004</v>
      </c>
      <c r="D117" s="75">
        <v>0</v>
      </c>
      <c r="E117" s="75">
        <v>115000.004</v>
      </c>
    </row>
    <row r="118" spans="1:5" ht="21.95" customHeight="1" x14ac:dyDescent="0.25">
      <c r="A118" s="64" t="s">
        <v>576</v>
      </c>
      <c r="B118" s="65" t="s">
        <v>575</v>
      </c>
      <c r="C118" s="66">
        <v>30589</v>
      </c>
      <c r="D118" s="66">
        <v>0</v>
      </c>
      <c r="E118" s="66">
        <v>30589</v>
      </c>
    </row>
    <row r="119" spans="1:5" ht="21.95" customHeight="1" thickBot="1" x14ac:dyDescent="0.3">
      <c r="A119" s="76" t="s">
        <v>574</v>
      </c>
      <c r="B119" s="77" t="s">
        <v>573</v>
      </c>
      <c r="C119" s="78">
        <v>184264.17</v>
      </c>
      <c r="D119" s="78">
        <v>499498.70500000002</v>
      </c>
      <c r="E119" s="78">
        <v>683762.875</v>
      </c>
    </row>
    <row r="120" spans="1:5" ht="21.95" customHeight="1" thickTop="1" x14ac:dyDescent="0.25">
      <c r="A120" s="70" t="s">
        <v>572</v>
      </c>
      <c r="B120" s="71" t="s">
        <v>571</v>
      </c>
      <c r="C120" s="72">
        <v>77701.919999999998</v>
      </c>
      <c r="D120" s="72">
        <v>0</v>
      </c>
      <c r="E120" s="72">
        <v>77701.919999999998</v>
      </c>
    </row>
    <row r="121" spans="1:5" ht="21.95" customHeight="1" x14ac:dyDescent="0.25">
      <c r="A121" s="73" t="s">
        <v>570</v>
      </c>
      <c r="B121" s="74" t="s">
        <v>569</v>
      </c>
      <c r="C121" s="75">
        <v>0</v>
      </c>
      <c r="D121" s="75">
        <v>242109.70499999999</v>
      </c>
      <c r="E121" s="75">
        <v>242109.70499999999</v>
      </c>
    </row>
    <row r="122" spans="1:5" ht="21.95" customHeight="1" x14ac:dyDescent="0.25">
      <c r="A122" s="73" t="s">
        <v>568</v>
      </c>
      <c r="B122" s="74" t="s">
        <v>567</v>
      </c>
      <c r="C122" s="75">
        <v>56185</v>
      </c>
      <c r="D122" s="75">
        <v>0</v>
      </c>
      <c r="E122" s="75">
        <v>56185</v>
      </c>
    </row>
    <row r="123" spans="1:5" ht="21.95" customHeight="1" x14ac:dyDescent="0.25">
      <c r="A123" s="73" t="s">
        <v>566</v>
      </c>
      <c r="B123" s="74" t="s">
        <v>565</v>
      </c>
      <c r="C123" s="75">
        <v>0</v>
      </c>
      <c r="D123" s="75">
        <v>257389</v>
      </c>
      <c r="E123" s="75">
        <v>257389</v>
      </c>
    </row>
    <row r="124" spans="1:5" ht="21.95" customHeight="1" x14ac:dyDescent="0.25">
      <c r="A124" s="64" t="s">
        <v>564</v>
      </c>
      <c r="B124" s="65" t="s">
        <v>563</v>
      </c>
      <c r="C124" s="66">
        <v>50377.25</v>
      </c>
      <c r="D124" s="66">
        <v>0</v>
      </c>
      <c r="E124" s="66">
        <v>50377.25</v>
      </c>
    </row>
    <row r="125" spans="1:5" ht="21.95" customHeight="1" thickBot="1" x14ac:dyDescent="0.3">
      <c r="A125" s="76" t="s">
        <v>562</v>
      </c>
      <c r="B125" s="77" t="s">
        <v>561</v>
      </c>
      <c r="C125" s="78">
        <v>1366537.1340000001</v>
      </c>
      <c r="D125" s="78">
        <v>0</v>
      </c>
      <c r="E125" s="78">
        <v>1366537.1340000001</v>
      </c>
    </row>
    <row r="126" spans="1:5" ht="21.95" customHeight="1" thickTop="1" x14ac:dyDescent="0.25">
      <c r="A126" s="70" t="s">
        <v>560</v>
      </c>
      <c r="B126" s="71" t="s">
        <v>559</v>
      </c>
      <c r="C126" s="72">
        <v>178483.03</v>
      </c>
      <c r="D126" s="72">
        <v>0</v>
      </c>
      <c r="E126" s="72">
        <v>178483.03</v>
      </c>
    </row>
    <row r="127" spans="1:5" ht="21.95" customHeight="1" x14ac:dyDescent="0.25">
      <c r="A127" s="73" t="s">
        <v>558</v>
      </c>
      <c r="B127" s="74" t="s">
        <v>557</v>
      </c>
      <c r="C127" s="75">
        <v>50881.94</v>
      </c>
      <c r="D127" s="75">
        <v>0</v>
      </c>
      <c r="E127" s="75">
        <v>50881.94</v>
      </c>
    </row>
    <row r="128" spans="1:5" ht="21.95" customHeight="1" x14ac:dyDescent="0.25">
      <c r="A128" s="73" t="s">
        <v>556</v>
      </c>
      <c r="B128" s="74" t="s">
        <v>555</v>
      </c>
      <c r="C128" s="75">
        <v>806436</v>
      </c>
      <c r="D128" s="75">
        <v>0</v>
      </c>
      <c r="E128" s="75">
        <v>806436</v>
      </c>
    </row>
    <row r="129" spans="1:5" ht="21.95" customHeight="1" x14ac:dyDescent="0.25">
      <c r="A129" s="73" t="s">
        <v>554</v>
      </c>
      <c r="B129" s="74" t="s">
        <v>553</v>
      </c>
      <c r="C129" s="75">
        <v>19540.89</v>
      </c>
      <c r="D129" s="75">
        <v>0</v>
      </c>
      <c r="E129" s="75">
        <v>19540.89</v>
      </c>
    </row>
    <row r="130" spans="1:5" ht="21.95" customHeight="1" x14ac:dyDescent="0.25">
      <c r="A130" s="73" t="s">
        <v>552</v>
      </c>
      <c r="B130" s="74" t="s">
        <v>551</v>
      </c>
      <c r="C130" s="75">
        <v>130434.768</v>
      </c>
      <c r="D130" s="75">
        <v>0</v>
      </c>
      <c r="E130" s="75">
        <v>130434.768</v>
      </c>
    </row>
    <row r="131" spans="1:5" ht="21.95" customHeight="1" x14ac:dyDescent="0.25">
      <c r="A131" s="73" t="s">
        <v>550</v>
      </c>
      <c r="B131" s="74" t="s">
        <v>549</v>
      </c>
      <c r="C131" s="75">
        <v>60472.51</v>
      </c>
      <c r="D131" s="75">
        <v>0</v>
      </c>
      <c r="E131" s="75">
        <v>60472.51</v>
      </c>
    </row>
    <row r="132" spans="1:5" ht="21.95" customHeight="1" x14ac:dyDescent="0.25">
      <c r="A132" s="73" t="s">
        <v>548</v>
      </c>
      <c r="B132" s="74" t="s">
        <v>547</v>
      </c>
      <c r="C132" s="75">
        <v>78117.995999999999</v>
      </c>
      <c r="D132" s="75">
        <v>0</v>
      </c>
      <c r="E132" s="75">
        <v>78117.995999999999</v>
      </c>
    </row>
    <row r="133" spans="1:5" ht="21.95" customHeight="1" x14ac:dyDescent="0.25">
      <c r="A133" s="64" t="s">
        <v>546</v>
      </c>
      <c r="B133" s="65" t="s">
        <v>545</v>
      </c>
      <c r="C133" s="66">
        <v>42170</v>
      </c>
      <c r="D133" s="66">
        <v>0</v>
      </c>
      <c r="E133" s="66">
        <v>42170</v>
      </c>
    </row>
    <row r="134" spans="1:5" s="85" customFormat="1" ht="21.95" customHeight="1" thickBot="1" x14ac:dyDescent="0.3">
      <c r="A134" s="82" t="s">
        <v>544</v>
      </c>
      <c r="B134" s="83" t="s">
        <v>543</v>
      </c>
      <c r="C134" s="84">
        <v>50374009.059</v>
      </c>
      <c r="D134" s="84">
        <v>1489658.9040000001</v>
      </c>
      <c r="E134" s="84">
        <v>51863667.963</v>
      </c>
    </row>
    <row r="135" spans="1:5" s="85" customFormat="1" ht="21.95" customHeight="1" thickTop="1" thickBot="1" x14ac:dyDescent="0.3">
      <c r="A135" s="89" t="s">
        <v>542</v>
      </c>
      <c r="B135" s="90" t="s">
        <v>541</v>
      </c>
      <c r="C135" s="91">
        <v>36689862.509999998</v>
      </c>
      <c r="D135" s="91">
        <v>1234525.99</v>
      </c>
      <c r="E135" s="91">
        <v>37924388.5</v>
      </c>
    </row>
    <row r="136" spans="1:5" ht="21.95" customHeight="1" thickTop="1" x14ac:dyDescent="0.25">
      <c r="A136" s="70" t="s">
        <v>540</v>
      </c>
      <c r="B136" s="71" t="s">
        <v>539</v>
      </c>
      <c r="C136" s="72">
        <v>270958</v>
      </c>
      <c r="D136" s="72">
        <v>0</v>
      </c>
      <c r="E136" s="72">
        <v>270958</v>
      </c>
    </row>
    <row r="137" spans="1:5" ht="21.95" customHeight="1" x14ac:dyDescent="0.25">
      <c r="A137" s="73" t="s">
        <v>538</v>
      </c>
      <c r="B137" s="74" t="s">
        <v>537</v>
      </c>
      <c r="C137" s="75">
        <v>1868158.6</v>
      </c>
      <c r="D137" s="75">
        <v>200000.9</v>
      </c>
      <c r="E137" s="75">
        <v>2068159.5</v>
      </c>
    </row>
    <row r="138" spans="1:5" ht="21.95" customHeight="1" x14ac:dyDescent="0.25">
      <c r="A138" s="73" t="s">
        <v>536</v>
      </c>
      <c r="B138" s="74" t="s">
        <v>535</v>
      </c>
      <c r="C138" s="75">
        <v>1413047</v>
      </c>
      <c r="D138" s="75">
        <v>19457</v>
      </c>
      <c r="E138" s="75">
        <v>1432504</v>
      </c>
    </row>
    <row r="139" spans="1:5" ht="21.95" customHeight="1" x14ac:dyDescent="0.25">
      <c r="A139" s="73" t="s">
        <v>534</v>
      </c>
      <c r="B139" s="74" t="s">
        <v>533</v>
      </c>
      <c r="C139" s="75">
        <v>1803311</v>
      </c>
      <c r="D139" s="75">
        <v>42990</v>
      </c>
      <c r="E139" s="75">
        <v>1846301</v>
      </c>
    </row>
    <row r="140" spans="1:5" ht="21.95" customHeight="1" x14ac:dyDescent="0.25">
      <c r="A140" s="73" t="s">
        <v>532</v>
      </c>
      <c r="B140" s="74" t="s">
        <v>531</v>
      </c>
      <c r="C140" s="75">
        <v>1498979</v>
      </c>
      <c r="D140" s="75">
        <v>75207</v>
      </c>
      <c r="E140" s="75">
        <v>1574186</v>
      </c>
    </row>
    <row r="141" spans="1:5" ht="21.95" customHeight="1" x14ac:dyDescent="0.25">
      <c r="A141" s="73" t="s">
        <v>530</v>
      </c>
      <c r="B141" s="74" t="s">
        <v>529</v>
      </c>
      <c r="C141" s="75">
        <v>1460965</v>
      </c>
      <c r="D141" s="75">
        <v>38539</v>
      </c>
      <c r="E141" s="75">
        <v>1499504</v>
      </c>
    </row>
    <row r="142" spans="1:5" ht="21.95" customHeight="1" x14ac:dyDescent="0.25">
      <c r="A142" s="73" t="s">
        <v>528</v>
      </c>
      <c r="B142" s="74" t="s">
        <v>527</v>
      </c>
      <c r="C142" s="75">
        <v>1587919</v>
      </c>
      <c r="D142" s="75">
        <v>22910</v>
      </c>
      <c r="E142" s="75">
        <v>1610829</v>
      </c>
    </row>
    <row r="143" spans="1:5" ht="21.95" customHeight="1" x14ac:dyDescent="0.25">
      <c r="A143" s="73" t="s">
        <v>526</v>
      </c>
      <c r="B143" s="74" t="s">
        <v>525</v>
      </c>
      <c r="C143" s="75">
        <v>401565</v>
      </c>
      <c r="D143" s="75">
        <v>0</v>
      </c>
      <c r="E143" s="75">
        <v>401565</v>
      </c>
    </row>
    <row r="144" spans="1:5" ht="21.95" customHeight="1" x14ac:dyDescent="0.25">
      <c r="A144" s="73" t="s">
        <v>524</v>
      </c>
      <c r="B144" s="74" t="s">
        <v>523</v>
      </c>
      <c r="C144" s="75">
        <v>289466.8</v>
      </c>
      <c r="D144" s="75">
        <v>54289.2</v>
      </c>
      <c r="E144" s="75">
        <v>343756</v>
      </c>
    </row>
    <row r="145" spans="1:5" ht="21.95" customHeight="1" x14ac:dyDescent="0.25">
      <c r="A145" s="73" t="s">
        <v>522</v>
      </c>
      <c r="B145" s="74" t="s">
        <v>521</v>
      </c>
      <c r="C145" s="75">
        <v>246484.7</v>
      </c>
      <c r="D145" s="75">
        <v>25000</v>
      </c>
      <c r="E145" s="75">
        <v>271484.7</v>
      </c>
    </row>
    <row r="146" spans="1:5" ht="21.95" customHeight="1" x14ac:dyDescent="0.25">
      <c r="A146" s="73" t="s">
        <v>520</v>
      </c>
      <c r="B146" s="74" t="s">
        <v>519</v>
      </c>
      <c r="C146" s="75">
        <v>120850</v>
      </c>
      <c r="D146" s="75">
        <v>0</v>
      </c>
      <c r="E146" s="75">
        <v>120850</v>
      </c>
    </row>
    <row r="147" spans="1:5" ht="21.95" customHeight="1" x14ac:dyDescent="0.25">
      <c r="A147" s="73" t="s">
        <v>518</v>
      </c>
      <c r="B147" s="74" t="s">
        <v>517</v>
      </c>
      <c r="C147" s="75">
        <v>1008567.1</v>
      </c>
      <c r="D147" s="75">
        <v>0</v>
      </c>
      <c r="E147" s="75">
        <v>1008567.1</v>
      </c>
    </row>
    <row r="148" spans="1:5" ht="21.95" customHeight="1" x14ac:dyDescent="0.25">
      <c r="A148" s="73" t="s">
        <v>516</v>
      </c>
      <c r="B148" s="74" t="s">
        <v>515</v>
      </c>
      <c r="C148" s="75">
        <v>234009.5</v>
      </c>
      <c r="D148" s="75">
        <v>10258.5</v>
      </c>
      <c r="E148" s="75">
        <v>244268</v>
      </c>
    </row>
    <row r="149" spans="1:5" ht="21.95" customHeight="1" x14ac:dyDescent="0.25">
      <c r="A149" s="73" t="s">
        <v>514</v>
      </c>
      <c r="B149" s="74" t="s">
        <v>513</v>
      </c>
      <c r="C149" s="75">
        <v>81786.5</v>
      </c>
      <c r="D149" s="75">
        <v>0</v>
      </c>
      <c r="E149" s="75">
        <v>81786.5</v>
      </c>
    </row>
    <row r="150" spans="1:5" ht="21.95" customHeight="1" x14ac:dyDescent="0.25">
      <c r="A150" s="73" t="s">
        <v>512</v>
      </c>
      <c r="B150" s="74" t="s">
        <v>511</v>
      </c>
      <c r="C150" s="75">
        <v>577187.5</v>
      </c>
      <c r="D150" s="75">
        <v>57500.5</v>
      </c>
      <c r="E150" s="75">
        <v>634688</v>
      </c>
    </row>
    <row r="151" spans="1:5" ht="21.95" customHeight="1" x14ac:dyDescent="0.25">
      <c r="A151" s="73" t="s">
        <v>510</v>
      </c>
      <c r="B151" s="74" t="s">
        <v>509</v>
      </c>
      <c r="C151" s="75">
        <v>510137</v>
      </c>
      <c r="D151" s="75">
        <v>621</v>
      </c>
      <c r="E151" s="75">
        <v>510758</v>
      </c>
    </row>
    <row r="152" spans="1:5" ht="21.95" customHeight="1" x14ac:dyDescent="0.25">
      <c r="A152" s="73" t="s">
        <v>508</v>
      </c>
      <c r="B152" s="74" t="s">
        <v>507</v>
      </c>
      <c r="C152" s="75">
        <v>509244.1</v>
      </c>
      <c r="D152" s="75">
        <v>3188.9</v>
      </c>
      <c r="E152" s="75">
        <v>512433</v>
      </c>
    </row>
    <row r="153" spans="1:5" ht="21.95" customHeight="1" x14ac:dyDescent="0.25">
      <c r="A153" s="73" t="s">
        <v>506</v>
      </c>
      <c r="B153" s="74" t="s">
        <v>505</v>
      </c>
      <c r="C153" s="75">
        <v>498763.3</v>
      </c>
      <c r="D153" s="75">
        <v>1461.7</v>
      </c>
      <c r="E153" s="75">
        <v>500225</v>
      </c>
    </row>
    <row r="154" spans="1:5" ht="21.95" customHeight="1" x14ac:dyDescent="0.25">
      <c r="A154" s="73" t="s">
        <v>504</v>
      </c>
      <c r="B154" s="74" t="s">
        <v>503</v>
      </c>
      <c r="C154" s="75">
        <v>496759</v>
      </c>
      <c r="D154" s="75">
        <v>0</v>
      </c>
      <c r="E154" s="75">
        <v>496759</v>
      </c>
    </row>
    <row r="155" spans="1:5" ht="21.95" customHeight="1" x14ac:dyDescent="0.25">
      <c r="A155" s="73" t="s">
        <v>502</v>
      </c>
      <c r="B155" s="74" t="s">
        <v>501</v>
      </c>
      <c r="C155" s="75">
        <v>485194</v>
      </c>
      <c r="D155" s="75">
        <v>0</v>
      </c>
      <c r="E155" s="75">
        <v>485194</v>
      </c>
    </row>
    <row r="156" spans="1:5" ht="21.95" customHeight="1" x14ac:dyDescent="0.25">
      <c r="A156" s="73" t="s">
        <v>500</v>
      </c>
      <c r="B156" s="74" t="s">
        <v>499</v>
      </c>
      <c r="C156" s="75">
        <v>491295</v>
      </c>
      <c r="D156" s="75">
        <v>599</v>
      </c>
      <c r="E156" s="75">
        <v>491894</v>
      </c>
    </row>
    <row r="157" spans="1:5" ht="21.95" customHeight="1" x14ac:dyDescent="0.25">
      <c r="A157" s="73" t="s">
        <v>498</v>
      </c>
      <c r="B157" s="74" t="s">
        <v>497</v>
      </c>
      <c r="C157" s="75">
        <v>497862</v>
      </c>
      <c r="D157" s="75">
        <v>6074</v>
      </c>
      <c r="E157" s="75">
        <v>503936</v>
      </c>
    </row>
    <row r="158" spans="1:5" ht="21.95" customHeight="1" x14ac:dyDescent="0.25">
      <c r="A158" s="73" t="s">
        <v>496</v>
      </c>
      <c r="B158" s="74" t="s">
        <v>495</v>
      </c>
      <c r="C158" s="75">
        <v>491773</v>
      </c>
      <c r="D158" s="75">
        <v>0</v>
      </c>
      <c r="E158" s="75">
        <v>491773</v>
      </c>
    </row>
    <row r="159" spans="1:5" ht="21.95" customHeight="1" x14ac:dyDescent="0.25">
      <c r="A159" s="73" t="s">
        <v>494</v>
      </c>
      <c r="B159" s="74" t="s">
        <v>493</v>
      </c>
      <c r="C159" s="75">
        <v>490419</v>
      </c>
      <c r="D159" s="75">
        <v>0</v>
      </c>
      <c r="E159" s="75">
        <v>490419</v>
      </c>
    </row>
    <row r="160" spans="1:5" ht="21.95" customHeight="1" x14ac:dyDescent="0.25">
      <c r="A160" s="73" t="s">
        <v>492</v>
      </c>
      <c r="B160" s="74" t="s">
        <v>491</v>
      </c>
      <c r="C160" s="75">
        <v>491669</v>
      </c>
      <c r="D160" s="75">
        <v>0</v>
      </c>
      <c r="E160" s="75">
        <v>491669</v>
      </c>
    </row>
    <row r="161" spans="1:5" ht="21.95" customHeight="1" x14ac:dyDescent="0.25">
      <c r="A161" s="73" t="s">
        <v>490</v>
      </c>
      <c r="B161" s="74" t="s">
        <v>489</v>
      </c>
      <c r="C161" s="75">
        <v>480913.1</v>
      </c>
      <c r="D161" s="75">
        <v>8249.9</v>
      </c>
      <c r="E161" s="75">
        <v>489163</v>
      </c>
    </row>
    <row r="162" spans="1:5" ht="21.95" customHeight="1" x14ac:dyDescent="0.25">
      <c r="A162" s="73" t="s">
        <v>488</v>
      </c>
      <c r="B162" s="74" t="s">
        <v>487</v>
      </c>
      <c r="C162" s="75">
        <v>1245314</v>
      </c>
      <c r="D162" s="75">
        <v>51494</v>
      </c>
      <c r="E162" s="75">
        <v>1296808</v>
      </c>
    </row>
    <row r="163" spans="1:5" ht="21.95" customHeight="1" x14ac:dyDescent="0.25">
      <c r="A163" s="73" t="s">
        <v>486</v>
      </c>
      <c r="B163" s="74" t="s">
        <v>485</v>
      </c>
      <c r="C163" s="75">
        <v>1465142</v>
      </c>
      <c r="D163" s="75">
        <v>46365</v>
      </c>
      <c r="E163" s="75">
        <v>1511507</v>
      </c>
    </row>
    <row r="164" spans="1:5" ht="21.95" customHeight="1" x14ac:dyDescent="0.25">
      <c r="A164" s="73" t="s">
        <v>484</v>
      </c>
      <c r="B164" s="74" t="s">
        <v>483</v>
      </c>
      <c r="C164" s="75">
        <v>755315</v>
      </c>
      <c r="D164" s="75">
        <v>22386</v>
      </c>
      <c r="E164" s="75">
        <v>777701</v>
      </c>
    </row>
    <row r="165" spans="1:5" ht="21.95" customHeight="1" x14ac:dyDescent="0.25">
      <c r="A165" s="73" t="s">
        <v>482</v>
      </c>
      <c r="B165" s="74" t="s">
        <v>481</v>
      </c>
      <c r="C165" s="75">
        <v>963045</v>
      </c>
      <c r="D165" s="75">
        <v>36290</v>
      </c>
      <c r="E165" s="75">
        <v>999335</v>
      </c>
    </row>
    <row r="166" spans="1:5" ht="21.95" customHeight="1" x14ac:dyDescent="0.25">
      <c r="A166" s="73" t="s">
        <v>480</v>
      </c>
      <c r="B166" s="74" t="s">
        <v>479</v>
      </c>
      <c r="C166" s="75">
        <v>52828</v>
      </c>
      <c r="D166" s="75">
        <v>0</v>
      </c>
      <c r="E166" s="75">
        <v>52828</v>
      </c>
    </row>
    <row r="167" spans="1:5" ht="21.95" customHeight="1" x14ac:dyDescent="0.25">
      <c r="A167" s="73" t="s">
        <v>478</v>
      </c>
      <c r="B167" s="74" t="s">
        <v>477</v>
      </c>
      <c r="C167" s="75">
        <v>43834</v>
      </c>
      <c r="D167" s="75">
        <v>0</v>
      </c>
      <c r="E167" s="75">
        <v>43834</v>
      </c>
    </row>
    <row r="168" spans="1:5" ht="21.95" customHeight="1" x14ac:dyDescent="0.25">
      <c r="A168" s="73" t="s">
        <v>476</v>
      </c>
      <c r="B168" s="74" t="s">
        <v>475</v>
      </c>
      <c r="C168" s="75">
        <v>556886</v>
      </c>
      <c r="D168" s="75">
        <v>20231</v>
      </c>
      <c r="E168" s="75">
        <v>577117</v>
      </c>
    </row>
    <row r="169" spans="1:5" ht="21.95" customHeight="1" x14ac:dyDescent="0.25">
      <c r="A169" s="73" t="s">
        <v>474</v>
      </c>
      <c r="B169" s="74" t="s">
        <v>473</v>
      </c>
      <c r="C169" s="75">
        <v>912230.5</v>
      </c>
      <c r="D169" s="75">
        <v>58783.5</v>
      </c>
      <c r="E169" s="75">
        <v>971014</v>
      </c>
    </row>
    <row r="170" spans="1:5" ht="21.95" customHeight="1" x14ac:dyDescent="0.25">
      <c r="A170" s="73" t="s">
        <v>472</v>
      </c>
      <c r="B170" s="74" t="s">
        <v>471</v>
      </c>
      <c r="C170" s="75">
        <v>843512</v>
      </c>
      <c r="D170" s="75">
        <v>1517</v>
      </c>
      <c r="E170" s="75">
        <v>845029</v>
      </c>
    </row>
    <row r="171" spans="1:5" ht="21.95" customHeight="1" x14ac:dyDescent="0.25">
      <c r="A171" s="73" t="s">
        <v>470</v>
      </c>
      <c r="B171" s="74" t="s">
        <v>469</v>
      </c>
      <c r="C171" s="75">
        <v>729636</v>
      </c>
      <c r="D171" s="75">
        <v>12143</v>
      </c>
      <c r="E171" s="75">
        <v>741779</v>
      </c>
    </row>
    <row r="172" spans="1:5" ht="21.95" customHeight="1" x14ac:dyDescent="0.25">
      <c r="A172" s="73" t="s">
        <v>468</v>
      </c>
      <c r="B172" s="74" t="s">
        <v>467</v>
      </c>
      <c r="C172" s="75">
        <v>838308.9</v>
      </c>
      <c r="D172" s="75">
        <v>67823</v>
      </c>
      <c r="E172" s="75">
        <v>906131.9</v>
      </c>
    </row>
    <row r="173" spans="1:5" ht="21.95" customHeight="1" x14ac:dyDescent="0.25">
      <c r="A173" s="73" t="s">
        <v>466</v>
      </c>
      <c r="B173" s="74" t="s">
        <v>465</v>
      </c>
      <c r="C173" s="75">
        <v>822555.1</v>
      </c>
      <c r="D173" s="75">
        <v>85751.9</v>
      </c>
      <c r="E173" s="75">
        <v>908307</v>
      </c>
    </row>
    <row r="174" spans="1:5" ht="21.95" customHeight="1" x14ac:dyDescent="0.25">
      <c r="A174" s="73" t="s">
        <v>464</v>
      </c>
      <c r="B174" s="74" t="s">
        <v>463</v>
      </c>
      <c r="C174" s="75">
        <v>784637</v>
      </c>
      <c r="D174" s="75">
        <v>6761</v>
      </c>
      <c r="E174" s="75">
        <v>791398</v>
      </c>
    </row>
    <row r="175" spans="1:5" ht="21.95" customHeight="1" x14ac:dyDescent="0.25">
      <c r="A175" s="73" t="s">
        <v>462</v>
      </c>
      <c r="B175" s="74" t="s">
        <v>461</v>
      </c>
      <c r="C175" s="75">
        <v>854362.41</v>
      </c>
      <c r="D175" s="75">
        <v>42551.59</v>
      </c>
      <c r="E175" s="75">
        <v>896914</v>
      </c>
    </row>
    <row r="176" spans="1:5" ht="21.95" customHeight="1" x14ac:dyDescent="0.25">
      <c r="A176" s="73" t="s">
        <v>460</v>
      </c>
      <c r="B176" s="74" t="s">
        <v>459</v>
      </c>
      <c r="C176" s="75">
        <v>601596</v>
      </c>
      <c r="D176" s="75">
        <v>32688</v>
      </c>
      <c r="E176" s="75">
        <v>634284</v>
      </c>
    </row>
    <row r="177" spans="1:5" ht="21.95" customHeight="1" x14ac:dyDescent="0.25">
      <c r="A177" s="73" t="s">
        <v>458</v>
      </c>
      <c r="B177" s="74" t="s">
        <v>457</v>
      </c>
      <c r="C177" s="75">
        <v>674789.8</v>
      </c>
      <c r="D177" s="75">
        <v>54923.199999999997</v>
      </c>
      <c r="E177" s="75">
        <v>729713</v>
      </c>
    </row>
    <row r="178" spans="1:5" ht="21.95" customHeight="1" x14ac:dyDescent="0.25">
      <c r="A178" s="73" t="s">
        <v>456</v>
      </c>
      <c r="B178" s="74" t="s">
        <v>455</v>
      </c>
      <c r="C178" s="75">
        <v>661469</v>
      </c>
      <c r="D178" s="75">
        <v>7749</v>
      </c>
      <c r="E178" s="75">
        <v>669218</v>
      </c>
    </row>
    <row r="179" spans="1:5" ht="21.95" customHeight="1" x14ac:dyDescent="0.25">
      <c r="A179" s="73" t="s">
        <v>454</v>
      </c>
      <c r="B179" s="74" t="s">
        <v>453</v>
      </c>
      <c r="C179" s="75">
        <v>822439</v>
      </c>
      <c r="D179" s="75">
        <v>41497</v>
      </c>
      <c r="E179" s="75">
        <v>863936</v>
      </c>
    </row>
    <row r="180" spans="1:5" ht="21.95" customHeight="1" x14ac:dyDescent="0.25">
      <c r="A180" s="73" t="s">
        <v>452</v>
      </c>
      <c r="B180" s="74" t="s">
        <v>451</v>
      </c>
      <c r="C180" s="75">
        <v>694106</v>
      </c>
      <c r="D180" s="75">
        <v>13178</v>
      </c>
      <c r="E180" s="75">
        <v>707284</v>
      </c>
    </row>
    <row r="181" spans="1:5" ht="21.95" customHeight="1" x14ac:dyDescent="0.25">
      <c r="A181" s="73" t="s">
        <v>450</v>
      </c>
      <c r="B181" s="74" t="s">
        <v>449</v>
      </c>
      <c r="C181" s="75">
        <v>558224</v>
      </c>
      <c r="D181" s="75">
        <v>13395</v>
      </c>
      <c r="E181" s="75">
        <v>571619</v>
      </c>
    </row>
    <row r="182" spans="1:5" ht="21.95" customHeight="1" x14ac:dyDescent="0.25">
      <c r="A182" s="73" t="s">
        <v>448</v>
      </c>
      <c r="B182" s="74" t="s">
        <v>447</v>
      </c>
      <c r="C182" s="75">
        <v>621093</v>
      </c>
      <c r="D182" s="75">
        <v>13500</v>
      </c>
      <c r="E182" s="75">
        <v>634593</v>
      </c>
    </row>
    <row r="183" spans="1:5" ht="21.95" customHeight="1" x14ac:dyDescent="0.25">
      <c r="A183" s="73" t="s">
        <v>446</v>
      </c>
      <c r="B183" s="74" t="s">
        <v>445</v>
      </c>
      <c r="C183" s="75">
        <v>481607</v>
      </c>
      <c r="D183" s="75">
        <v>14606</v>
      </c>
      <c r="E183" s="75">
        <v>496213</v>
      </c>
    </row>
    <row r="184" spans="1:5" ht="21.95" customHeight="1" x14ac:dyDescent="0.25">
      <c r="A184" s="73" t="s">
        <v>444</v>
      </c>
      <c r="B184" s="74" t="s">
        <v>443</v>
      </c>
      <c r="C184" s="75">
        <v>499590.7</v>
      </c>
      <c r="D184" s="75">
        <v>5371.8</v>
      </c>
      <c r="E184" s="75">
        <v>504962.5</v>
      </c>
    </row>
    <row r="185" spans="1:5" ht="21.95" customHeight="1" x14ac:dyDescent="0.25">
      <c r="A185" s="73" t="s">
        <v>442</v>
      </c>
      <c r="B185" s="74" t="s">
        <v>441</v>
      </c>
      <c r="C185" s="75">
        <v>462932</v>
      </c>
      <c r="D185" s="75">
        <v>3462</v>
      </c>
      <c r="E185" s="75">
        <v>466394</v>
      </c>
    </row>
    <row r="186" spans="1:5" ht="21.95" customHeight="1" x14ac:dyDescent="0.25">
      <c r="A186" s="73" t="s">
        <v>440</v>
      </c>
      <c r="B186" s="74" t="s">
        <v>439</v>
      </c>
      <c r="C186" s="75">
        <v>515573.6</v>
      </c>
      <c r="D186" s="75">
        <v>9846.4</v>
      </c>
      <c r="E186" s="75">
        <v>525420</v>
      </c>
    </row>
    <row r="187" spans="1:5" ht="21.95" customHeight="1" x14ac:dyDescent="0.25">
      <c r="A187" s="73" t="s">
        <v>438</v>
      </c>
      <c r="B187" s="74" t="s">
        <v>437</v>
      </c>
      <c r="C187" s="75">
        <v>498357.9</v>
      </c>
      <c r="D187" s="75">
        <v>3613</v>
      </c>
      <c r="E187" s="75">
        <v>501970.9</v>
      </c>
    </row>
    <row r="188" spans="1:5" ht="21.95" customHeight="1" thickBot="1" x14ac:dyDescent="0.3">
      <c r="A188" s="64" t="s">
        <v>436</v>
      </c>
      <c r="B188" s="65" t="s">
        <v>435</v>
      </c>
      <c r="C188" s="66">
        <v>423195.4</v>
      </c>
      <c r="D188" s="66">
        <v>2253</v>
      </c>
      <c r="E188" s="66">
        <v>425448.4</v>
      </c>
    </row>
    <row r="189" spans="1:5" s="85" customFormat="1" ht="21.95" customHeight="1" thickTop="1" thickBot="1" x14ac:dyDescent="0.3">
      <c r="A189" s="89" t="s">
        <v>434</v>
      </c>
      <c r="B189" s="90" t="s">
        <v>433</v>
      </c>
      <c r="C189" s="91">
        <v>828130.55700000003</v>
      </c>
      <c r="D189" s="91">
        <v>10122.5</v>
      </c>
      <c r="E189" s="91">
        <v>838253.05700000003</v>
      </c>
    </row>
    <row r="190" spans="1:5" ht="21.95" customHeight="1" thickTop="1" x14ac:dyDescent="0.25">
      <c r="A190" s="70" t="s">
        <v>432</v>
      </c>
      <c r="B190" s="71" t="s">
        <v>431</v>
      </c>
      <c r="C190" s="72">
        <v>161003</v>
      </c>
      <c r="D190" s="72">
        <v>0</v>
      </c>
      <c r="E190" s="72">
        <v>161003</v>
      </c>
    </row>
    <row r="191" spans="1:5" ht="21.95" customHeight="1" x14ac:dyDescent="0.25">
      <c r="A191" s="73" t="s">
        <v>430</v>
      </c>
      <c r="B191" s="74" t="s">
        <v>429</v>
      </c>
      <c r="C191" s="75">
        <v>121782.2</v>
      </c>
      <c r="D191" s="75">
        <v>0</v>
      </c>
      <c r="E191" s="75">
        <v>121782.2</v>
      </c>
    </row>
    <row r="192" spans="1:5" ht="21.95" customHeight="1" x14ac:dyDescent="0.25">
      <c r="A192" s="73" t="s">
        <v>428</v>
      </c>
      <c r="B192" s="74" t="s">
        <v>427</v>
      </c>
      <c r="C192" s="75">
        <v>81145.702000000005</v>
      </c>
      <c r="D192" s="75">
        <v>0</v>
      </c>
      <c r="E192" s="75">
        <v>81145.702000000005</v>
      </c>
    </row>
    <row r="193" spans="1:5" ht="21.95" customHeight="1" x14ac:dyDescent="0.25">
      <c r="A193" s="73" t="s">
        <v>426</v>
      </c>
      <c r="B193" s="74" t="s">
        <v>425</v>
      </c>
      <c r="C193" s="75">
        <v>72569.89</v>
      </c>
      <c r="D193" s="75">
        <v>0</v>
      </c>
      <c r="E193" s="75">
        <v>72569.89</v>
      </c>
    </row>
    <row r="194" spans="1:5" ht="21.95" customHeight="1" x14ac:dyDescent="0.25">
      <c r="A194" s="73" t="s">
        <v>424</v>
      </c>
      <c r="B194" s="74" t="s">
        <v>423</v>
      </c>
      <c r="C194" s="75">
        <v>118525.54</v>
      </c>
      <c r="D194" s="75">
        <v>0</v>
      </c>
      <c r="E194" s="75">
        <v>118525.54</v>
      </c>
    </row>
    <row r="195" spans="1:5" ht="21.95" customHeight="1" x14ac:dyDescent="0.25">
      <c r="A195" s="73" t="s">
        <v>422</v>
      </c>
      <c r="B195" s="74" t="s">
        <v>421</v>
      </c>
      <c r="C195" s="75">
        <v>64846.1</v>
      </c>
      <c r="D195" s="75">
        <v>5325</v>
      </c>
      <c r="E195" s="75">
        <v>70171.100000000006</v>
      </c>
    </row>
    <row r="196" spans="1:5" ht="21.95" customHeight="1" x14ac:dyDescent="0.25">
      <c r="A196" s="73" t="s">
        <v>420</v>
      </c>
      <c r="B196" s="74" t="s">
        <v>419</v>
      </c>
      <c r="C196" s="75">
        <v>51930.53</v>
      </c>
      <c r="D196" s="75">
        <v>4797.5</v>
      </c>
      <c r="E196" s="75">
        <v>56728.03</v>
      </c>
    </row>
    <row r="197" spans="1:5" ht="21.95" customHeight="1" x14ac:dyDescent="0.25">
      <c r="A197" s="73" t="s">
        <v>418</v>
      </c>
      <c r="B197" s="74" t="s">
        <v>417</v>
      </c>
      <c r="C197" s="75">
        <v>73102.399999999994</v>
      </c>
      <c r="D197" s="75">
        <v>0</v>
      </c>
      <c r="E197" s="75">
        <v>73102.399999999994</v>
      </c>
    </row>
    <row r="198" spans="1:5" ht="21.95" customHeight="1" x14ac:dyDescent="0.25">
      <c r="A198" s="73" t="s">
        <v>416</v>
      </c>
      <c r="B198" s="74" t="s">
        <v>415</v>
      </c>
      <c r="C198" s="75">
        <v>59841.415000000001</v>
      </c>
      <c r="D198" s="75">
        <v>0</v>
      </c>
      <c r="E198" s="75">
        <v>59841.415000000001</v>
      </c>
    </row>
    <row r="199" spans="1:5" ht="21.95" customHeight="1" x14ac:dyDescent="0.25">
      <c r="A199" s="64" t="s">
        <v>414</v>
      </c>
      <c r="B199" s="65" t="s">
        <v>413</v>
      </c>
      <c r="C199" s="66">
        <v>23383.78</v>
      </c>
      <c r="D199" s="66">
        <v>0</v>
      </c>
      <c r="E199" s="66">
        <v>23383.78</v>
      </c>
    </row>
    <row r="200" spans="1:5" s="85" customFormat="1" ht="21.95" customHeight="1" thickBot="1" x14ac:dyDescent="0.3">
      <c r="A200" s="86" t="s">
        <v>412</v>
      </c>
      <c r="B200" s="87" t="s">
        <v>411</v>
      </c>
      <c r="C200" s="88">
        <v>4391096.3269999996</v>
      </c>
      <c r="D200" s="88">
        <v>245010.41399999999</v>
      </c>
      <c r="E200" s="88">
        <v>4636106.7410000004</v>
      </c>
    </row>
    <row r="201" spans="1:5" ht="21.95" customHeight="1" thickTop="1" x14ac:dyDescent="0.25">
      <c r="A201" s="70" t="s">
        <v>410</v>
      </c>
      <c r="B201" s="71" t="s">
        <v>409</v>
      </c>
      <c r="C201" s="72">
        <v>1124107.32</v>
      </c>
      <c r="D201" s="72">
        <v>0</v>
      </c>
      <c r="E201" s="72">
        <v>1124107.32</v>
      </c>
    </row>
    <row r="202" spans="1:5" ht="21.95" customHeight="1" x14ac:dyDescent="0.25">
      <c r="A202" s="73" t="s">
        <v>408</v>
      </c>
      <c r="B202" s="74" t="s">
        <v>407</v>
      </c>
      <c r="C202" s="75">
        <v>227504.41200000001</v>
      </c>
      <c r="D202" s="75">
        <v>16296.013999999999</v>
      </c>
      <c r="E202" s="75">
        <v>243800.42600000001</v>
      </c>
    </row>
    <row r="203" spans="1:5" ht="21.95" customHeight="1" x14ac:dyDescent="0.25">
      <c r="A203" s="73" t="s">
        <v>406</v>
      </c>
      <c r="B203" s="74" t="s">
        <v>405</v>
      </c>
      <c r="C203" s="75">
        <v>101458.16</v>
      </c>
      <c r="D203" s="75">
        <v>89600</v>
      </c>
      <c r="E203" s="75">
        <v>191058.16</v>
      </c>
    </row>
    <row r="204" spans="1:5" ht="21.95" customHeight="1" x14ac:dyDescent="0.25">
      <c r="A204" s="73" t="s">
        <v>404</v>
      </c>
      <c r="B204" s="74" t="s">
        <v>403</v>
      </c>
      <c r="C204" s="75">
        <v>705108</v>
      </c>
      <c r="D204" s="75">
        <v>0</v>
      </c>
      <c r="E204" s="75">
        <v>705108</v>
      </c>
    </row>
    <row r="205" spans="1:5" ht="21.95" customHeight="1" x14ac:dyDescent="0.25">
      <c r="A205" s="73" t="s">
        <v>402</v>
      </c>
      <c r="B205" s="74" t="s">
        <v>401</v>
      </c>
      <c r="C205" s="75">
        <v>40757.24</v>
      </c>
      <c r="D205" s="75">
        <v>0</v>
      </c>
      <c r="E205" s="75">
        <v>40757.24</v>
      </c>
    </row>
    <row r="206" spans="1:5" ht="21.95" customHeight="1" x14ac:dyDescent="0.25">
      <c r="A206" s="73" t="s">
        <v>400</v>
      </c>
      <c r="B206" s="74" t="s">
        <v>399</v>
      </c>
      <c r="C206" s="75">
        <v>1029390.965</v>
      </c>
      <c r="D206" s="75">
        <v>94114.4</v>
      </c>
      <c r="E206" s="75">
        <v>1123505.365</v>
      </c>
    </row>
    <row r="207" spans="1:5" ht="21.95" customHeight="1" x14ac:dyDescent="0.25">
      <c r="A207" s="73" t="s">
        <v>398</v>
      </c>
      <c r="B207" s="74" t="s">
        <v>397</v>
      </c>
      <c r="C207" s="75">
        <v>109872.68</v>
      </c>
      <c r="D207" s="75">
        <v>0</v>
      </c>
      <c r="E207" s="75">
        <v>109872.68</v>
      </c>
    </row>
    <row r="208" spans="1:5" ht="21.95" customHeight="1" x14ac:dyDescent="0.25">
      <c r="A208" s="73" t="s">
        <v>396</v>
      </c>
      <c r="B208" s="74" t="s">
        <v>395</v>
      </c>
      <c r="C208" s="75">
        <v>274972</v>
      </c>
      <c r="D208" s="75">
        <v>0</v>
      </c>
      <c r="E208" s="75">
        <v>274972</v>
      </c>
    </row>
    <row r="209" spans="1:5" ht="21.95" customHeight="1" x14ac:dyDescent="0.25">
      <c r="A209" s="73" t="s">
        <v>394</v>
      </c>
      <c r="B209" s="74" t="s">
        <v>393</v>
      </c>
      <c r="C209" s="75">
        <v>423974.75</v>
      </c>
      <c r="D209" s="75">
        <v>25000</v>
      </c>
      <c r="E209" s="75">
        <v>448974.75</v>
      </c>
    </row>
    <row r="210" spans="1:5" ht="21.95" customHeight="1" x14ac:dyDescent="0.25">
      <c r="A210" s="73" t="s">
        <v>392</v>
      </c>
      <c r="B210" s="74" t="s">
        <v>391</v>
      </c>
      <c r="C210" s="75">
        <v>169793.8</v>
      </c>
      <c r="D210" s="75">
        <v>0</v>
      </c>
      <c r="E210" s="75">
        <v>169793.8</v>
      </c>
    </row>
    <row r="211" spans="1:5" ht="21.95" customHeight="1" x14ac:dyDescent="0.25">
      <c r="A211" s="64" t="s">
        <v>390</v>
      </c>
      <c r="B211" s="65" t="s">
        <v>389</v>
      </c>
      <c r="C211" s="66">
        <v>184157</v>
      </c>
      <c r="D211" s="66">
        <v>20000</v>
      </c>
      <c r="E211" s="66">
        <v>204157</v>
      </c>
    </row>
    <row r="212" spans="1:5" s="85" customFormat="1" ht="21.95" customHeight="1" thickBot="1" x14ac:dyDescent="0.3">
      <c r="A212" s="86" t="s">
        <v>388</v>
      </c>
      <c r="B212" s="87" t="s">
        <v>387</v>
      </c>
      <c r="C212" s="88">
        <v>233298.73499999999</v>
      </c>
      <c r="D212" s="88">
        <v>0</v>
      </c>
      <c r="E212" s="88">
        <v>233298.73499999999</v>
      </c>
    </row>
    <row r="213" spans="1:5" ht="21.95" customHeight="1" thickTop="1" x14ac:dyDescent="0.25">
      <c r="A213" s="70" t="s">
        <v>386</v>
      </c>
      <c r="B213" s="71" t="s">
        <v>385</v>
      </c>
      <c r="C213" s="72">
        <v>125055.1</v>
      </c>
      <c r="D213" s="72">
        <v>0</v>
      </c>
      <c r="E213" s="72">
        <v>125055.1</v>
      </c>
    </row>
    <row r="214" spans="1:5" ht="21.95" customHeight="1" x14ac:dyDescent="0.25">
      <c r="A214" s="73" t="s">
        <v>384</v>
      </c>
      <c r="B214" s="74" t="s">
        <v>383</v>
      </c>
      <c r="C214" s="75">
        <v>108243.63499999999</v>
      </c>
      <c r="D214" s="75">
        <v>0</v>
      </c>
      <c r="E214" s="75">
        <v>108243.63499999999</v>
      </c>
    </row>
    <row r="215" spans="1:5" s="85" customFormat="1" ht="21.95" customHeight="1" thickBot="1" x14ac:dyDescent="0.3">
      <c r="A215" s="86" t="s">
        <v>382</v>
      </c>
      <c r="B215" s="87" t="s">
        <v>381</v>
      </c>
      <c r="C215" s="88">
        <v>8231620.9299999997</v>
      </c>
      <c r="D215" s="88">
        <v>0</v>
      </c>
      <c r="E215" s="88">
        <v>8231620.9299999997</v>
      </c>
    </row>
    <row r="216" spans="1:5" ht="21.95" customHeight="1" thickTop="1" x14ac:dyDescent="0.25">
      <c r="A216" s="70" t="s">
        <v>380</v>
      </c>
      <c r="B216" s="71" t="s">
        <v>379</v>
      </c>
      <c r="C216" s="72">
        <v>8231620.9299999997</v>
      </c>
      <c r="D216" s="72">
        <v>0</v>
      </c>
      <c r="E216" s="72">
        <v>8231620.9299999997</v>
      </c>
    </row>
    <row r="217" spans="1:5" s="85" customFormat="1" ht="21.95" customHeight="1" thickBot="1" x14ac:dyDescent="0.3">
      <c r="A217" s="82" t="s">
        <v>378</v>
      </c>
      <c r="B217" s="83" t="s">
        <v>3</v>
      </c>
      <c r="C217" s="84">
        <v>56980381.917999998</v>
      </c>
      <c r="D217" s="84">
        <v>0</v>
      </c>
      <c r="E217" s="84">
        <v>56980381.917999998</v>
      </c>
    </row>
    <row r="218" spans="1:5" s="85" customFormat="1" ht="21.95" customHeight="1" thickTop="1" thickBot="1" x14ac:dyDescent="0.3">
      <c r="A218" s="89" t="s">
        <v>811</v>
      </c>
      <c r="B218" s="90" t="s">
        <v>377</v>
      </c>
      <c r="C218" s="91">
        <v>586751.46900000004</v>
      </c>
      <c r="D218" s="91">
        <v>0</v>
      </c>
      <c r="E218" s="91">
        <v>586751.46900000004</v>
      </c>
    </row>
    <row r="219" spans="1:5" ht="21.95" customHeight="1" thickTop="1" x14ac:dyDescent="0.25">
      <c r="A219" s="73" t="s">
        <v>372</v>
      </c>
      <c r="B219" s="74" t="s">
        <v>371</v>
      </c>
      <c r="C219" s="75">
        <v>15000</v>
      </c>
      <c r="D219" s="75">
        <v>0</v>
      </c>
      <c r="E219" s="75">
        <v>15000</v>
      </c>
    </row>
    <row r="220" spans="1:5" ht="21.95" customHeight="1" x14ac:dyDescent="0.25">
      <c r="A220" s="73" t="s">
        <v>370</v>
      </c>
      <c r="B220" s="74" t="s">
        <v>369</v>
      </c>
      <c r="C220" s="75">
        <v>5000</v>
      </c>
      <c r="D220" s="75">
        <v>0</v>
      </c>
      <c r="E220" s="75">
        <v>5000</v>
      </c>
    </row>
    <row r="221" spans="1:5" ht="21.95" customHeight="1" x14ac:dyDescent="0.25">
      <c r="A221" s="73" t="s">
        <v>368</v>
      </c>
      <c r="B221" s="74" t="s">
        <v>367</v>
      </c>
      <c r="C221" s="75">
        <v>298302.52899999998</v>
      </c>
      <c r="D221" s="75">
        <v>0</v>
      </c>
      <c r="E221" s="75">
        <v>298302.52899999998</v>
      </c>
    </row>
    <row r="222" spans="1:5" ht="21.95" customHeight="1" x14ac:dyDescent="0.25">
      <c r="A222" s="73" t="s">
        <v>366</v>
      </c>
      <c r="B222" s="74" t="s">
        <v>365</v>
      </c>
      <c r="C222" s="75">
        <v>10000</v>
      </c>
      <c r="D222" s="75">
        <v>0</v>
      </c>
      <c r="E222" s="75">
        <v>10000</v>
      </c>
    </row>
    <row r="223" spans="1:5" ht="21.95" customHeight="1" x14ac:dyDescent="0.25">
      <c r="A223" s="70" t="s">
        <v>364</v>
      </c>
      <c r="B223" s="71" t="s">
        <v>363</v>
      </c>
      <c r="C223" s="72">
        <v>40000</v>
      </c>
      <c r="D223" s="72">
        <v>0</v>
      </c>
      <c r="E223" s="72">
        <v>40000</v>
      </c>
    </row>
    <row r="224" spans="1:5" ht="21.95" customHeight="1" x14ac:dyDescent="0.25">
      <c r="A224" s="73" t="s">
        <v>362</v>
      </c>
      <c r="B224" s="74" t="s">
        <v>361</v>
      </c>
      <c r="C224" s="75">
        <v>218448.94</v>
      </c>
      <c r="D224" s="75">
        <v>0</v>
      </c>
      <c r="E224" s="75">
        <v>218448.94</v>
      </c>
    </row>
    <row r="225" spans="1:5" s="85" customFormat="1" ht="21.95" customHeight="1" thickBot="1" x14ac:dyDescent="0.3">
      <c r="A225" s="86" t="s">
        <v>356</v>
      </c>
      <c r="B225" s="87" t="s">
        <v>355</v>
      </c>
      <c r="C225" s="88">
        <v>45115802</v>
      </c>
      <c r="D225" s="88">
        <v>0</v>
      </c>
      <c r="E225" s="88">
        <v>45115802</v>
      </c>
    </row>
    <row r="226" spans="1:5" ht="21.95" customHeight="1" thickTop="1" x14ac:dyDescent="0.25">
      <c r="A226" s="70" t="s">
        <v>354</v>
      </c>
      <c r="B226" s="71" t="s">
        <v>353</v>
      </c>
      <c r="C226" s="72">
        <v>13301600</v>
      </c>
      <c r="D226" s="72">
        <v>0</v>
      </c>
      <c r="E226" s="72">
        <v>13301600</v>
      </c>
    </row>
    <row r="227" spans="1:5" ht="21.95" customHeight="1" x14ac:dyDescent="0.25">
      <c r="A227" s="64" t="s">
        <v>352</v>
      </c>
      <c r="B227" s="65" t="s">
        <v>351</v>
      </c>
      <c r="C227" s="66">
        <v>31814202</v>
      </c>
      <c r="D227" s="66">
        <v>0</v>
      </c>
      <c r="E227" s="66">
        <v>31814202</v>
      </c>
    </row>
    <row r="228" spans="1:5" s="85" customFormat="1" ht="21.95" customHeight="1" thickBot="1" x14ac:dyDescent="0.3">
      <c r="A228" s="86" t="s">
        <v>350</v>
      </c>
      <c r="B228" s="87" t="s">
        <v>349</v>
      </c>
      <c r="C228" s="88">
        <v>11277828.448999999</v>
      </c>
      <c r="D228" s="88">
        <v>0</v>
      </c>
      <c r="E228" s="88">
        <v>11277828.448999999</v>
      </c>
    </row>
    <row r="229" spans="1:5" ht="21.95" customHeight="1" thickTop="1" x14ac:dyDescent="0.25">
      <c r="A229" s="70" t="s">
        <v>348</v>
      </c>
      <c r="B229" s="71" t="s">
        <v>347</v>
      </c>
      <c r="C229" s="72">
        <v>1000000</v>
      </c>
      <c r="D229" s="72">
        <v>0</v>
      </c>
      <c r="E229" s="72">
        <v>1000000</v>
      </c>
    </row>
    <row r="230" spans="1:5" ht="21.95" customHeight="1" x14ac:dyDescent="0.25">
      <c r="A230" s="73" t="s">
        <v>346</v>
      </c>
      <c r="B230" s="74" t="s">
        <v>345</v>
      </c>
      <c r="C230" s="75">
        <v>10267828.448999999</v>
      </c>
      <c r="D230" s="75">
        <v>0</v>
      </c>
      <c r="E230" s="75">
        <v>10267828.448999999</v>
      </c>
    </row>
    <row r="231" spans="1:5" ht="21.95" customHeight="1" x14ac:dyDescent="0.25">
      <c r="A231" s="73" t="s">
        <v>344</v>
      </c>
      <c r="B231" s="74" t="s">
        <v>343</v>
      </c>
      <c r="C231" s="75">
        <v>10000</v>
      </c>
      <c r="D231" s="75">
        <v>0</v>
      </c>
      <c r="E231" s="75">
        <v>10000</v>
      </c>
    </row>
  </sheetData>
  <mergeCells count="8">
    <mergeCell ref="A1:E1"/>
    <mergeCell ref="D5:D6"/>
    <mergeCell ref="E5:E6"/>
    <mergeCell ref="A5:A6"/>
    <mergeCell ref="B5:B6"/>
    <mergeCell ref="C5:C6"/>
    <mergeCell ref="A3:E3"/>
    <mergeCell ref="A2:E2"/>
  </mergeCells>
  <printOptions horizontalCentered="1"/>
  <pageMargins left="0.72" right="0.56999999999999995" top="0.5" bottom="0.68" header="0.5" footer="0.31"/>
  <pageSetup paperSize="9" scale="57" firstPageNumber="60" fitToHeight="0" orientation="portrait" useFirstPageNumber="1" r:id="rId1"/>
  <headerFooter alignWithMargins="0">
    <oddFooter>&amp;C&amp;14&amp;P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1BA2-81C3-4F4C-8D3B-865B99023E37}">
  <sheetPr codeName="Sheet2">
    <pageSetUpPr fitToPage="1"/>
  </sheetPr>
  <dimension ref="A1:J146"/>
  <sheetViews>
    <sheetView zoomScale="130" zoomScaleNormal="130" workbookViewId="0">
      <pane xSplit="2" ySplit="6" topLeftCell="C7" activePane="bottomRight" state="frozen"/>
      <selection pane="topRight" activeCell="G1" sqref="G1"/>
      <selection pane="bottomLeft" activeCell="A11" sqref="A11"/>
      <selection pane="bottomRight" activeCell="E5" sqref="E5"/>
    </sheetView>
  </sheetViews>
  <sheetFormatPr defaultRowHeight="12.75" x14ac:dyDescent="0.2"/>
  <cols>
    <col min="1" max="1" width="8.28515625" style="93" customWidth="1"/>
    <col min="2" max="2" width="57.85546875" style="103" customWidth="1"/>
    <col min="3" max="3" width="19" style="103" customWidth="1"/>
    <col min="4" max="4" width="19.5703125" style="103" bestFit="1" customWidth="1"/>
    <col min="5" max="5" width="19.42578125" style="103" bestFit="1" customWidth="1"/>
    <col min="6" max="6" width="20.42578125" style="103" bestFit="1" customWidth="1"/>
    <col min="7" max="7" width="16.7109375" style="93" bestFit="1" customWidth="1"/>
    <col min="8" max="9" width="18.7109375" style="93" bestFit="1" customWidth="1"/>
    <col min="10" max="10" width="16.5703125" style="93" bestFit="1" customWidth="1"/>
    <col min="11" max="251" width="9.140625" style="93"/>
    <col min="252" max="256" width="8.28515625" style="93" customWidth="1"/>
    <col min="257" max="257" width="50.5703125" style="93" customWidth="1"/>
    <col min="258" max="262" width="14.28515625" style="93" customWidth="1"/>
    <col min="263" max="263" width="9.140625" style="93"/>
    <col min="264" max="265" width="18.7109375" style="93" bestFit="1" customWidth="1"/>
    <col min="266" max="266" width="16.5703125" style="93" bestFit="1" customWidth="1"/>
    <col min="267" max="507" width="9.140625" style="93"/>
    <col min="508" max="512" width="8.28515625" style="93" customWidth="1"/>
    <col min="513" max="513" width="50.5703125" style="93" customWidth="1"/>
    <col min="514" max="518" width="14.28515625" style="93" customWidth="1"/>
    <col min="519" max="519" width="9.140625" style="93"/>
    <col min="520" max="521" width="18.7109375" style="93" bestFit="1" customWidth="1"/>
    <col min="522" max="522" width="16.5703125" style="93" bestFit="1" customWidth="1"/>
    <col min="523" max="763" width="9.140625" style="93"/>
    <col min="764" max="768" width="8.28515625" style="93" customWidth="1"/>
    <col min="769" max="769" width="50.5703125" style="93" customWidth="1"/>
    <col min="770" max="774" width="14.28515625" style="93" customWidth="1"/>
    <col min="775" max="775" width="9.140625" style="93"/>
    <col min="776" max="777" width="18.7109375" style="93" bestFit="1" customWidth="1"/>
    <col min="778" max="778" width="16.5703125" style="93" bestFit="1" customWidth="1"/>
    <col min="779" max="1019" width="9.140625" style="93"/>
    <col min="1020" max="1024" width="8.28515625" style="93" customWidth="1"/>
    <col min="1025" max="1025" width="50.5703125" style="93" customWidth="1"/>
    <col min="1026" max="1030" width="14.28515625" style="93" customWidth="1"/>
    <col min="1031" max="1031" width="9.140625" style="93"/>
    <col min="1032" max="1033" width="18.7109375" style="93" bestFit="1" customWidth="1"/>
    <col min="1034" max="1034" width="16.5703125" style="93" bestFit="1" customWidth="1"/>
    <col min="1035" max="1275" width="9.140625" style="93"/>
    <col min="1276" max="1280" width="8.28515625" style="93" customWidth="1"/>
    <col min="1281" max="1281" width="50.5703125" style="93" customWidth="1"/>
    <col min="1282" max="1286" width="14.28515625" style="93" customWidth="1"/>
    <col min="1287" max="1287" width="9.140625" style="93"/>
    <col min="1288" max="1289" width="18.7109375" style="93" bestFit="1" customWidth="1"/>
    <col min="1290" max="1290" width="16.5703125" style="93" bestFit="1" customWidth="1"/>
    <col min="1291" max="1531" width="9.140625" style="93"/>
    <col min="1532" max="1536" width="8.28515625" style="93" customWidth="1"/>
    <col min="1537" max="1537" width="50.5703125" style="93" customWidth="1"/>
    <col min="1538" max="1542" width="14.28515625" style="93" customWidth="1"/>
    <col min="1543" max="1543" width="9.140625" style="93"/>
    <col min="1544" max="1545" width="18.7109375" style="93" bestFit="1" customWidth="1"/>
    <col min="1546" max="1546" width="16.5703125" style="93" bestFit="1" customWidth="1"/>
    <col min="1547" max="1787" width="9.140625" style="93"/>
    <col min="1788" max="1792" width="8.28515625" style="93" customWidth="1"/>
    <col min="1793" max="1793" width="50.5703125" style="93" customWidth="1"/>
    <col min="1794" max="1798" width="14.28515625" style="93" customWidth="1"/>
    <col min="1799" max="1799" width="9.140625" style="93"/>
    <col min="1800" max="1801" width="18.7109375" style="93" bestFit="1" customWidth="1"/>
    <col min="1802" max="1802" width="16.5703125" style="93" bestFit="1" customWidth="1"/>
    <col min="1803" max="2043" width="9.140625" style="93"/>
    <col min="2044" max="2048" width="8.28515625" style="93" customWidth="1"/>
    <col min="2049" max="2049" width="50.5703125" style="93" customWidth="1"/>
    <col min="2050" max="2054" width="14.28515625" style="93" customWidth="1"/>
    <col min="2055" max="2055" width="9.140625" style="93"/>
    <col min="2056" max="2057" width="18.7109375" style="93" bestFit="1" customWidth="1"/>
    <col min="2058" max="2058" width="16.5703125" style="93" bestFit="1" customWidth="1"/>
    <col min="2059" max="2299" width="9.140625" style="93"/>
    <col min="2300" max="2304" width="8.28515625" style="93" customWidth="1"/>
    <col min="2305" max="2305" width="50.5703125" style="93" customWidth="1"/>
    <col min="2306" max="2310" width="14.28515625" style="93" customWidth="1"/>
    <col min="2311" max="2311" width="9.140625" style="93"/>
    <col min="2312" max="2313" width="18.7109375" style="93" bestFit="1" customWidth="1"/>
    <col min="2314" max="2314" width="16.5703125" style="93" bestFit="1" customWidth="1"/>
    <col min="2315" max="2555" width="9.140625" style="93"/>
    <col min="2556" max="2560" width="8.28515625" style="93" customWidth="1"/>
    <col min="2561" max="2561" width="50.5703125" style="93" customWidth="1"/>
    <col min="2562" max="2566" width="14.28515625" style="93" customWidth="1"/>
    <col min="2567" max="2567" width="9.140625" style="93"/>
    <col min="2568" max="2569" width="18.7109375" style="93" bestFit="1" customWidth="1"/>
    <col min="2570" max="2570" width="16.5703125" style="93" bestFit="1" customWidth="1"/>
    <col min="2571" max="2811" width="9.140625" style="93"/>
    <col min="2812" max="2816" width="8.28515625" style="93" customWidth="1"/>
    <col min="2817" max="2817" width="50.5703125" style="93" customWidth="1"/>
    <col min="2818" max="2822" width="14.28515625" style="93" customWidth="1"/>
    <col min="2823" max="2823" width="9.140625" style="93"/>
    <col min="2824" max="2825" width="18.7109375" style="93" bestFit="1" customWidth="1"/>
    <col min="2826" max="2826" width="16.5703125" style="93" bestFit="1" customWidth="1"/>
    <col min="2827" max="3067" width="9.140625" style="93"/>
    <col min="3068" max="3072" width="8.28515625" style="93" customWidth="1"/>
    <col min="3073" max="3073" width="50.5703125" style="93" customWidth="1"/>
    <col min="3074" max="3078" width="14.28515625" style="93" customWidth="1"/>
    <col min="3079" max="3079" width="9.140625" style="93"/>
    <col min="3080" max="3081" width="18.7109375" style="93" bestFit="1" customWidth="1"/>
    <col min="3082" max="3082" width="16.5703125" style="93" bestFit="1" customWidth="1"/>
    <col min="3083" max="3323" width="9.140625" style="93"/>
    <col min="3324" max="3328" width="8.28515625" style="93" customWidth="1"/>
    <col min="3329" max="3329" width="50.5703125" style="93" customWidth="1"/>
    <col min="3330" max="3334" width="14.28515625" style="93" customWidth="1"/>
    <col min="3335" max="3335" width="9.140625" style="93"/>
    <col min="3336" max="3337" width="18.7109375" style="93" bestFit="1" customWidth="1"/>
    <col min="3338" max="3338" width="16.5703125" style="93" bestFit="1" customWidth="1"/>
    <col min="3339" max="3579" width="9.140625" style="93"/>
    <col min="3580" max="3584" width="8.28515625" style="93" customWidth="1"/>
    <col min="3585" max="3585" width="50.5703125" style="93" customWidth="1"/>
    <col min="3586" max="3590" width="14.28515625" style="93" customWidth="1"/>
    <col min="3591" max="3591" width="9.140625" style="93"/>
    <col min="3592" max="3593" width="18.7109375" style="93" bestFit="1" customWidth="1"/>
    <col min="3594" max="3594" width="16.5703125" style="93" bestFit="1" customWidth="1"/>
    <col min="3595" max="3835" width="9.140625" style="93"/>
    <col min="3836" max="3840" width="8.28515625" style="93" customWidth="1"/>
    <col min="3841" max="3841" width="50.5703125" style="93" customWidth="1"/>
    <col min="3842" max="3846" width="14.28515625" style="93" customWidth="1"/>
    <col min="3847" max="3847" width="9.140625" style="93"/>
    <col min="3848" max="3849" width="18.7109375" style="93" bestFit="1" customWidth="1"/>
    <col min="3850" max="3850" width="16.5703125" style="93" bestFit="1" customWidth="1"/>
    <col min="3851" max="4091" width="9.140625" style="93"/>
    <col min="4092" max="4096" width="8.28515625" style="93" customWidth="1"/>
    <col min="4097" max="4097" width="50.5703125" style="93" customWidth="1"/>
    <col min="4098" max="4102" width="14.28515625" style="93" customWidth="1"/>
    <col min="4103" max="4103" width="9.140625" style="93"/>
    <col min="4104" max="4105" width="18.7109375" style="93" bestFit="1" customWidth="1"/>
    <col min="4106" max="4106" width="16.5703125" style="93" bestFit="1" customWidth="1"/>
    <col min="4107" max="4347" width="9.140625" style="93"/>
    <col min="4348" max="4352" width="8.28515625" style="93" customWidth="1"/>
    <col min="4353" max="4353" width="50.5703125" style="93" customWidth="1"/>
    <col min="4354" max="4358" width="14.28515625" style="93" customWidth="1"/>
    <col min="4359" max="4359" width="9.140625" style="93"/>
    <col min="4360" max="4361" width="18.7109375" style="93" bestFit="1" customWidth="1"/>
    <col min="4362" max="4362" width="16.5703125" style="93" bestFit="1" customWidth="1"/>
    <col min="4363" max="4603" width="9.140625" style="93"/>
    <col min="4604" max="4608" width="8.28515625" style="93" customWidth="1"/>
    <col min="4609" max="4609" width="50.5703125" style="93" customWidth="1"/>
    <col min="4610" max="4614" width="14.28515625" style="93" customWidth="1"/>
    <col min="4615" max="4615" width="9.140625" style="93"/>
    <col min="4616" max="4617" width="18.7109375" style="93" bestFit="1" customWidth="1"/>
    <col min="4618" max="4618" width="16.5703125" style="93" bestFit="1" customWidth="1"/>
    <col min="4619" max="4859" width="9.140625" style="93"/>
    <col min="4860" max="4864" width="8.28515625" style="93" customWidth="1"/>
    <col min="4865" max="4865" width="50.5703125" style="93" customWidth="1"/>
    <col min="4866" max="4870" width="14.28515625" style="93" customWidth="1"/>
    <col min="4871" max="4871" width="9.140625" style="93"/>
    <col min="4872" max="4873" width="18.7109375" style="93" bestFit="1" customWidth="1"/>
    <col min="4874" max="4874" width="16.5703125" style="93" bestFit="1" customWidth="1"/>
    <col min="4875" max="5115" width="9.140625" style="93"/>
    <col min="5116" max="5120" width="8.28515625" style="93" customWidth="1"/>
    <col min="5121" max="5121" width="50.5703125" style="93" customWidth="1"/>
    <col min="5122" max="5126" width="14.28515625" style="93" customWidth="1"/>
    <col min="5127" max="5127" width="9.140625" style="93"/>
    <col min="5128" max="5129" width="18.7109375" style="93" bestFit="1" customWidth="1"/>
    <col min="5130" max="5130" width="16.5703125" style="93" bestFit="1" customWidth="1"/>
    <col min="5131" max="5371" width="9.140625" style="93"/>
    <col min="5372" max="5376" width="8.28515625" style="93" customWidth="1"/>
    <col min="5377" max="5377" width="50.5703125" style="93" customWidth="1"/>
    <col min="5378" max="5382" width="14.28515625" style="93" customWidth="1"/>
    <col min="5383" max="5383" width="9.140625" style="93"/>
    <col min="5384" max="5385" width="18.7109375" style="93" bestFit="1" customWidth="1"/>
    <col min="5386" max="5386" width="16.5703125" style="93" bestFit="1" customWidth="1"/>
    <col min="5387" max="5627" width="9.140625" style="93"/>
    <col min="5628" max="5632" width="8.28515625" style="93" customWidth="1"/>
    <col min="5633" max="5633" width="50.5703125" style="93" customWidth="1"/>
    <col min="5634" max="5638" width="14.28515625" style="93" customWidth="1"/>
    <col min="5639" max="5639" width="9.140625" style="93"/>
    <col min="5640" max="5641" width="18.7109375" style="93" bestFit="1" customWidth="1"/>
    <col min="5642" max="5642" width="16.5703125" style="93" bestFit="1" customWidth="1"/>
    <col min="5643" max="5883" width="9.140625" style="93"/>
    <col min="5884" max="5888" width="8.28515625" style="93" customWidth="1"/>
    <col min="5889" max="5889" width="50.5703125" style="93" customWidth="1"/>
    <col min="5890" max="5894" width="14.28515625" style="93" customWidth="1"/>
    <col min="5895" max="5895" width="9.140625" style="93"/>
    <col min="5896" max="5897" width="18.7109375" style="93" bestFit="1" customWidth="1"/>
    <col min="5898" max="5898" width="16.5703125" style="93" bestFit="1" customWidth="1"/>
    <col min="5899" max="6139" width="9.140625" style="93"/>
    <col min="6140" max="6144" width="8.28515625" style="93" customWidth="1"/>
    <col min="6145" max="6145" width="50.5703125" style="93" customWidth="1"/>
    <col min="6146" max="6150" width="14.28515625" style="93" customWidth="1"/>
    <col min="6151" max="6151" width="9.140625" style="93"/>
    <col min="6152" max="6153" width="18.7109375" style="93" bestFit="1" customWidth="1"/>
    <col min="6154" max="6154" width="16.5703125" style="93" bestFit="1" customWidth="1"/>
    <col min="6155" max="6395" width="9.140625" style="93"/>
    <col min="6396" max="6400" width="8.28515625" style="93" customWidth="1"/>
    <col min="6401" max="6401" width="50.5703125" style="93" customWidth="1"/>
    <col min="6402" max="6406" width="14.28515625" style="93" customWidth="1"/>
    <col min="6407" max="6407" width="9.140625" style="93"/>
    <col min="6408" max="6409" width="18.7109375" style="93" bestFit="1" customWidth="1"/>
    <col min="6410" max="6410" width="16.5703125" style="93" bestFit="1" customWidth="1"/>
    <col min="6411" max="6651" width="9.140625" style="93"/>
    <col min="6652" max="6656" width="8.28515625" style="93" customWidth="1"/>
    <col min="6657" max="6657" width="50.5703125" style="93" customWidth="1"/>
    <col min="6658" max="6662" width="14.28515625" style="93" customWidth="1"/>
    <col min="6663" max="6663" width="9.140625" style="93"/>
    <col min="6664" max="6665" width="18.7109375" style="93" bestFit="1" customWidth="1"/>
    <col min="6666" max="6666" width="16.5703125" style="93" bestFit="1" customWidth="1"/>
    <col min="6667" max="6907" width="9.140625" style="93"/>
    <col min="6908" max="6912" width="8.28515625" style="93" customWidth="1"/>
    <col min="6913" max="6913" width="50.5703125" style="93" customWidth="1"/>
    <col min="6914" max="6918" width="14.28515625" style="93" customWidth="1"/>
    <col min="6919" max="6919" width="9.140625" style="93"/>
    <col min="6920" max="6921" width="18.7109375" style="93" bestFit="1" customWidth="1"/>
    <col min="6922" max="6922" width="16.5703125" style="93" bestFit="1" customWidth="1"/>
    <col min="6923" max="7163" width="9.140625" style="93"/>
    <col min="7164" max="7168" width="8.28515625" style="93" customWidth="1"/>
    <col min="7169" max="7169" width="50.5703125" style="93" customWidth="1"/>
    <col min="7170" max="7174" width="14.28515625" style="93" customWidth="1"/>
    <col min="7175" max="7175" width="9.140625" style="93"/>
    <col min="7176" max="7177" width="18.7109375" style="93" bestFit="1" customWidth="1"/>
    <col min="7178" max="7178" width="16.5703125" style="93" bestFit="1" customWidth="1"/>
    <col min="7179" max="7419" width="9.140625" style="93"/>
    <col min="7420" max="7424" width="8.28515625" style="93" customWidth="1"/>
    <col min="7425" max="7425" width="50.5703125" style="93" customWidth="1"/>
    <col min="7426" max="7430" width="14.28515625" style="93" customWidth="1"/>
    <col min="7431" max="7431" width="9.140625" style="93"/>
    <col min="7432" max="7433" width="18.7109375" style="93" bestFit="1" customWidth="1"/>
    <col min="7434" max="7434" width="16.5703125" style="93" bestFit="1" customWidth="1"/>
    <col min="7435" max="7675" width="9.140625" style="93"/>
    <col min="7676" max="7680" width="8.28515625" style="93" customWidth="1"/>
    <col min="7681" max="7681" width="50.5703125" style="93" customWidth="1"/>
    <col min="7682" max="7686" width="14.28515625" style="93" customWidth="1"/>
    <col min="7687" max="7687" width="9.140625" style="93"/>
    <col min="7688" max="7689" width="18.7109375" style="93" bestFit="1" customWidth="1"/>
    <col min="7690" max="7690" width="16.5703125" style="93" bestFit="1" customWidth="1"/>
    <col min="7691" max="7931" width="9.140625" style="93"/>
    <col min="7932" max="7936" width="8.28515625" style="93" customWidth="1"/>
    <col min="7937" max="7937" width="50.5703125" style="93" customWidth="1"/>
    <col min="7938" max="7942" width="14.28515625" style="93" customWidth="1"/>
    <col min="7943" max="7943" width="9.140625" style="93"/>
    <col min="7944" max="7945" width="18.7109375" style="93" bestFit="1" customWidth="1"/>
    <col min="7946" max="7946" width="16.5703125" style="93" bestFit="1" customWidth="1"/>
    <col min="7947" max="8187" width="9.140625" style="93"/>
    <col min="8188" max="8192" width="8.28515625" style="93" customWidth="1"/>
    <col min="8193" max="8193" width="50.5703125" style="93" customWidth="1"/>
    <col min="8194" max="8198" width="14.28515625" style="93" customWidth="1"/>
    <col min="8199" max="8199" width="9.140625" style="93"/>
    <col min="8200" max="8201" width="18.7109375" style="93" bestFit="1" customWidth="1"/>
    <col min="8202" max="8202" width="16.5703125" style="93" bestFit="1" customWidth="1"/>
    <col min="8203" max="8443" width="9.140625" style="93"/>
    <col min="8444" max="8448" width="8.28515625" style="93" customWidth="1"/>
    <col min="8449" max="8449" width="50.5703125" style="93" customWidth="1"/>
    <col min="8450" max="8454" width="14.28515625" style="93" customWidth="1"/>
    <col min="8455" max="8455" width="9.140625" style="93"/>
    <col min="8456" max="8457" width="18.7109375" style="93" bestFit="1" customWidth="1"/>
    <col min="8458" max="8458" width="16.5703125" style="93" bestFit="1" customWidth="1"/>
    <col min="8459" max="8699" width="9.140625" style="93"/>
    <col min="8700" max="8704" width="8.28515625" style="93" customWidth="1"/>
    <col min="8705" max="8705" width="50.5703125" style="93" customWidth="1"/>
    <col min="8706" max="8710" width="14.28515625" style="93" customWidth="1"/>
    <col min="8711" max="8711" width="9.140625" style="93"/>
    <col min="8712" max="8713" width="18.7109375" style="93" bestFit="1" customWidth="1"/>
    <col min="8714" max="8714" width="16.5703125" style="93" bestFit="1" customWidth="1"/>
    <col min="8715" max="8955" width="9.140625" style="93"/>
    <col min="8956" max="8960" width="8.28515625" style="93" customWidth="1"/>
    <col min="8961" max="8961" width="50.5703125" style="93" customWidth="1"/>
    <col min="8962" max="8966" width="14.28515625" style="93" customWidth="1"/>
    <col min="8967" max="8967" width="9.140625" style="93"/>
    <col min="8968" max="8969" width="18.7109375" style="93" bestFit="1" customWidth="1"/>
    <col min="8970" max="8970" width="16.5703125" style="93" bestFit="1" customWidth="1"/>
    <col min="8971" max="9211" width="9.140625" style="93"/>
    <col min="9212" max="9216" width="8.28515625" style="93" customWidth="1"/>
    <col min="9217" max="9217" width="50.5703125" style="93" customWidth="1"/>
    <col min="9218" max="9222" width="14.28515625" style="93" customWidth="1"/>
    <col min="9223" max="9223" width="9.140625" style="93"/>
    <col min="9224" max="9225" width="18.7109375" style="93" bestFit="1" customWidth="1"/>
    <col min="9226" max="9226" width="16.5703125" style="93" bestFit="1" customWidth="1"/>
    <col min="9227" max="9467" width="9.140625" style="93"/>
    <col min="9468" max="9472" width="8.28515625" style="93" customWidth="1"/>
    <col min="9473" max="9473" width="50.5703125" style="93" customWidth="1"/>
    <col min="9474" max="9478" width="14.28515625" style="93" customWidth="1"/>
    <col min="9479" max="9479" width="9.140625" style="93"/>
    <col min="9480" max="9481" width="18.7109375" style="93" bestFit="1" customWidth="1"/>
    <col min="9482" max="9482" width="16.5703125" style="93" bestFit="1" customWidth="1"/>
    <col min="9483" max="9723" width="9.140625" style="93"/>
    <col min="9724" max="9728" width="8.28515625" style="93" customWidth="1"/>
    <col min="9729" max="9729" width="50.5703125" style="93" customWidth="1"/>
    <col min="9730" max="9734" width="14.28515625" style="93" customWidth="1"/>
    <col min="9735" max="9735" width="9.140625" style="93"/>
    <col min="9736" max="9737" width="18.7109375" style="93" bestFit="1" customWidth="1"/>
    <col min="9738" max="9738" width="16.5703125" style="93" bestFit="1" customWidth="1"/>
    <col min="9739" max="9979" width="9.140625" style="93"/>
    <col min="9980" max="9984" width="8.28515625" style="93" customWidth="1"/>
    <col min="9985" max="9985" width="50.5703125" style="93" customWidth="1"/>
    <col min="9986" max="9990" width="14.28515625" style="93" customWidth="1"/>
    <col min="9991" max="9991" width="9.140625" style="93"/>
    <col min="9992" max="9993" width="18.7109375" style="93" bestFit="1" customWidth="1"/>
    <col min="9994" max="9994" width="16.5703125" style="93" bestFit="1" customWidth="1"/>
    <col min="9995" max="10235" width="9.140625" style="93"/>
    <col min="10236" max="10240" width="8.28515625" style="93" customWidth="1"/>
    <col min="10241" max="10241" width="50.5703125" style="93" customWidth="1"/>
    <col min="10242" max="10246" width="14.28515625" style="93" customWidth="1"/>
    <col min="10247" max="10247" width="9.140625" style="93"/>
    <col min="10248" max="10249" width="18.7109375" style="93" bestFit="1" customWidth="1"/>
    <col min="10250" max="10250" width="16.5703125" style="93" bestFit="1" customWidth="1"/>
    <col min="10251" max="10491" width="9.140625" style="93"/>
    <col min="10492" max="10496" width="8.28515625" style="93" customWidth="1"/>
    <col min="10497" max="10497" width="50.5703125" style="93" customWidth="1"/>
    <col min="10498" max="10502" width="14.28515625" style="93" customWidth="1"/>
    <col min="10503" max="10503" width="9.140625" style="93"/>
    <col min="10504" max="10505" width="18.7109375" style="93" bestFit="1" customWidth="1"/>
    <col min="10506" max="10506" width="16.5703125" style="93" bestFit="1" customWidth="1"/>
    <col min="10507" max="10747" width="9.140625" style="93"/>
    <col min="10748" max="10752" width="8.28515625" style="93" customWidth="1"/>
    <col min="10753" max="10753" width="50.5703125" style="93" customWidth="1"/>
    <col min="10754" max="10758" width="14.28515625" style="93" customWidth="1"/>
    <col min="10759" max="10759" width="9.140625" style="93"/>
    <col min="10760" max="10761" width="18.7109375" style="93" bestFit="1" customWidth="1"/>
    <col min="10762" max="10762" width="16.5703125" style="93" bestFit="1" customWidth="1"/>
    <col min="10763" max="11003" width="9.140625" style="93"/>
    <col min="11004" max="11008" width="8.28515625" style="93" customWidth="1"/>
    <col min="11009" max="11009" width="50.5703125" style="93" customWidth="1"/>
    <col min="11010" max="11014" width="14.28515625" style="93" customWidth="1"/>
    <col min="11015" max="11015" width="9.140625" style="93"/>
    <col min="11016" max="11017" width="18.7109375" style="93" bestFit="1" customWidth="1"/>
    <col min="11018" max="11018" width="16.5703125" style="93" bestFit="1" customWidth="1"/>
    <col min="11019" max="11259" width="9.140625" style="93"/>
    <col min="11260" max="11264" width="8.28515625" style="93" customWidth="1"/>
    <col min="11265" max="11265" width="50.5703125" style="93" customWidth="1"/>
    <col min="11266" max="11270" width="14.28515625" style="93" customWidth="1"/>
    <col min="11271" max="11271" width="9.140625" style="93"/>
    <col min="11272" max="11273" width="18.7109375" style="93" bestFit="1" customWidth="1"/>
    <col min="11274" max="11274" width="16.5703125" style="93" bestFit="1" customWidth="1"/>
    <col min="11275" max="11515" width="9.140625" style="93"/>
    <col min="11516" max="11520" width="8.28515625" style="93" customWidth="1"/>
    <col min="11521" max="11521" width="50.5703125" style="93" customWidth="1"/>
    <col min="11522" max="11526" width="14.28515625" style="93" customWidth="1"/>
    <col min="11527" max="11527" width="9.140625" style="93"/>
    <col min="11528" max="11529" width="18.7109375" style="93" bestFit="1" customWidth="1"/>
    <col min="11530" max="11530" width="16.5703125" style="93" bestFit="1" customWidth="1"/>
    <col min="11531" max="11771" width="9.140625" style="93"/>
    <col min="11772" max="11776" width="8.28515625" style="93" customWidth="1"/>
    <col min="11777" max="11777" width="50.5703125" style="93" customWidth="1"/>
    <col min="11778" max="11782" width="14.28515625" style="93" customWidth="1"/>
    <col min="11783" max="11783" width="9.140625" style="93"/>
    <col min="11784" max="11785" width="18.7109375" style="93" bestFit="1" customWidth="1"/>
    <col min="11786" max="11786" width="16.5703125" style="93" bestFit="1" customWidth="1"/>
    <col min="11787" max="12027" width="9.140625" style="93"/>
    <col min="12028" max="12032" width="8.28515625" style="93" customWidth="1"/>
    <col min="12033" max="12033" width="50.5703125" style="93" customWidth="1"/>
    <col min="12034" max="12038" width="14.28515625" style="93" customWidth="1"/>
    <col min="12039" max="12039" width="9.140625" style="93"/>
    <col min="12040" max="12041" width="18.7109375" style="93" bestFit="1" customWidth="1"/>
    <col min="12042" max="12042" width="16.5703125" style="93" bestFit="1" customWidth="1"/>
    <col min="12043" max="12283" width="9.140625" style="93"/>
    <col min="12284" max="12288" width="8.28515625" style="93" customWidth="1"/>
    <col min="12289" max="12289" width="50.5703125" style="93" customWidth="1"/>
    <col min="12290" max="12294" width="14.28515625" style="93" customWidth="1"/>
    <col min="12295" max="12295" width="9.140625" style="93"/>
    <col min="12296" max="12297" width="18.7109375" style="93" bestFit="1" customWidth="1"/>
    <col min="12298" max="12298" width="16.5703125" style="93" bestFit="1" customWidth="1"/>
    <col min="12299" max="12539" width="9.140625" style="93"/>
    <col min="12540" max="12544" width="8.28515625" style="93" customWidth="1"/>
    <col min="12545" max="12545" width="50.5703125" style="93" customWidth="1"/>
    <col min="12546" max="12550" width="14.28515625" style="93" customWidth="1"/>
    <col min="12551" max="12551" width="9.140625" style="93"/>
    <col min="12552" max="12553" width="18.7109375" style="93" bestFit="1" customWidth="1"/>
    <col min="12554" max="12554" width="16.5703125" style="93" bestFit="1" customWidth="1"/>
    <col min="12555" max="12795" width="9.140625" style="93"/>
    <col min="12796" max="12800" width="8.28515625" style="93" customWidth="1"/>
    <col min="12801" max="12801" width="50.5703125" style="93" customWidth="1"/>
    <col min="12802" max="12806" width="14.28515625" style="93" customWidth="1"/>
    <col min="12807" max="12807" width="9.140625" style="93"/>
    <col min="12808" max="12809" width="18.7109375" style="93" bestFit="1" customWidth="1"/>
    <col min="12810" max="12810" width="16.5703125" style="93" bestFit="1" customWidth="1"/>
    <col min="12811" max="13051" width="9.140625" style="93"/>
    <col min="13052" max="13056" width="8.28515625" style="93" customWidth="1"/>
    <col min="13057" max="13057" width="50.5703125" style="93" customWidth="1"/>
    <col min="13058" max="13062" width="14.28515625" style="93" customWidth="1"/>
    <col min="13063" max="13063" width="9.140625" style="93"/>
    <col min="13064" max="13065" width="18.7109375" style="93" bestFit="1" customWidth="1"/>
    <col min="13066" max="13066" width="16.5703125" style="93" bestFit="1" customWidth="1"/>
    <col min="13067" max="13307" width="9.140625" style="93"/>
    <col min="13308" max="13312" width="8.28515625" style="93" customWidth="1"/>
    <col min="13313" max="13313" width="50.5703125" style="93" customWidth="1"/>
    <col min="13314" max="13318" width="14.28515625" style="93" customWidth="1"/>
    <col min="13319" max="13319" width="9.140625" style="93"/>
    <col min="13320" max="13321" width="18.7109375" style="93" bestFit="1" customWidth="1"/>
    <col min="13322" max="13322" width="16.5703125" style="93" bestFit="1" customWidth="1"/>
    <col min="13323" max="13563" width="9.140625" style="93"/>
    <col min="13564" max="13568" width="8.28515625" style="93" customWidth="1"/>
    <col min="13569" max="13569" width="50.5703125" style="93" customWidth="1"/>
    <col min="13570" max="13574" width="14.28515625" style="93" customWidth="1"/>
    <col min="13575" max="13575" width="9.140625" style="93"/>
    <col min="13576" max="13577" width="18.7109375" style="93" bestFit="1" customWidth="1"/>
    <col min="13578" max="13578" width="16.5703125" style="93" bestFit="1" customWidth="1"/>
    <col min="13579" max="13819" width="9.140625" style="93"/>
    <col min="13820" max="13824" width="8.28515625" style="93" customWidth="1"/>
    <col min="13825" max="13825" width="50.5703125" style="93" customWidth="1"/>
    <col min="13826" max="13830" width="14.28515625" style="93" customWidth="1"/>
    <col min="13831" max="13831" width="9.140625" style="93"/>
    <col min="13832" max="13833" width="18.7109375" style="93" bestFit="1" customWidth="1"/>
    <col min="13834" max="13834" width="16.5703125" style="93" bestFit="1" customWidth="1"/>
    <col min="13835" max="14075" width="9.140625" style="93"/>
    <col min="14076" max="14080" width="8.28515625" style="93" customWidth="1"/>
    <col min="14081" max="14081" width="50.5703125" style="93" customWidth="1"/>
    <col min="14082" max="14086" width="14.28515625" style="93" customWidth="1"/>
    <col min="14087" max="14087" width="9.140625" style="93"/>
    <col min="14088" max="14089" width="18.7109375" style="93" bestFit="1" customWidth="1"/>
    <col min="14090" max="14090" width="16.5703125" style="93" bestFit="1" customWidth="1"/>
    <col min="14091" max="14331" width="9.140625" style="93"/>
    <col min="14332" max="14336" width="8.28515625" style="93" customWidth="1"/>
    <col min="14337" max="14337" width="50.5703125" style="93" customWidth="1"/>
    <col min="14338" max="14342" width="14.28515625" style="93" customWidth="1"/>
    <col min="14343" max="14343" width="9.140625" style="93"/>
    <col min="14344" max="14345" width="18.7109375" style="93" bestFit="1" customWidth="1"/>
    <col min="14346" max="14346" width="16.5703125" style="93" bestFit="1" customWidth="1"/>
    <col min="14347" max="14587" width="9.140625" style="93"/>
    <col min="14588" max="14592" width="8.28515625" style="93" customWidth="1"/>
    <col min="14593" max="14593" width="50.5703125" style="93" customWidth="1"/>
    <col min="14594" max="14598" width="14.28515625" style="93" customWidth="1"/>
    <col min="14599" max="14599" width="9.140625" style="93"/>
    <col min="14600" max="14601" width="18.7109375" style="93" bestFit="1" customWidth="1"/>
    <col min="14602" max="14602" width="16.5703125" style="93" bestFit="1" customWidth="1"/>
    <col min="14603" max="14843" width="9.140625" style="93"/>
    <col min="14844" max="14848" width="8.28515625" style="93" customWidth="1"/>
    <col min="14849" max="14849" width="50.5703125" style="93" customWidth="1"/>
    <col min="14850" max="14854" width="14.28515625" style="93" customWidth="1"/>
    <col min="14855" max="14855" width="9.140625" style="93"/>
    <col min="14856" max="14857" width="18.7109375" style="93" bestFit="1" customWidth="1"/>
    <col min="14858" max="14858" width="16.5703125" style="93" bestFit="1" customWidth="1"/>
    <col min="14859" max="15099" width="9.140625" style="93"/>
    <col min="15100" max="15104" width="8.28515625" style="93" customWidth="1"/>
    <col min="15105" max="15105" width="50.5703125" style="93" customWidth="1"/>
    <col min="15106" max="15110" width="14.28515625" style="93" customWidth="1"/>
    <col min="15111" max="15111" width="9.140625" style="93"/>
    <col min="15112" max="15113" width="18.7109375" style="93" bestFit="1" customWidth="1"/>
    <col min="15114" max="15114" width="16.5703125" style="93" bestFit="1" customWidth="1"/>
    <col min="15115" max="15355" width="9.140625" style="93"/>
    <col min="15356" max="15360" width="8.28515625" style="93" customWidth="1"/>
    <col min="15361" max="15361" width="50.5703125" style="93" customWidth="1"/>
    <col min="15362" max="15366" width="14.28515625" style="93" customWidth="1"/>
    <col min="15367" max="15367" width="9.140625" style="93"/>
    <col min="15368" max="15369" width="18.7109375" style="93" bestFit="1" customWidth="1"/>
    <col min="15370" max="15370" width="16.5703125" style="93" bestFit="1" customWidth="1"/>
    <col min="15371" max="15611" width="9.140625" style="93"/>
    <col min="15612" max="15616" width="8.28515625" style="93" customWidth="1"/>
    <col min="15617" max="15617" width="50.5703125" style="93" customWidth="1"/>
    <col min="15618" max="15622" width="14.28515625" style="93" customWidth="1"/>
    <col min="15623" max="15623" width="9.140625" style="93"/>
    <col min="15624" max="15625" width="18.7109375" style="93" bestFit="1" customWidth="1"/>
    <col min="15626" max="15626" width="16.5703125" style="93" bestFit="1" customWidth="1"/>
    <col min="15627" max="15867" width="9.140625" style="93"/>
    <col min="15868" max="15872" width="8.28515625" style="93" customWidth="1"/>
    <col min="15873" max="15873" width="50.5703125" style="93" customWidth="1"/>
    <col min="15874" max="15878" width="14.28515625" style="93" customWidth="1"/>
    <col min="15879" max="15879" width="9.140625" style="93"/>
    <col min="15880" max="15881" width="18.7109375" style="93" bestFit="1" customWidth="1"/>
    <col min="15882" max="15882" width="16.5703125" style="93" bestFit="1" customWidth="1"/>
    <col min="15883" max="16123" width="9.140625" style="93"/>
    <col min="16124" max="16128" width="8.28515625" style="93" customWidth="1"/>
    <col min="16129" max="16129" width="50.5703125" style="93" customWidth="1"/>
    <col min="16130" max="16134" width="14.28515625" style="93" customWidth="1"/>
    <col min="16135" max="16135" width="9.140625" style="93"/>
    <col min="16136" max="16137" width="18.7109375" style="93" bestFit="1" customWidth="1"/>
    <col min="16138" max="16138" width="16.5703125" style="93" bestFit="1" customWidth="1"/>
    <col min="16139" max="16384" width="9.140625" style="93"/>
  </cols>
  <sheetData>
    <row r="1" spans="1:10" x14ac:dyDescent="0.2">
      <c r="A1" s="92"/>
      <c r="B1" s="92"/>
      <c r="C1" s="93"/>
      <c r="D1" s="93"/>
      <c r="E1" s="93"/>
      <c r="F1" s="93"/>
    </row>
    <row r="2" spans="1:10" s="94" customFormat="1" ht="18" x14ac:dyDescent="0.2">
      <c r="A2" s="232" t="s">
        <v>809</v>
      </c>
      <c r="B2" s="232"/>
      <c r="C2" s="232"/>
      <c r="D2" s="232"/>
      <c r="E2" s="232"/>
      <c r="F2" s="232"/>
    </row>
    <row r="3" spans="1:10" s="94" customFormat="1" ht="15" customHeight="1" x14ac:dyDescent="0.2">
      <c r="A3" s="231" t="s">
        <v>810</v>
      </c>
      <c r="B3" s="231"/>
      <c r="C3" s="231"/>
      <c r="D3" s="231"/>
      <c r="E3" s="231"/>
      <c r="F3" s="231"/>
    </row>
    <row r="4" spans="1:10" hidden="1" x14ac:dyDescent="0.2">
      <c r="A4" s="95"/>
      <c r="B4" s="96"/>
      <c r="C4" s="95"/>
      <c r="D4" s="95"/>
      <c r="E4" s="95"/>
      <c r="F4" s="95"/>
    </row>
    <row r="5" spans="1:10" x14ac:dyDescent="0.2">
      <c r="A5" s="97"/>
      <c r="B5" s="98"/>
      <c r="C5" s="99"/>
      <c r="D5" s="99"/>
      <c r="E5" s="100"/>
      <c r="F5" s="99"/>
    </row>
    <row r="6" spans="1:10" ht="38.25" x14ac:dyDescent="0.2">
      <c r="A6" s="101" t="s">
        <v>807</v>
      </c>
      <c r="B6" s="102" t="s">
        <v>802</v>
      </c>
      <c r="C6" s="101" t="s">
        <v>803</v>
      </c>
      <c r="D6" s="102" t="s">
        <v>804</v>
      </c>
      <c r="E6" s="102" t="s">
        <v>805</v>
      </c>
      <c r="F6" s="102" t="s">
        <v>799</v>
      </c>
    </row>
    <row r="7" spans="1:10" s="99" customFormat="1" ht="18.75" customHeight="1" x14ac:dyDescent="0.25">
      <c r="A7" s="106"/>
      <c r="B7" s="107" t="s">
        <v>797</v>
      </c>
      <c r="C7" s="142">
        <v>132796304904</v>
      </c>
      <c r="D7" s="142">
        <v>26615552047</v>
      </c>
      <c r="E7" s="142">
        <v>24136504593</v>
      </c>
      <c r="F7" s="142">
        <v>183548361544</v>
      </c>
      <c r="H7" s="108"/>
      <c r="I7" s="109"/>
    </row>
    <row r="8" spans="1:10" s="99" customFormat="1" ht="23.1" customHeight="1" thickBot="1" x14ac:dyDescent="0.3">
      <c r="A8" s="120" t="s">
        <v>796</v>
      </c>
      <c r="B8" s="121" t="s">
        <v>795</v>
      </c>
      <c r="C8" s="126">
        <v>8920640834</v>
      </c>
      <c r="D8" s="126">
        <v>2404310300</v>
      </c>
      <c r="E8" s="126">
        <v>2276732395</v>
      </c>
      <c r="F8" s="126">
        <v>13601683529</v>
      </c>
    </row>
    <row r="9" spans="1:10" s="99" customFormat="1" ht="23.1" customHeight="1" thickTop="1" x14ac:dyDescent="0.25">
      <c r="A9" s="122" t="s">
        <v>794</v>
      </c>
      <c r="B9" s="123" t="s">
        <v>793</v>
      </c>
      <c r="C9" s="139">
        <v>1409689000</v>
      </c>
      <c r="D9" s="139">
        <v>619310300</v>
      </c>
      <c r="E9" s="139">
        <v>2100476194.9999998</v>
      </c>
      <c r="F9" s="139">
        <v>4129475495</v>
      </c>
      <c r="H9" s="110"/>
      <c r="I9" s="140"/>
      <c r="J9" s="140"/>
    </row>
    <row r="10" spans="1:10" ht="23.1" customHeight="1" x14ac:dyDescent="0.25">
      <c r="A10" s="105" t="s">
        <v>792</v>
      </c>
      <c r="B10" s="104" t="s">
        <v>791</v>
      </c>
      <c r="C10" s="128">
        <v>59689000</v>
      </c>
      <c r="D10" s="128">
        <v>0</v>
      </c>
      <c r="E10" s="128">
        <v>0</v>
      </c>
      <c r="F10" s="128">
        <v>59689000</v>
      </c>
    </row>
    <row r="11" spans="1:10" ht="23.1" customHeight="1" x14ac:dyDescent="0.25">
      <c r="A11" s="105" t="s">
        <v>782</v>
      </c>
      <c r="B11" s="104" t="s">
        <v>781</v>
      </c>
      <c r="C11" s="128">
        <v>500000000</v>
      </c>
      <c r="D11" s="128">
        <v>0</v>
      </c>
      <c r="E11" s="128">
        <v>0</v>
      </c>
      <c r="F11" s="128">
        <v>500000000</v>
      </c>
    </row>
    <row r="12" spans="1:10" ht="23.1" customHeight="1" x14ac:dyDescent="0.25">
      <c r="A12" s="105" t="s">
        <v>778</v>
      </c>
      <c r="B12" s="104" t="s">
        <v>777</v>
      </c>
      <c r="C12" s="128">
        <v>850000000</v>
      </c>
      <c r="D12" s="128">
        <v>619310300</v>
      </c>
      <c r="E12" s="128">
        <v>2100476194.9999998</v>
      </c>
      <c r="F12" s="128">
        <v>3569786495</v>
      </c>
    </row>
    <row r="13" spans="1:10" ht="23.1" customHeight="1" thickBot="1" x14ac:dyDescent="0.3">
      <c r="A13" s="120">
        <v>120</v>
      </c>
      <c r="B13" s="121" t="s">
        <v>771</v>
      </c>
      <c r="C13" s="126">
        <v>1767152810</v>
      </c>
      <c r="D13" s="126">
        <v>0</v>
      </c>
      <c r="E13" s="126">
        <v>0</v>
      </c>
      <c r="F13" s="126">
        <v>1767152810</v>
      </c>
    </row>
    <row r="14" spans="1:10" ht="23.1" customHeight="1" thickTop="1" x14ac:dyDescent="0.25">
      <c r="A14" s="118">
        <v>121</v>
      </c>
      <c r="B14" s="119" t="s">
        <v>769</v>
      </c>
      <c r="C14" s="127">
        <v>225350000</v>
      </c>
      <c r="D14" s="127">
        <v>0</v>
      </c>
      <c r="E14" s="127">
        <v>0</v>
      </c>
      <c r="F14" s="127">
        <v>225350000</v>
      </c>
    </row>
    <row r="15" spans="1:10" ht="23.1" customHeight="1" x14ac:dyDescent="0.25">
      <c r="A15" s="105">
        <v>122</v>
      </c>
      <c r="B15" s="104" t="s">
        <v>767</v>
      </c>
      <c r="C15" s="128">
        <v>104000000</v>
      </c>
      <c r="D15" s="128">
        <v>0</v>
      </c>
      <c r="E15" s="128">
        <v>0</v>
      </c>
      <c r="F15" s="128">
        <v>104000000</v>
      </c>
    </row>
    <row r="16" spans="1:10" ht="23.1" customHeight="1" x14ac:dyDescent="0.25">
      <c r="A16" s="105">
        <v>125</v>
      </c>
      <c r="B16" s="104" t="s">
        <v>763</v>
      </c>
      <c r="C16" s="128">
        <v>23000000</v>
      </c>
      <c r="D16" s="128">
        <v>0</v>
      </c>
      <c r="E16" s="128">
        <v>0</v>
      </c>
      <c r="F16" s="128">
        <v>23000000</v>
      </c>
    </row>
    <row r="17" spans="1:7" ht="23.1" customHeight="1" x14ac:dyDescent="0.25">
      <c r="A17" s="105">
        <v>127</v>
      </c>
      <c r="B17" s="104" t="s">
        <v>759</v>
      </c>
      <c r="C17" s="128">
        <v>521500000</v>
      </c>
      <c r="D17" s="128">
        <v>0</v>
      </c>
      <c r="E17" s="128">
        <v>0</v>
      </c>
      <c r="F17" s="128">
        <v>521500000</v>
      </c>
    </row>
    <row r="18" spans="1:7" ht="23.1" customHeight="1" x14ac:dyDescent="0.25">
      <c r="A18" s="105">
        <v>129</v>
      </c>
      <c r="B18" s="104" t="s">
        <v>755</v>
      </c>
      <c r="C18" s="128">
        <v>600000000</v>
      </c>
      <c r="D18" s="128">
        <v>0</v>
      </c>
      <c r="E18" s="128">
        <v>0</v>
      </c>
      <c r="F18" s="128">
        <v>600000000</v>
      </c>
    </row>
    <row r="19" spans="1:7" ht="23.1" customHeight="1" x14ac:dyDescent="0.25">
      <c r="A19" s="105">
        <v>139</v>
      </c>
      <c r="B19" s="104" t="s">
        <v>741</v>
      </c>
      <c r="C19" s="128">
        <v>17420000</v>
      </c>
      <c r="D19" s="128">
        <v>0</v>
      </c>
      <c r="E19" s="128">
        <v>0</v>
      </c>
      <c r="F19" s="128">
        <v>17420000</v>
      </c>
    </row>
    <row r="20" spans="1:7" ht="23.1" customHeight="1" x14ac:dyDescent="0.25">
      <c r="A20" s="105">
        <v>144</v>
      </c>
      <c r="B20" s="104" t="s">
        <v>735</v>
      </c>
      <c r="C20" s="128">
        <v>135882810</v>
      </c>
      <c r="D20" s="128">
        <v>0</v>
      </c>
      <c r="E20" s="128">
        <v>0</v>
      </c>
      <c r="F20" s="128">
        <v>135882810</v>
      </c>
    </row>
    <row r="21" spans="1:7" ht="23.1" customHeight="1" x14ac:dyDescent="0.25">
      <c r="A21" s="105">
        <v>146</v>
      </c>
      <c r="B21" s="104" t="s">
        <v>731</v>
      </c>
      <c r="C21" s="128">
        <v>15000000</v>
      </c>
      <c r="D21" s="128">
        <v>0</v>
      </c>
      <c r="E21" s="128">
        <v>0</v>
      </c>
      <c r="F21" s="128">
        <v>15000000</v>
      </c>
    </row>
    <row r="22" spans="1:7" ht="23.1" customHeight="1" x14ac:dyDescent="0.25">
      <c r="A22" s="133">
        <v>184</v>
      </c>
      <c r="B22" s="134" t="s">
        <v>725</v>
      </c>
      <c r="C22" s="137">
        <v>125000000</v>
      </c>
      <c r="D22" s="137">
        <v>0</v>
      </c>
      <c r="E22" s="137">
        <v>0</v>
      </c>
      <c r="F22" s="137">
        <v>125000000</v>
      </c>
    </row>
    <row r="23" spans="1:7" s="99" customFormat="1" ht="23.1" customHeight="1" thickBot="1" x14ac:dyDescent="0.3">
      <c r="A23" s="129">
        <v>150</v>
      </c>
      <c r="B23" s="130" t="s">
        <v>719</v>
      </c>
      <c r="C23" s="135">
        <v>5743799024</v>
      </c>
      <c r="D23" s="135">
        <v>1785000000</v>
      </c>
      <c r="E23" s="135">
        <v>176256200</v>
      </c>
      <c r="F23" s="135">
        <v>7705055224</v>
      </c>
      <c r="G23" s="138"/>
    </row>
    <row r="24" spans="1:7" ht="23.1" customHeight="1" thickTop="1" x14ac:dyDescent="0.25">
      <c r="A24" s="131">
        <v>151</v>
      </c>
      <c r="B24" s="132" t="s">
        <v>717</v>
      </c>
      <c r="C24" s="136">
        <v>250000000</v>
      </c>
      <c r="D24" s="136">
        <v>0</v>
      </c>
      <c r="E24" s="136">
        <v>0</v>
      </c>
      <c r="F24" s="136">
        <v>250000000</v>
      </c>
    </row>
    <row r="25" spans="1:7" ht="23.1" customHeight="1" x14ac:dyDescent="0.25">
      <c r="A25" s="133">
        <v>152</v>
      </c>
      <c r="B25" s="134" t="s">
        <v>715</v>
      </c>
      <c r="C25" s="137">
        <v>1612680340</v>
      </c>
      <c r="D25" s="137">
        <v>0</v>
      </c>
      <c r="E25" s="137">
        <v>176256200</v>
      </c>
      <c r="F25" s="137">
        <v>1788936540</v>
      </c>
    </row>
    <row r="26" spans="1:7" ht="23.1" customHeight="1" x14ac:dyDescent="0.25">
      <c r="A26" s="133">
        <v>154</v>
      </c>
      <c r="B26" s="134" t="s">
        <v>713</v>
      </c>
      <c r="C26" s="137">
        <v>403141990</v>
      </c>
      <c r="D26" s="137">
        <v>0</v>
      </c>
      <c r="E26" s="137">
        <v>0</v>
      </c>
      <c r="F26" s="137">
        <v>403141990</v>
      </c>
    </row>
    <row r="27" spans="1:7" ht="23.1" customHeight="1" x14ac:dyDescent="0.25">
      <c r="A27" s="133">
        <v>155</v>
      </c>
      <c r="B27" s="134" t="s">
        <v>711</v>
      </c>
      <c r="C27" s="137">
        <v>80463399</v>
      </c>
      <c r="D27" s="137">
        <v>0</v>
      </c>
      <c r="E27" s="137">
        <v>0</v>
      </c>
      <c r="F27" s="137">
        <v>80463399</v>
      </c>
    </row>
    <row r="28" spans="1:7" ht="23.1" customHeight="1" x14ac:dyDescent="0.25">
      <c r="A28" s="133">
        <v>156</v>
      </c>
      <c r="B28" s="134" t="s">
        <v>709</v>
      </c>
      <c r="C28" s="137">
        <v>638700000</v>
      </c>
      <c r="D28" s="137">
        <v>0</v>
      </c>
      <c r="E28" s="137">
        <v>0</v>
      </c>
      <c r="F28" s="137">
        <v>638700000</v>
      </c>
    </row>
    <row r="29" spans="1:7" ht="23.1" customHeight="1" x14ac:dyDescent="0.25">
      <c r="A29" s="133">
        <v>161</v>
      </c>
      <c r="B29" s="134" t="s">
        <v>701</v>
      </c>
      <c r="C29" s="137">
        <v>800000000</v>
      </c>
      <c r="D29" s="137">
        <v>0</v>
      </c>
      <c r="E29" s="137">
        <v>0</v>
      </c>
      <c r="F29" s="137">
        <v>800000000</v>
      </c>
    </row>
    <row r="30" spans="1:7" ht="23.1" customHeight="1" x14ac:dyDescent="0.25">
      <c r="A30" s="133">
        <v>162</v>
      </c>
      <c r="B30" s="134" t="s">
        <v>699</v>
      </c>
      <c r="C30" s="137">
        <v>128637000</v>
      </c>
      <c r="D30" s="137">
        <v>0</v>
      </c>
      <c r="E30" s="137">
        <v>0</v>
      </c>
      <c r="F30" s="137">
        <v>128637000</v>
      </c>
    </row>
    <row r="31" spans="1:7" ht="23.1" customHeight="1" x14ac:dyDescent="0.25">
      <c r="A31" s="133">
        <v>172</v>
      </c>
      <c r="B31" s="134" t="s">
        <v>683</v>
      </c>
      <c r="C31" s="137">
        <v>157032700</v>
      </c>
      <c r="D31" s="137">
        <v>0</v>
      </c>
      <c r="E31" s="137">
        <v>0</v>
      </c>
      <c r="F31" s="137">
        <v>157032700</v>
      </c>
    </row>
    <row r="32" spans="1:7" ht="23.1" customHeight="1" x14ac:dyDescent="0.25">
      <c r="A32" s="133">
        <v>175</v>
      </c>
      <c r="B32" s="134" t="s">
        <v>677</v>
      </c>
      <c r="C32" s="137">
        <v>98098995</v>
      </c>
      <c r="D32" s="137">
        <v>0</v>
      </c>
      <c r="E32" s="137">
        <v>0</v>
      </c>
      <c r="F32" s="137">
        <v>98098995</v>
      </c>
    </row>
    <row r="33" spans="1:6" ht="23.1" customHeight="1" x14ac:dyDescent="0.25">
      <c r="A33" s="133">
        <v>176</v>
      </c>
      <c r="B33" s="134" t="s">
        <v>675</v>
      </c>
      <c r="C33" s="137">
        <v>130000600</v>
      </c>
      <c r="D33" s="137">
        <v>0</v>
      </c>
      <c r="E33" s="137">
        <v>0</v>
      </c>
      <c r="F33" s="137">
        <v>130000600</v>
      </c>
    </row>
    <row r="34" spans="1:6" ht="23.1" customHeight="1" x14ac:dyDescent="0.25">
      <c r="A34" s="133">
        <v>177</v>
      </c>
      <c r="B34" s="134" t="s">
        <v>673</v>
      </c>
      <c r="C34" s="137">
        <v>190000000</v>
      </c>
      <c r="D34" s="137">
        <v>0</v>
      </c>
      <c r="E34" s="137">
        <v>0</v>
      </c>
      <c r="F34" s="137">
        <v>190000000</v>
      </c>
    </row>
    <row r="35" spans="1:6" ht="23.1" customHeight="1" x14ac:dyDescent="0.25">
      <c r="A35" s="133">
        <v>178</v>
      </c>
      <c r="B35" s="134" t="s">
        <v>671</v>
      </c>
      <c r="C35" s="137">
        <v>15044000</v>
      </c>
      <c r="D35" s="137">
        <v>0</v>
      </c>
      <c r="E35" s="137">
        <v>0</v>
      </c>
      <c r="F35" s="137">
        <v>15044000</v>
      </c>
    </row>
    <row r="36" spans="1:6" ht="23.1" customHeight="1" x14ac:dyDescent="0.25">
      <c r="A36" s="133">
        <v>181</v>
      </c>
      <c r="B36" s="134" t="s">
        <v>667</v>
      </c>
      <c r="C36" s="137">
        <v>700000000</v>
      </c>
      <c r="D36" s="137">
        <v>0</v>
      </c>
      <c r="E36" s="137">
        <v>0</v>
      </c>
      <c r="F36" s="137">
        <v>700000000</v>
      </c>
    </row>
    <row r="37" spans="1:6" ht="23.1" customHeight="1" x14ac:dyDescent="0.25">
      <c r="A37" s="133">
        <v>182</v>
      </c>
      <c r="B37" s="134" t="s">
        <v>665</v>
      </c>
      <c r="C37" s="137">
        <v>540000000</v>
      </c>
      <c r="D37" s="137">
        <v>1785000000</v>
      </c>
      <c r="E37" s="137">
        <v>0</v>
      </c>
      <c r="F37" s="137">
        <v>2325000000</v>
      </c>
    </row>
    <row r="38" spans="1:6" s="99" customFormat="1" ht="23.1" customHeight="1" thickBot="1" x14ac:dyDescent="0.3">
      <c r="A38" s="120" t="s">
        <v>662</v>
      </c>
      <c r="B38" s="121" t="s">
        <v>661</v>
      </c>
      <c r="C38" s="126">
        <v>87209403519</v>
      </c>
      <c r="D38" s="126">
        <v>11247903087</v>
      </c>
      <c r="E38" s="126">
        <v>21601071998</v>
      </c>
      <c r="F38" s="126">
        <v>120058378604</v>
      </c>
    </row>
    <row r="39" spans="1:6" s="99" customFormat="1" ht="23.1" customHeight="1" thickTop="1" thickBot="1" x14ac:dyDescent="0.3">
      <c r="A39" s="124" t="s">
        <v>660</v>
      </c>
      <c r="B39" s="125" t="s">
        <v>659</v>
      </c>
      <c r="C39" s="141">
        <v>5578344559</v>
      </c>
      <c r="D39" s="141">
        <v>6254288081</v>
      </c>
      <c r="E39" s="141">
        <v>3616507782</v>
      </c>
      <c r="F39" s="141">
        <v>15449140422</v>
      </c>
    </row>
    <row r="40" spans="1:6" ht="23.1" customHeight="1" thickTop="1" x14ac:dyDescent="0.25">
      <c r="A40" s="118" t="s">
        <v>658</v>
      </c>
      <c r="B40" s="119" t="s">
        <v>657</v>
      </c>
      <c r="C40" s="127">
        <v>5196016159</v>
      </c>
      <c r="D40" s="127">
        <v>6154288081</v>
      </c>
      <c r="E40" s="127">
        <v>3616507782</v>
      </c>
      <c r="F40" s="127">
        <v>14966812022</v>
      </c>
    </row>
    <row r="41" spans="1:6" ht="23.1" customHeight="1" x14ac:dyDescent="0.25">
      <c r="A41" s="105" t="s">
        <v>652</v>
      </c>
      <c r="B41" s="104" t="s">
        <v>651</v>
      </c>
      <c r="C41" s="128">
        <v>60000000</v>
      </c>
      <c r="D41" s="128">
        <v>0</v>
      </c>
      <c r="E41" s="128">
        <v>0</v>
      </c>
      <c r="F41" s="128">
        <v>60000000</v>
      </c>
    </row>
    <row r="42" spans="1:6" ht="23.1" customHeight="1" x14ac:dyDescent="0.25">
      <c r="A42" s="105" t="s">
        <v>642</v>
      </c>
      <c r="B42" s="104" t="s">
        <v>641</v>
      </c>
      <c r="C42" s="128">
        <v>8000000</v>
      </c>
      <c r="D42" s="128">
        <v>0</v>
      </c>
      <c r="E42" s="128">
        <v>0</v>
      </c>
      <c r="F42" s="128">
        <v>8000000</v>
      </c>
    </row>
    <row r="43" spans="1:6" ht="23.1" customHeight="1" x14ac:dyDescent="0.25">
      <c r="A43" s="105" t="s">
        <v>640</v>
      </c>
      <c r="B43" s="104" t="s">
        <v>639</v>
      </c>
      <c r="C43" s="128">
        <v>250000000</v>
      </c>
      <c r="D43" s="128">
        <v>0</v>
      </c>
      <c r="E43" s="128">
        <v>0</v>
      </c>
      <c r="F43" s="128">
        <v>250000000</v>
      </c>
    </row>
    <row r="44" spans="1:6" ht="23.1" customHeight="1" x14ac:dyDescent="0.25">
      <c r="A44" s="105" t="s">
        <v>638</v>
      </c>
      <c r="B44" s="104" t="s">
        <v>637</v>
      </c>
      <c r="C44" s="128">
        <v>25000000</v>
      </c>
      <c r="D44" s="128">
        <v>100000000</v>
      </c>
      <c r="E44" s="128">
        <v>0</v>
      </c>
      <c r="F44" s="128">
        <v>125000000</v>
      </c>
    </row>
    <row r="45" spans="1:6" ht="23.1" customHeight="1" x14ac:dyDescent="0.25">
      <c r="A45" s="105" t="s">
        <v>634</v>
      </c>
      <c r="B45" s="104" t="s">
        <v>633</v>
      </c>
      <c r="C45" s="128">
        <v>39328400</v>
      </c>
      <c r="D45" s="128">
        <v>0</v>
      </c>
      <c r="E45" s="128">
        <v>0</v>
      </c>
      <c r="F45" s="128">
        <v>39328400</v>
      </c>
    </row>
    <row r="46" spans="1:6" ht="23.1" customHeight="1" thickBot="1" x14ac:dyDescent="0.3">
      <c r="A46" s="120" t="s">
        <v>632</v>
      </c>
      <c r="B46" s="121" t="s">
        <v>631</v>
      </c>
      <c r="C46" s="126">
        <v>14642000000</v>
      </c>
      <c r="D46" s="126">
        <v>1090534300</v>
      </c>
      <c r="E46" s="126">
        <v>1145280000</v>
      </c>
      <c r="F46" s="126">
        <v>16877814300</v>
      </c>
    </row>
    <row r="47" spans="1:6" ht="23.1" customHeight="1" thickTop="1" x14ac:dyDescent="0.25">
      <c r="A47" s="118" t="s">
        <v>630</v>
      </c>
      <c r="B47" s="119" t="s">
        <v>629</v>
      </c>
      <c r="C47" s="127">
        <v>100000000</v>
      </c>
      <c r="D47" s="127">
        <v>228953000</v>
      </c>
      <c r="E47" s="127">
        <v>58280000</v>
      </c>
      <c r="F47" s="127">
        <v>387233000</v>
      </c>
    </row>
    <row r="48" spans="1:6" ht="23.1" customHeight="1" x14ac:dyDescent="0.25">
      <c r="A48" s="105" t="s">
        <v>626</v>
      </c>
      <c r="B48" s="104" t="s">
        <v>625</v>
      </c>
      <c r="C48" s="128">
        <v>100000000</v>
      </c>
      <c r="D48" s="128">
        <v>0</v>
      </c>
      <c r="E48" s="128">
        <v>87000000</v>
      </c>
      <c r="F48" s="128">
        <v>187000000</v>
      </c>
    </row>
    <row r="49" spans="1:6" ht="23.1" customHeight="1" x14ac:dyDescent="0.25">
      <c r="A49" s="105" t="s">
        <v>624</v>
      </c>
      <c r="B49" s="104" t="s">
        <v>623</v>
      </c>
      <c r="C49" s="128">
        <v>12000000000</v>
      </c>
      <c r="D49" s="128">
        <v>0</v>
      </c>
      <c r="E49" s="128">
        <v>0</v>
      </c>
      <c r="F49" s="128">
        <v>12000000000</v>
      </c>
    </row>
    <row r="50" spans="1:6" ht="23.1" customHeight="1" x14ac:dyDescent="0.25">
      <c r="A50" s="105" t="s">
        <v>622</v>
      </c>
      <c r="B50" s="104" t="s">
        <v>621</v>
      </c>
      <c r="C50" s="128">
        <v>10000000</v>
      </c>
      <c r="D50" s="128">
        <v>0</v>
      </c>
      <c r="E50" s="128">
        <v>0</v>
      </c>
      <c r="F50" s="128">
        <v>10000000</v>
      </c>
    </row>
    <row r="51" spans="1:6" ht="23.1" customHeight="1" x14ac:dyDescent="0.25">
      <c r="A51" s="105" t="s">
        <v>620</v>
      </c>
      <c r="B51" s="104" t="s">
        <v>619</v>
      </c>
      <c r="C51" s="128">
        <v>2000000000</v>
      </c>
      <c r="D51" s="128">
        <v>739755300</v>
      </c>
      <c r="E51" s="128">
        <v>1000000000</v>
      </c>
      <c r="F51" s="128">
        <v>3739755300</v>
      </c>
    </row>
    <row r="52" spans="1:6" ht="23.1" customHeight="1" x14ac:dyDescent="0.25">
      <c r="A52" s="105" t="s">
        <v>618</v>
      </c>
      <c r="B52" s="104" t="s">
        <v>617</v>
      </c>
      <c r="C52" s="128">
        <v>300000000</v>
      </c>
      <c r="D52" s="128">
        <v>0</v>
      </c>
      <c r="E52" s="128">
        <v>0</v>
      </c>
      <c r="F52" s="128">
        <v>300000000</v>
      </c>
    </row>
    <row r="53" spans="1:6" ht="23.1" customHeight="1" x14ac:dyDescent="0.25">
      <c r="A53" s="105" t="s">
        <v>616</v>
      </c>
      <c r="B53" s="104" t="s">
        <v>615</v>
      </c>
      <c r="C53" s="128">
        <v>80000000</v>
      </c>
      <c r="D53" s="128">
        <v>0</v>
      </c>
      <c r="E53" s="128">
        <v>0</v>
      </c>
      <c r="F53" s="128">
        <v>80000000</v>
      </c>
    </row>
    <row r="54" spans="1:6" ht="23.1" customHeight="1" x14ac:dyDescent="0.25">
      <c r="A54" s="105" t="s">
        <v>614</v>
      </c>
      <c r="B54" s="104" t="s">
        <v>613</v>
      </c>
      <c r="C54" s="128">
        <v>52000000</v>
      </c>
      <c r="D54" s="128">
        <v>121826000</v>
      </c>
      <c r="E54" s="128">
        <v>0</v>
      </c>
      <c r="F54" s="128">
        <v>173826000</v>
      </c>
    </row>
    <row r="55" spans="1:6" ht="23.1" customHeight="1" thickBot="1" x14ac:dyDescent="0.3">
      <c r="A55" s="120" t="s">
        <v>612</v>
      </c>
      <c r="B55" s="121" t="s">
        <v>611</v>
      </c>
      <c r="C55" s="126">
        <v>1505944260</v>
      </c>
      <c r="D55" s="126">
        <v>0</v>
      </c>
      <c r="E55" s="126">
        <v>509910000</v>
      </c>
      <c r="F55" s="126">
        <v>2015854260</v>
      </c>
    </row>
    <row r="56" spans="1:6" ht="23.1" customHeight="1" thickTop="1" x14ac:dyDescent="0.25">
      <c r="A56" s="118" t="s">
        <v>610</v>
      </c>
      <c r="B56" s="119" t="s">
        <v>609</v>
      </c>
      <c r="C56" s="127">
        <v>700000000</v>
      </c>
      <c r="D56" s="127">
        <v>0</v>
      </c>
      <c r="E56" s="127">
        <v>509910000</v>
      </c>
      <c r="F56" s="127">
        <v>1209910000</v>
      </c>
    </row>
    <row r="57" spans="1:6" ht="23.1" customHeight="1" x14ac:dyDescent="0.25">
      <c r="A57" s="105" t="s">
        <v>604</v>
      </c>
      <c r="B57" s="104" t="s">
        <v>603</v>
      </c>
      <c r="C57" s="128">
        <v>150000000</v>
      </c>
      <c r="D57" s="128">
        <v>0</v>
      </c>
      <c r="E57" s="128">
        <v>0</v>
      </c>
      <c r="F57" s="128">
        <v>150000000</v>
      </c>
    </row>
    <row r="58" spans="1:6" ht="23.1" customHeight="1" x14ac:dyDescent="0.25">
      <c r="A58" s="105" t="s">
        <v>600</v>
      </c>
      <c r="B58" s="104" t="s">
        <v>599</v>
      </c>
      <c r="C58" s="128">
        <v>180000000</v>
      </c>
      <c r="D58" s="128">
        <v>0</v>
      </c>
      <c r="E58" s="128">
        <v>0</v>
      </c>
      <c r="F58" s="128">
        <v>180000000</v>
      </c>
    </row>
    <row r="59" spans="1:6" ht="23.1" customHeight="1" x14ac:dyDescent="0.25">
      <c r="A59" s="105" t="s">
        <v>598</v>
      </c>
      <c r="B59" s="104" t="s">
        <v>597</v>
      </c>
      <c r="C59" s="128">
        <v>371100000</v>
      </c>
      <c r="D59" s="128">
        <v>0</v>
      </c>
      <c r="E59" s="128">
        <v>0</v>
      </c>
      <c r="F59" s="128">
        <v>371100000</v>
      </c>
    </row>
    <row r="60" spans="1:6" ht="23.1" customHeight="1" x14ac:dyDescent="0.25">
      <c r="A60" s="105" t="s">
        <v>588</v>
      </c>
      <c r="B60" s="104" t="s">
        <v>587</v>
      </c>
      <c r="C60" s="128">
        <v>104844260</v>
      </c>
      <c r="D60" s="128">
        <v>0</v>
      </c>
      <c r="E60" s="128">
        <v>0</v>
      </c>
      <c r="F60" s="128">
        <v>104844260</v>
      </c>
    </row>
    <row r="61" spans="1:6" s="99" customFormat="1" ht="23.1" customHeight="1" thickBot="1" x14ac:dyDescent="0.3">
      <c r="A61" s="120" t="s">
        <v>582</v>
      </c>
      <c r="B61" s="121" t="s">
        <v>581</v>
      </c>
      <c r="C61" s="126">
        <v>230000000</v>
      </c>
      <c r="D61" s="126">
        <v>0</v>
      </c>
      <c r="E61" s="126">
        <v>0</v>
      </c>
      <c r="F61" s="126">
        <v>230000000</v>
      </c>
    </row>
    <row r="62" spans="1:6" ht="23.1" customHeight="1" thickTop="1" x14ac:dyDescent="0.25">
      <c r="A62" s="118" t="s">
        <v>580</v>
      </c>
      <c r="B62" s="119" t="s">
        <v>579</v>
      </c>
      <c r="C62" s="127">
        <v>30000000</v>
      </c>
      <c r="D62" s="127">
        <v>0</v>
      </c>
      <c r="E62" s="127">
        <v>0</v>
      </c>
      <c r="F62" s="127">
        <v>30000000</v>
      </c>
    </row>
    <row r="63" spans="1:6" ht="23.1" customHeight="1" x14ac:dyDescent="0.25">
      <c r="A63" s="105" t="s">
        <v>578</v>
      </c>
      <c r="B63" s="104" t="s">
        <v>577</v>
      </c>
      <c r="C63" s="128">
        <v>200000000</v>
      </c>
      <c r="D63" s="128">
        <v>0</v>
      </c>
      <c r="E63" s="128">
        <v>0</v>
      </c>
      <c r="F63" s="128">
        <v>200000000</v>
      </c>
    </row>
    <row r="64" spans="1:6" ht="23.1" customHeight="1" thickBot="1" x14ac:dyDescent="0.3">
      <c r="A64" s="120" t="s">
        <v>574</v>
      </c>
      <c r="B64" s="121" t="s">
        <v>573</v>
      </c>
      <c r="C64" s="126">
        <v>715265600</v>
      </c>
      <c r="D64" s="126">
        <v>0</v>
      </c>
      <c r="E64" s="126">
        <v>2318755201</v>
      </c>
      <c r="F64" s="126">
        <v>3034020801</v>
      </c>
    </row>
    <row r="65" spans="1:8" ht="23.1" customHeight="1" thickTop="1" x14ac:dyDescent="0.25">
      <c r="A65" s="118" t="s">
        <v>572</v>
      </c>
      <c r="B65" s="119" t="s">
        <v>571</v>
      </c>
      <c r="C65" s="127">
        <v>0</v>
      </c>
      <c r="D65" s="127">
        <v>0</v>
      </c>
      <c r="E65" s="127">
        <v>70200000</v>
      </c>
      <c r="F65" s="127">
        <v>70200000</v>
      </c>
    </row>
    <row r="66" spans="1:8" ht="23.1" customHeight="1" x14ac:dyDescent="0.25">
      <c r="A66" s="105" t="s">
        <v>570</v>
      </c>
      <c r="B66" s="104" t="s">
        <v>569</v>
      </c>
      <c r="C66" s="128">
        <v>159645600</v>
      </c>
      <c r="D66" s="128">
        <v>0</v>
      </c>
      <c r="E66" s="128">
        <v>0</v>
      </c>
      <c r="F66" s="128">
        <v>159645600</v>
      </c>
    </row>
    <row r="67" spans="1:8" ht="23.1" customHeight="1" x14ac:dyDescent="0.25">
      <c r="A67" s="105" t="s">
        <v>568</v>
      </c>
      <c r="B67" s="104" t="s">
        <v>567</v>
      </c>
      <c r="C67" s="128">
        <v>0</v>
      </c>
      <c r="D67" s="128">
        <v>0</v>
      </c>
      <c r="E67" s="128">
        <v>1532490201</v>
      </c>
      <c r="F67" s="128">
        <v>1532490201</v>
      </c>
    </row>
    <row r="68" spans="1:8" ht="23.1" customHeight="1" x14ac:dyDescent="0.25">
      <c r="A68" s="105" t="s">
        <v>566</v>
      </c>
      <c r="B68" s="104" t="s">
        <v>565</v>
      </c>
      <c r="C68" s="128">
        <v>555620000</v>
      </c>
      <c r="D68" s="128">
        <v>0</v>
      </c>
      <c r="E68" s="128">
        <v>716065000</v>
      </c>
      <c r="F68" s="128">
        <v>1271685000</v>
      </c>
    </row>
    <row r="69" spans="1:8" ht="23.1" customHeight="1" thickBot="1" x14ac:dyDescent="0.3">
      <c r="A69" s="120" t="s">
        <v>562</v>
      </c>
      <c r="B69" s="121" t="s">
        <v>561</v>
      </c>
      <c r="C69" s="126">
        <v>64537849100</v>
      </c>
      <c r="D69" s="126">
        <v>3903080706</v>
      </c>
      <c r="E69" s="126">
        <v>14010619015</v>
      </c>
      <c r="F69" s="126">
        <v>82451548821</v>
      </c>
    </row>
    <row r="70" spans="1:8" ht="23.1" customHeight="1" thickTop="1" x14ac:dyDescent="0.25">
      <c r="A70" s="118" t="s">
        <v>560</v>
      </c>
      <c r="B70" s="119" t="s">
        <v>559</v>
      </c>
      <c r="C70" s="127">
        <v>2494136080</v>
      </c>
      <c r="D70" s="127">
        <v>1749362160</v>
      </c>
      <c r="E70" s="127">
        <v>3353241980</v>
      </c>
      <c r="F70" s="127">
        <v>7596740220</v>
      </c>
    </row>
    <row r="71" spans="1:8" ht="23.1" customHeight="1" x14ac:dyDescent="0.25">
      <c r="A71" s="105" t="s">
        <v>558</v>
      </c>
      <c r="B71" s="104" t="s">
        <v>557</v>
      </c>
      <c r="C71" s="128">
        <v>190910000</v>
      </c>
      <c r="D71" s="128">
        <v>0</v>
      </c>
      <c r="E71" s="128">
        <v>0</v>
      </c>
      <c r="F71" s="128">
        <v>190910000</v>
      </c>
    </row>
    <row r="72" spans="1:8" ht="23.1" customHeight="1" x14ac:dyDescent="0.25">
      <c r="A72" s="105" t="s">
        <v>556</v>
      </c>
      <c r="B72" s="104" t="s">
        <v>555</v>
      </c>
      <c r="C72" s="128">
        <v>58000000000</v>
      </c>
      <c r="D72" s="128">
        <v>271394000</v>
      </c>
      <c r="E72" s="128">
        <v>8369253000</v>
      </c>
      <c r="F72" s="128">
        <v>66640647000</v>
      </c>
    </row>
    <row r="73" spans="1:8" ht="23.1" customHeight="1" x14ac:dyDescent="0.25">
      <c r="A73" s="105" t="s">
        <v>550</v>
      </c>
      <c r="B73" s="104" t="s">
        <v>549</v>
      </c>
      <c r="C73" s="128">
        <v>537563910</v>
      </c>
      <c r="D73" s="128">
        <v>0</v>
      </c>
      <c r="E73" s="128">
        <v>0</v>
      </c>
      <c r="F73" s="128">
        <v>537563910</v>
      </c>
    </row>
    <row r="74" spans="1:8" ht="23.1" customHeight="1" x14ac:dyDescent="0.25">
      <c r="A74" s="105" t="s">
        <v>548</v>
      </c>
      <c r="B74" s="104" t="s">
        <v>547</v>
      </c>
      <c r="C74" s="128">
        <v>3315239110</v>
      </c>
      <c r="D74" s="128">
        <v>1882324546</v>
      </c>
      <c r="E74" s="128">
        <v>2288124035</v>
      </c>
      <c r="F74" s="128">
        <v>7485687691</v>
      </c>
    </row>
    <row r="75" spans="1:8" s="99" customFormat="1" ht="23.1" customHeight="1" thickBot="1" x14ac:dyDescent="0.3">
      <c r="A75" s="120" t="s">
        <v>544</v>
      </c>
      <c r="B75" s="121" t="s">
        <v>543</v>
      </c>
      <c r="C75" s="126">
        <v>34209265830</v>
      </c>
      <c r="D75" s="126">
        <v>12963338660</v>
      </c>
      <c r="E75" s="126">
        <v>258700200</v>
      </c>
      <c r="F75" s="126">
        <v>47431304690</v>
      </c>
      <c r="H75" s="110"/>
    </row>
    <row r="76" spans="1:8" s="99" customFormat="1" ht="23.1" customHeight="1" thickTop="1" thickBot="1" x14ac:dyDescent="0.3">
      <c r="A76" s="124" t="s">
        <v>542</v>
      </c>
      <c r="B76" s="125" t="s">
        <v>541</v>
      </c>
      <c r="C76" s="141">
        <v>27632000000</v>
      </c>
      <c r="D76" s="141">
        <v>250213200</v>
      </c>
      <c r="E76" s="141">
        <v>255235200</v>
      </c>
      <c r="F76" s="141">
        <v>28137448400</v>
      </c>
    </row>
    <row r="77" spans="1:8" ht="23.1" customHeight="1" thickTop="1" x14ac:dyDescent="0.25">
      <c r="A77" s="118" t="s">
        <v>540</v>
      </c>
      <c r="B77" s="119" t="s">
        <v>539</v>
      </c>
      <c r="C77" s="127">
        <v>500000000</v>
      </c>
      <c r="D77" s="127">
        <v>250213200</v>
      </c>
      <c r="E77" s="127">
        <v>255235200</v>
      </c>
      <c r="F77" s="127">
        <v>1005448400</v>
      </c>
    </row>
    <row r="78" spans="1:8" ht="23.1" customHeight="1" x14ac:dyDescent="0.25">
      <c r="A78" s="105" t="s">
        <v>538</v>
      </c>
      <c r="B78" s="104" t="s">
        <v>537</v>
      </c>
      <c r="C78" s="128">
        <v>900000000</v>
      </c>
      <c r="D78" s="128">
        <v>0</v>
      </c>
      <c r="E78" s="128">
        <v>0</v>
      </c>
      <c r="F78" s="128">
        <v>900000000</v>
      </c>
    </row>
    <row r="79" spans="1:8" ht="23.1" customHeight="1" x14ac:dyDescent="0.25">
      <c r="A79" s="105" t="s">
        <v>536</v>
      </c>
      <c r="B79" s="104" t="s">
        <v>535</v>
      </c>
      <c r="C79" s="128">
        <v>450000000</v>
      </c>
      <c r="D79" s="128">
        <v>0</v>
      </c>
      <c r="E79" s="128">
        <v>0</v>
      </c>
      <c r="F79" s="128">
        <v>450000000</v>
      </c>
    </row>
    <row r="80" spans="1:8" ht="23.1" customHeight="1" x14ac:dyDescent="0.25">
      <c r="A80" s="105" t="s">
        <v>534</v>
      </c>
      <c r="B80" s="104" t="s">
        <v>533</v>
      </c>
      <c r="C80" s="128">
        <v>450000000</v>
      </c>
      <c r="D80" s="128">
        <v>0</v>
      </c>
      <c r="E80" s="128">
        <v>0</v>
      </c>
      <c r="F80" s="128">
        <v>450000000</v>
      </c>
    </row>
    <row r="81" spans="1:6" ht="23.1" customHeight="1" x14ac:dyDescent="0.25">
      <c r="A81" s="105" t="s">
        <v>532</v>
      </c>
      <c r="B81" s="104" t="s">
        <v>531</v>
      </c>
      <c r="C81" s="128">
        <v>1100000000</v>
      </c>
      <c r="D81" s="128">
        <v>0</v>
      </c>
      <c r="E81" s="128">
        <v>0</v>
      </c>
      <c r="F81" s="128">
        <v>1100000000</v>
      </c>
    </row>
    <row r="82" spans="1:6" ht="23.1" customHeight="1" x14ac:dyDescent="0.25">
      <c r="A82" s="105" t="s">
        <v>530</v>
      </c>
      <c r="B82" s="104" t="s">
        <v>529</v>
      </c>
      <c r="C82" s="128">
        <v>500000000</v>
      </c>
      <c r="D82" s="128">
        <v>0</v>
      </c>
      <c r="E82" s="128">
        <v>0</v>
      </c>
      <c r="F82" s="128">
        <v>500000000</v>
      </c>
    </row>
    <row r="83" spans="1:6" ht="23.1" customHeight="1" x14ac:dyDescent="0.25">
      <c r="A83" s="105" t="s">
        <v>528</v>
      </c>
      <c r="B83" s="104" t="s">
        <v>527</v>
      </c>
      <c r="C83" s="128">
        <v>450000000</v>
      </c>
      <c r="D83" s="128">
        <v>0</v>
      </c>
      <c r="E83" s="128">
        <v>0</v>
      </c>
      <c r="F83" s="128">
        <v>450000000</v>
      </c>
    </row>
    <row r="84" spans="1:6" ht="23.1" customHeight="1" x14ac:dyDescent="0.25">
      <c r="A84" s="105" t="s">
        <v>526</v>
      </c>
      <c r="B84" s="104" t="s">
        <v>525</v>
      </c>
      <c r="C84" s="128">
        <v>900000000</v>
      </c>
      <c r="D84" s="128">
        <v>0</v>
      </c>
      <c r="E84" s="128">
        <v>0</v>
      </c>
      <c r="F84" s="128">
        <v>900000000</v>
      </c>
    </row>
    <row r="85" spans="1:6" ht="23.1" customHeight="1" x14ac:dyDescent="0.25">
      <c r="A85" s="105" t="s">
        <v>524</v>
      </c>
      <c r="B85" s="104" t="s">
        <v>523</v>
      </c>
      <c r="C85" s="128">
        <v>180000000</v>
      </c>
      <c r="D85" s="128">
        <v>0</v>
      </c>
      <c r="E85" s="128">
        <v>0</v>
      </c>
      <c r="F85" s="128">
        <v>180000000</v>
      </c>
    </row>
    <row r="86" spans="1:6" ht="23.1" customHeight="1" x14ac:dyDescent="0.25">
      <c r="A86" s="105" t="s">
        <v>522</v>
      </c>
      <c r="B86" s="104" t="s">
        <v>521</v>
      </c>
      <c r="C86" s="128">
        <v>301000000</v>
      </c>
      <c r="D86" s="128">
        <v>0</v>
      </c>
      <c r="E86" s="128">
        <v>0</v>
      </c>
      <c r="F86" s="128">
        <v>301000000</v>
      </c>
    </row>
    <row r="87" spans="1:6" ht="23.1" customHeight="1" x14ac:dyDescent="0.25">
      <c r="A87" s="105" t="s">
        <v>520</v>
      </c>
      <c r="B87" s="104" t="s">
        <v>519</v>
      </c>
      <c r="C87" s="128">
        <v>241000000</v>
      </c>
      <c r="D87" s="128">
        <v>0</v>
      </c>
      <c r="E87" s="128">
        <v>0</v>
      </c>
      <c r="F87" s="128">
        <v>241000000</v>
      </c>
    </row>
    <row r="88" spans="1:6" ht="23.1" customHeight="1" x14ac:dyDescent="0.25">
      <c r="A88" s="105" t="s">
        <v>518</v>
      </c>
      <c r="B88" s="104" t="s">
        <v>517</v>
      </c>
      <c r="C88" s="128">
        <v>40000000</v>
      </c>
      <c r="D88" s="128">
        <v>0</v>
      </c>
      <c r="E88" s="128">
        <v>0</v>
      </c>
      <c r="F88" s="128">
        <v>40000000</v>
      </c>
    </row>
    <row r="89" spans="1:6" ht="23.1" customHeight="1" x14ac:dyDescent="0.25">
      <c r="A89" s="105" t="s">
        <v>516</v>
      </c>
      <c r="B89" s="104" t="s">
        <v>515</v>
      </c>
      <c r="C89" s="128">
        <v>550000000</v>
      </c>
      <c r="D89" s="128">
        <v>0</v>
      </c>
      <c r="E89" s="128">
        <v>0</v>
      </c>
      <c r="F89" s="128">
        <v>550000000</v>
      </c>
    </row>
    <row r="90" spans="1:6" ht="23.1" customHeight="1" x14ac:dyDescent="0.25">
      <c r="A90" s="105" t="s">
        <v>512</v>
      </c>
      <c r="B90" s="104" t="s">
        <v>511</v>
      </c>
      <c r="C90" s="128">
        <v>600000000</v>
      </c>
      <c r="D90" s="128">
        <v>0</v>
      </c>
      <c r="E90" s="128">
        <v>0</v>
      </c>
      <c r="F90" s="128">
        <v>600000000</v>
      </c>
    </row>
    <row r="91" spans="1:6" ht="23.1" customHeight="1" x14ac:dyDescent="0.25">
      <c r="A91" s="105" t="s">
        <v>510</v>
      </c>
      <c r="B91" s="104" t="s">
        <v>509</v>
      </c>
      <c r="C91" s="128">
        <v>500000000</v>
      </c>
      <c r="D91" s="128">
        <v>0</v>
      </c>
      <c r="E91" s="128">
        <v>0</v>
      </c>
      <c r="F91" s="128">
        <v>500000000</v>
      </c>
    </row>
    <row r="92" spans="1:6" ht="23.1" customHeight="1" x14ac:dyDescent="0.25">
      <c r="A92" s="105" t="s">
        <v>508</v>
      </c>
      <c r="B92" s="104" t="s">
        <v>507</v>
      </c>
      <c r="C92" s="128">
        <v>500000000</v>
      </c>
      <c r="D92" s="128">
        <v>0</v>
      </c>
      <c r="E92" s="128">
        <v>0</v>
      </c>
      <c r="F92" s="128">
        <v>500000000</v>
      </c>
    </row>
    <row r="93" spans="1:6" ht="23.1" customHeight="1" x14ac:dyDescent="0.25">
      <c r="A93" s="105" t="s">
        <v>506</v>
      </c>
      <c r="B93" s="104" t="s">
        <v>505</v>
      </c>
      <c r="C93" s="128">
        <v>500000000</v>
      </c>
      <c r="D93" s="128">
        <v>0</v>
      </c>
      <c r="E93" s="128">
        <v>0</v>
      </c>
      <c r="F93" s="128">
        <v>500000000</v>
      </c>
    </row>
    <row r="94" spans="1:6" ht="23.1" customHeight="1" x14ac:dyDescent="0.25">
      <c r="A94" s="105" t="s">
        <v>504</v>
      </c>
      <c r="B94" s="104" t="s">
        <v>503</v>
      </c>
      <c r="C94" s="128">
        <v>500000000</v>
      </c>
      <c r="D94" s="128">
        <v>0</v>
      </c>
      <c r="E94" s="128">
        <v>0</v>
      </c>
      <c r="F94" s="128">
        <v>500000000</v>
      </c>
    </row>
    <row r="95" spans="1:6" ht="23.1" customHeight="1" x14ac:dyDescent="0.25">
      <c r="A95" s="105" t="s">
        <v>502</v>
      </c>
      <c r="B95" s="104" t="s">
        <v>501</v>
      </c>
      <c r="C95" s="128">
        <v>500000000</v>
      </c>
      <c r="D95" s="128">
        <v>0</v>
      </c>
      <c r="E95" s="128">
        <v>0</v>
      </c>
      <c r="F95" s="128">
        <v>500000000</v>
      </c>
    </row>
    <row r="96" spans="1:6" ht="23.1" customHeight="1" x14ac:dyDescent="0.25">
      <c r="A96" s="105" t="s">
        <v>500</v>
      </c>
      <c r="B96" s="104" t="s">
        <v>499</v>
      </c>
      <c r="C96" s="128">
        <v>500000000</v>
      </c>
      <c r="D96" s="128">
        <v>0</v>
      </c>
      <c r="E96" s="128">
        <v>0</v>
      </c>
      <c r="F96" s="128">
        <v>500000000</v>
      </c>
    </row>
    <row r="97" spans="1:6" ht="23.1" customHeight="1" x14ac:dyDescent="0.25">
      <c r="A97" s="105" t="s">
        <v>498</v>
      </c>
      <c r="B97" s="104" t="s">
        <v>497</v>
      </c>
      <c r="C97" s="128">
        <v>500000000</v>
      </c>
      <c r="D97" s="128">
        <v>0</v>
      </c>
      <c r="E97" s="128">
        <v>0</v>
      </c>
      <c r="F97" s="128">
        <v>500000000</v>
      </c>
    </row>
    <row r="98" spans="1:6" ht="23.1" customHeight="1" x14ac:dyDescent="0.25">
      <c r="A98" s="105" t="s">
        <v>496</v>
      </c>
      <c r="B98" s="104" t="s">
        <v>495</v>
      </c>
      <c r="C98" s="128">
        <v>500000000</v>
      </c>
      <c r="D98" s="128">
        <v>0</v>
      </c>
      <c r="E98" s="128">
        <v>0</v>
      </c>
      <c r="F98" s="128">
        <v>500000000</v>
      </c>
    </row>
    <row r="99" spans="1:6" ht="23.1" customHeight="1" x14ac:dyDescent="0.25">
      <c r="A99" s="105" t="s">
        <v>494</v>
      </c>
      <c r="B99" s="104" t="s">
        <v>493</v>
      </c>
      <c r="C99" s="128">
        <v>500000000</v>
      </c>
      <c r="D99" s="128">
        <v>0</v>
      </c>
      <c r="E99" s="128">
        <v>0</v>
      </c>
      <c r="F99" s="128">
        <v>500000000</v>
      </c>
    </row>
    <row r="100" spans="1:6" ht="23.1" customHeight="1" x14ac:dyDescent="0.25">
      <c r="A100" s="105" t="s">
        <v>492</v>
      </c>
      <c r="B100" s="104" t="s">
        <v>491</v>
      </c>
      <c r="C100" s="128">
        <v>500000000</v>
      </c>
      <c r="D100" s="128">
        <v>0</v>
      </c>
      <c r="E100" s="128">
        <v>0</v>
      </c>
      <c r="F100" s="128">
        <v>500000000</v>
      </c>
    </row>
    <row r="101" spans="1:6" ht="23.1" customHeight="1" x14ac:dyDescent="0.25">
      <c r="A101" s="105" t="s">
        <v>490</v>
      </c>
      <c r="B101" s="104" t="s">
        <v>489</v>
      </c>
      <c r="C101" s="128">
        <v>500000000</v>
      </c>
      <c r="D101" s="128">
        <v>0</v>
      </c>
      <c r="E101" s="128">
        <v>0</v>
      </c>
      <c r="F101" s="128">
        <v>500000000</v>
      </c>
    </row>
    <row r="102" spans="1:6" ht="23.1" customHeight="1" x14ac:dyDescent="0.25">
      <c r="A102" s="105" t="s">
        <v>488</v>
      </c>
      <c r="B102" s="104" t="s">
        <v>487</v>
      </c>
      <c r="C102" s="128">
        <v>450000000</v>
      </c>
      <c r="D102" s="128">
        <v>0</v>
      </c>
      <c r="E102" s="128">
        <v>0</v>
      </c>
      <c r="F102" s="128">
        <v>450000000</v>
      </c>
    </row>
    <row r="103" spans="1:6" ht="23.1" customHeight="1" x14ac:dyDescent="0.25">
      <c r="A103" s="105" t="s">
        <v>486</v>
      </c>
      <c r="B103" s="104" t="s">
        <v>485</v>
      </c>
      <c r="C103" s="128">
        <v>450000000</v>
      </c>
      <c r="D103" s="128">
        <v>0</v>
      </c>
      <c r="E103" s="128">
        <v>0</v>
      </c>
      <c r="F103" s="128">
        <v>450000000</v>
      </c>
    </row>
    <row r="104" spans="1:6" ht="23.1" customHeight="1" x14ac:dyDescent="0.25">
      <c r="A104" s="105" t="s">
        <v>484</v>
      </c>
      <c r="B104" s="104" t="s">
        <v>483</v>
      </c>
      <c r="C104" s="128">
        <v>500000000</v>
      </c>
      <c r="D104" s="128">
        <v>0</v>
      </c>
      <c r="E104" s="128">
        <v>0</v>
      </c>
      <c r="F104" s="128">
        <v>500000000</v>
      </c>
    </row>
    <row r="105" spans="1:6" ht="23.1" customHeight="1" x14ac:dyDescent="0.25">
      <c r="A105" s="105" t="s">
        <v>482</v>
      </c>
      <c r="B105" s="104" t="s">
        <v>481</v>
      </c>
      <c r="C105" s="128">
        <v>550000000</v>
      </c>
      <c r="D105" s="128">
        <v>0</v>
      </c>
      <c r="E105" s="128">
        <v>0</v>
      </c>
      <c r="F105" s="128">
        <v>550000000</v>
      </c>
    </row>
    <row r="106" spans="1:6" ht="23.1" customHeight="1" x14ac:dyDescent="0.25">
      <c r="A106" s="105" t="s">
        <v>476</v>
      </c>
      <c r="B106" s="104" t="s">
        <v>475</v>
      </c>
      <c r="C106" s="128">
        <v>570000000</v>
      </c>
      <c r="D106" s="128">
        <v>0</v>
      </c>
      <c r="E106" s="128">
        <v>0</v>
      </c>
      <c r="F106" s="128">
        <v>570000000</v>
      </c>
    </row>
    <row r="107" spans="1:6" ht="23.1" customHeight="1" x14ac:dyDescent="0.25">
      <c r="A107" s="105" t="s">
        <v>474</v>
      </c>
      <c r="B107" s="104" t="s">
        <v>473</v>
      </c>
      <c r="C107" s="128">
        <v>500000000</v>
      </c>
      <c r="D107" s="128">
        <v>0</v>
      </c>
      <c r="E107" s="128">
        <v>0</v>
      </c>
      <c r="F107" s="128">
        <v>500000000</v>
      </c>
    </row>
    <row r="108" spans="1:6" ht="23.1" customHeight="1" x14ac:dyDescent="0.25">
      <c r="A108" s="105" t="s">
        <v>472</v>
      </c>
      <c r="B108" s="104" t="s">
        <v>471</v>
      </c>
      <c r="C108" s="128">
        <v>480000000</v>
      </c>
      <c r="D108" s="128">
        <v>0</v>
      </c>
      <c r="E108" s="128">
        <v>0</v>
      </c>
      <c r="F108" s="128">
        <v>480000000</v>
      </c>
    </row>
    <row r="109" spans="1:6" ht="23.1" customHeight="1" x14ac:dyDescent="0.25">
      <c r="A109" s="105" t="s">
        <v>470</v>
      </c>
      <c r="B109" s="104" t="s">
        <v>469</v>
      </c>
      <c r="C109" s="128">
        <v>500000000</v>
      </c>
      <c r="D109" s="128">
        <v>0</v>
      </c>
      <c r="E109" s="128">
        <v>0</v>
      </c>
      <c r="F109" s="128">
        <v>500000000</v>
      </c>
    </row>
    <row r="110" spans="1:6" ht="23.1" customHeight="1" x14ac:dyDescent="0.25">
      <c r="A110" s="105" t="s">
        <v>468</v>
      </c>
      <c r="B110" s="104" t="s">
        <v>467</v>
      </c>
      <c r="C110" s="128">
        <v>500000000</v>
      </c>
      <c r="D110" s="128">
        <v>0</v>
      </c>
      <c r="E110" s="128">
        <v>0</v>
      </c>
      <c r="F110" s="128">
        <v>500000000</v>
      </c>
    </row>
    <row r="111" spans="1:6" ht="23.1" customHeight="1" x14ac:dyDescent="0.25">
      <c r="A111" s="105" t="s">
        <v>466</v>
      </c>
      <c r="B111" s="104" t="s">
        <v>465</v>
      </c>
      <c r="C111" s="128">
        <v>480000000</v>
      </c>
      <c r="D111" s="128">
        <v>0</v>
      </c>
      <c r="E111" s="128">
        <v>0</v>
      </c>
      <c r="F111" s="128">
        <v>480000000</v>
      </c>
    </row>
    <row r="112" spans="1:6" ht="23.1" customHeight="1" x14ac:dyDescent="0.25">
      <c r="A112" s="105" t="s">
        <v>464</v>
      </c>
      <c r="B112" s="104" t="s">
        <v>463</v>
      </c>
      <c r="C112" s="128">
        <v>480000000</v>
      </c>
      <c r="D112" s="128">
        <v>0</v>
      </c>
      <c r="E112" s="128">
        <v>0</v>
      </c>
      <c r="F112" s="128">
        <v>480000000</v>
      </c>
    </row>
    <row r="113" spans="1:6" ht="23.1" customHeight="1" x14ac:dyDescent="0.25">
      <c r="A113" s="105" t="s">
        <v>462</v>
      </c>
      <c r="B113" s="104" t="s">
        <v>461</v>
      </c>
      <c r="C113" s="128">
        <v>650000000</v>
      </c>
      <c r="D113" s="128">
        <v>0</v>
      </c>
      <c r="E113" s="128">
        <v>0</v>
      </c>
      <c r="F113" s="128">
        <v>650000000</v>
      </c>
    </row>
    <row r="114" spans="1:6" ht="23.1" customHeight="1" x14ac:dyDescent="0.25">
      <c r="A114" s="105" t="s">
        <v>460</v>
      </c>
      <c r="B114" s="104" t="s">
        <v>459</v>
      </c>
      <c r="C114" s="128">
        <v>660000000</v>
      </c>
      <c r="D114" s="128">
        <v>0</v>
      </c>
      <c r="E114" s="128">
        <v>0</v>
      </c>
      <c r="F114" s="128">
        <v>660000000</v>
      </c>
    </row>
    <row r="115" spans="1:6" ht="23.1" customHeight="1" x14ac:dyDescent="0.25">
      <c r="A115" s="105" t="s">
        <v>458</v>
      </c>
      <c r="B115" s="104" t="s">
        <v>457</v>
      </c>
      <c r="C115" s="128">
        <v>600000000</v>
      </c>
      <c r="D115" s="128">
        <v>0</v>
      </c>
      <c r="E115" s="128">
        <v>0</v>
      </c>
      <c r="F115" s="128">
        <v>600000000</v>
      </c>
    </row>
    <row r="116" spans="1:6" ht="23.1" customHeight="1" x14ac:dyDescent="0.25">
      <c r="A116" s="105" t="s">
        <v>456</v>
      </c>
      <c r="B116" s="104" t="s">
        <v>455</v>
      </c>
      <c r="C116" s="128">
        <v>700000000</v>
      </c>
      <c r="D116" s="128">
        <v>0</v>
      </c>
      <c r="E116" s="128">
        <v>0</v>
      </c>
      <c r="F116" s="128">
        <v>700000000</v>
      </c>
    </row>
    <row r="117" spans="1:6" ht="23.1" customHeight="1" x14ac:dyDescent="0.25">
      <c r="A117" s="105" t="s">
        <v>454</v>
      </c>
      <c r="B117" s="104" t="s">
        <v>453</v>
      </c>
      <c r="C117" s="128">
        <v>500000000</v>
      </c>
      <c r="D117" s="128">
        <v>0</v>
      </c>
      <c r="E117" s="128">
        <v>0</v>
      </c>
      <c r="F117" s="128">
        <v>500000000</v>
      </c>
    </row>
    <row r="118" spans="1:6" ht="23.1" customHeight="1" x14ac:dyDescent="0.25">
      <c r="A118" s="105" t="s">
        <v>452</v>
      </c>
      <c r="B118" s="104" t="s">
        <v>451</v>
      </c>
      <c r="C118" s="128">
        <v>1000000000</v>
      </c>
      <c r="D118" s="128">
        <v>0</v>
      </c>
      <c r="E118" s="128">
        <v>0</v>
      </c>
      <c r="F118" s="128">
        <v>1000000000</v>
      </c>
    </row>
    <row r="119" spans="1:6" ht="23.1" customHeight="1" x14ac:dyDescent="0.25">
      <c r="A119" s="105" t="s">
        <v>450</v>
      </c>
      <c r="B119" s="104" t="s">
        <v>449</v>
      </c>
      <c r="C119" s="128">
        <v>550000000</v>
      </c>
      <c r="D119" s="128">
        <v>0</v>
      </c>
      <c r="E119" s="128">
        <v>0</v>
      </c>
      <c r="F119" s="128">
        <v>550000000</v>
      </c>
    </row>
    <row r="120" spans="1:6" ht="23.1" customHeight="1" x14ac:dyDescent="0.25">
      <c r="A120" s="105" t="s">
        <v>448</v>
      </c>
      <c r="B120" s="104" t="s">
        <v>447</v>
      </c>
      <c r="C120" s="128">
        <v>1160000000</v>
      </c>
      <c r="D120" s="128">
        <v>0</v>
      </c>
      <c r="E120" s="128">
        <v>0</v>
      </c>
      <c r="F120" s="128">
        <v>1160000000</v>
      </c>
    </row>
    <row r="121" spans="1:6" ht="23.1" customHeight="1" x14ac:dyDescent="0.25">
      <c r="A121" s="105" t="s">
        <v>446</v>
      </c>
      <c r="B121" s="104" t="s">
        <v>445</v>
      </c>
      <c r="C121" s="128">
        <v>600000000</v>
      </c>
      <c r="D121" s="128">
        <v>0</v>
      </c>
      <c r="E121" s="128">
        <v>0</v>
      </c>
      <c r="F121" s="128">
        <v>600000000</v>
      </c>
    </row>
    <row r="122" spans="1:6" ht="23.1" customHeight="1" x14ac:dyDescent="0.25">
      <c r="A122" s="105" t="s">
        <v>444</v>
      </c>
      <c r="B122" s="104" t="s">
        <v>443</v>
      </c>
      <c r="C122" s="128">
        <v>700000000</v>
      </c>
      <c r="D122" s="128">
        <v>0</v>
      </c>
      <c r="E122" s="128">
        <v>0</v>
      </c>
      <c r="F122" s="128">
        <v>700000000</v>
      </c>
    </row>
    <row r="123" spans="1:6" ht="23.1" customHeight="1" x14ac:dyDescent="0.25">
      <c r="A123" s="105" t="s">
        <v>442</v>
      </c>
      <c r="B123" s="104" t="s">
        <v>441</v>
      </c>
      <c r="C123" s="128">
        <v>650000000</v>
      </c>
      <c r="D123" s="128">
        <v>0</v>
      </c>
      <c r="E123" s="128">
        <v>0</v>
      </c>
      <c r="F123" s="128">
        <v>650000000</v>
      </c>
    </row>
    <row r="124" spans="1:6" ht="23.1" customHeight="1" x14ac:dyDescent="0.25">
      <c r="A124" s="105" t="s">
        <v>440</v>
      </c>
      <c r="B124" s="104" t="s">
        <v>439</v>
      </c>
      <c r="C124" s="128">
        <v>600000000</v>
      </c>
      <c r="D124" s="128">
        <v>0</v>
      </c>
      <c r="E124" s="128">
        <v>0</v>
      </c>
      <c r="F124" s="128">
        <v>600000000</v>
      </c>
    </row>
    <row r="125" spans="1:6" ht="23.1" customHeight="1" x14ac:dyDescent="0.25">
      <c r="A125" s="105" t="s">
        <v>438</v>
      </c>
      <c r="B125" s="104" t="s">
        <v>437</v>
      </c>
      <c r="C125" s="128">
        <v>580000000</v>
      </c>
      <c r="D125" s="128">
        <v>0</v>
      </c>
      <c r="E125" s="128">
        <v>0</v>
      </c>
      <c r="F125" s="128">
        <v>580000000</v>
      </c>
    </row>
    <row r="126" spans="1:6" ht="23.1" customHeight="1" x14ac:dyDescent="0.25">
      <c r="A126" s="105" t="s">
        <v>436</v>
      </c>
      <c r="B126" s="104" t="s">
        <v>435</v>
      </c>
      <c r="C126" s="128">
        <v>560000000</v>
      </c>
      <c r="D126" s="128">
        <v>0</v>
      </c>
      <c r="E126" s="128">
        <v>0</v>
      </c>
      <c r="F126" s="128">
        <v>560000000</v>
      </c>
    </row>
    <row r="127" spans="1:6" ht="23.1" customHeight="1" thickBot="1" x14ac:dyDescent="0.3">
      <c r="A127" s="120" t="s">
        <v>434</v>
      </c>
      <c r="B127" s="121" t="s">
        <v>433</v>
      </c>
      <c r="C127" s="126">
        <v>2784097000</v>
      </c>
      <c r="D127" s="126">
        <v>16455000</v>
      </c>
      <c r="E127" s="126">
        <v>0</v>
      </c>
      <c r="F127" s="126">
        <v>2800552000</v>
      </c>
    </row>
    <row r="128" spans="1:6" ht="23.1" customHeight="1" thickTop="1" x14ac:dyDescent="0.25">
      <c r="A128" s="118" t="s">
        <v>432</v>
      </c>
      <c r="B128" s="119" t="s">
        <v>431</v>
      </c>
      <c r="C128" s="127">
        <v>2500000000</v>
      </c>
      <c r="D128" s="127">
        <v>0</v>
      </c>
      <c r="E128" s="127">
        <v>0</v>
      </c>
      <c r="F128" s="127">
        <v>2500000000</v>
      </c>
    </row>
    <row r="129" spans="1:6" ht="23.1" customHeight="1" x14ac:dyDescent="0.25">
      <c r="A129" s="105" t="s">
        <v>430</v>
      </c>
      <c r="B129" s="104" t="s">
        <v>429</v>
      </c>
      <c r="C129" s="128">
        <v>21522000</v>
      </c>
      <c r="D129" s="128">
        <v>16455000</v>
      </c>
      <c r="E129" s="128">
        <v>0</v>
      </c>
      <c r="F129" s="128">
        <v>37977000</v>
      </c>
    </row>
    <row r="130" spans="1:6" ht="23.1" customHeight="1" x14ac:dyDescent="0.25">
      <c r="A130" s="105" t="s">
        <v>428</v>
      </c>
      <c r="B130" s="104" t="s">
        <v>427</v>
      </c>
      <c r="C130" s="128">
        <v>147000000</v>
      </c>
      <c r="D130" s="128">
        <v>0</v>
      </c>
      <c r="E130" s="128">
        <v>0</v>
      </c>
      <c r="F130" s="128">
        <v>147000000</v>
      </c>
    </row>
    <row r="131" spans="1:6" ht="23.1" customHeight="1" x14ac:dyDescent="0.25">
      <c r="A131" s="105" t="s">
        <v>426</v>
      </c>
      <c r="B131" s="104" t="s">
        <v>425</v>
      </c>
      <c r="C131" s="128">
        <v>62310000</v>
      </c>
      <c r="D131" s="128">
        <v>0</v>
      </c>
      <c r="E131" s="128">
        <v>0</v>
      </c>
      <c r="F131" s="128">
        <v>62310000</v>
      </c>
    </row>
    <row r="132" spans="1:6" ht="23.1" customHeight="1" x14ac:dyDescent="0.25">
      <c r="A132" s="105" t="s">
        <v>424</v>
      </c>
      <c r="B132" s="104" t="s">
        <v>423</v>
      </c>
      <c r="C132" s="128">
        <v>30000000</v>
      </c>
      <c r="D132" s="128">
        <v>0</v>
      </c>
      <c r="E132" s="128">
        <v>0</v>
      </c>
      <c r="F132" s="128">
        <v>30000000</v>
      </c>
    </row>
    <row r="133" spans="1:6" ht="23.1" customHeight="1" x14ac:dyDescent="0.25">
      <c r="A133" s="105" t="s">
        <v>418</v>
      </c>
      <c r="B133" s="104" t="s">
        <v>417</v>
      </c>
      <c r="C133" s="128">
        <v>21265000</v>
      </c>
      <c r="D133" s="128">
        <v>0</v>
      </c>
      <c r="E133" s="128">
        <v>0</v>
      </c>
      <c r="F133" s="128">
        <v>21265000</v>
      </c>
    </row>
    <row r="134" spans="1:6" ht="23.1" customHeight="1" x14ac:dyDescent="0.25">
      <c r="A134" s="105" t="s">
        <v>416</v>
      </c>
      <c r="B134" s="104" t="s">
        <v>415</v>
      </c>
      <c r="C134" s="128">
        <v>2000000</v>
      </c>
      <c r="D134" s="128">
        <v>0</v>
      </c>
      <c r="E134" s="128">
        <v>0</v>
      </c>
      <c r="F134" s="128">
        <v>2000000</v>
      </c>
    </row>
    <row r="135" spans="1:6" s="99" customFormat="1" ht="23.1" customHeight="1" thickBot="1" x14ac:dyDescent="0.3">
      <c r="A135" s="120" t="s">
        <v>412</v>
      </c>
      <c r="B135" s="121" t="s">
        <v>411</v>
      </c>
      <c r="C135" s="126">
        <v>3093169030</v>
      </c>
      <c r="D135" s="126">
        <v>12696670460</v>
      </c>
      <c r="E135" s="126">
        <v>3465000</v>
      </c>
      <c r="F135" s="126">
        <v>15793304490</v>
      </c>
    </row>
    <row r="136" spans="1:6" ht="23.1" customHeight="1" thickTop="1" x14ac:dyDescent="0.25">
      <c r="A136" s="118" t="s">
        <v>410</v>
      </c>
      <c r="B136" s="119" t="s">
        <v>409</v>
      </c>
      <c r="C136" s="127">
        <v>2275650030</v>
      </c>
      <c r="D136" s="127">
        <v>12589002760</v>
      </c>
      <c r="E136" s="127">
        <v>3465000</v>
      </c>
      <c r="F136" s="127">
        <v>14868117790</v>
      </c>
    </row>
    <row r="137" spans="1:6" ht="23.1" customHeight="1" x14ac:dyDescent="0.25">
      <c r="A137" s="105" t="s">
        <v>406</v>
      </c>
      <c r="B137" s="104" t="s">
        <v>405</v>
      </c>
      <c r="C137" s="128">
        <v>17519000</v>
      </c>
      <c r="D137" s="128">
        <v>107667700</v>
      </c>
      <c r="E137" s="128">
        <v>0</v>
      </c>
      <c r="F137" s="128">
        <v>125186700</v>
      </c>
    </row>
    <row r="138" spans="1:6" ht="23.1" customHeight="1" x14ac:dyDescent="0.25">
      <c r="A138" s="105" t="s">
        <v>400</v>
      </c>
      <c r="B138" s="104" t="s">
        <v>399</v>
      </c>
      <c r="C138" s="128">
        <v>800000000</v>
      </c>
      <c r="D138" s="128">
        <v>0</v>
      </c>
      <c r="E138" s="128">
        <v>0</v>
      </c>
      <c r="F138" s="128">
        <v>800000000</v>
      </c>
    </row>
    <row r="139" spans="1:6" ht="23.1" customHeight="1" thickBot="1" x14ac:dyDescent="0.3">
      <c r="A139" s="120" t="s">
        <v>382</v>
      </c>
      <c r="B139" s="121" t="s">
        <v>381</v>
      </c>
      <c r="C139" s="126">
        <v>699999800</v>
      </c>
      <c r="D139" s="126">
        <v>0</v>
      </c>
      <c r="E139" s="126">
        <v>0</v>
      </c>
      <c r="F139" s="126">
        <v>699999800</v>
      </c>
    </row>
    <row r="140" spans="1:6" ht="23.1" customHeight="1" thickTop="1" x14ac:dyDescent="0.25">
      <c r="A140" s="118" t="s">
        <v>380</v>
      </c>
      <c r="B140" s="119" t="s">
        <v>379</v>
      </c>
      <c r="C140" s="127">
        <v>699999800</v>
      </c>
      <c r="D140" s="127">
        <v>0</v>
      </c>
      <c r="E140" s="127">
        <v>0</v>
      </c>
      <c r="F140" s="127">
        <v>699999800</v>
      </c>
    </row>
    <row r="141" spans="1:6" s="99" customFormat="1" ht="23.1" customHeight="1" thickBot="1" x14ac:dyDescent="0.3">
      <c r="A141" s="120" t="s">
        <v>378</v>
      </c>
      <c r="B141" s="121" t="s">
        <v>3</v>
      </c>
      <c r="C141" s="126">
        <v>2456994721</v>
      </c>
      <c r="D141" s="126">
        <v>0</v>
      </c>
      <c r="E141" s="126">
        <v>0</v>
      </c>
      <c r="F141" s="126">
        <v>2456994721</v>
      </c>
    </row>
    <row r="142" spans="1:6" s="99" customFormat="1" ht="23.1" customHeight="1" thickTop="1" thickBot="1" x14ac:dyDescent="0.3">
      <c r="A142" s="124" t="s">
        <v>811</v>
      </c>
      <c r="B142" s="125" t="s">
        <v>377</v>
      </c>
      <c r="C142" s="141">
        <v>2456994721</v>
      </c>
      <c r="D142" s="141">
        <v>0</v>
      </c>
      <c r="E142" s="141">
        <v>0</v>
      </c>
      <c r="F142" s="141">
        <v>2456994721</v>
      </c>
    </row>
    <row r="143" spans="1:6" ht="23.1" customHeight="1" thickTop="1" x14ac:dyDescent="0.25">
      <c r="A143" s="118" t="s">
        <v>376</v>
      </c>
      <c r="B143" s="119" t="s">
        <v>375</v>
      </c>
      <c r="C143" s="127">
        <v>1188994721</v>
      </c>
      <c r="D143" s="127">
        <v>0</v>
      </c>
      <c r="E143" s="127">
        <v>0</v>
      </c>
      <c r="F143" s="127">
        <v>1188994721</v>
      </c>
    </row>
    <row r="144" spans="1:6" ht="23.1" customHeight="1" x14ac:dyDescent="0.25">
      <c r="A144" s="105" t="s">
        <v>374</v>
      </c>
      <c r="B144" s="104" t="s">
        <v>373</v>
      </c>
      <c r="C144" s="128">
        <v>1000000000</v>
      </c>
      <c r="D144" s="128">
        <v>0</v>
      </c>
      <c r="E144" s="128">
        <v>0</v>
      </c>
      <c r="F144" s="128">
        <v>1000000000</v>
      </c>
    </row>
    <row r="145" spans="1:6" ht="23.1" customHeight="1" x14ac:dyDescent="0.25">
      <c r="A145" s="105" t="s">
        <v>360</v>
      </c>
      <c r="B145" s="104" t="s">
        <v>359</v>
      </c>
      <c r="C145" s="128">
        <v>168000000</v>
      </c>
      <c r="D145" s="128">
        <v>0</v>
      </c>
      <c r="E145" s="128">
        <v>0</v>
      </c>
      <c r="F145" s="128">
        <v>168000000</v>
      </c>
    </row>
    <row r="146" spans="1:6" ht="23.1" customHeight="1" x14ac:dyDescent="0.25">
      <c r="A146" s="105" t="s">
        <v>358</v>
      </c>
      <c r="B146" s="104" t="s">
        <v>357</v>
      </c>
      <c r="C146" s="128">
        <v>100000000</v>
      </c>
      <c r="D146" s="128">
        <v>0</v>
      </c>
      <c r="E146" s="128">
        <v>0</v>
      </c>
      <c r="F146" s="128">
        <v>100000000</v>
      </c>
    </row>
  </sheetData>
  <mergeCells count="2">
    <mergeCell ref="A3:F3"/>
    <mergeCell ref="A2:F2"/>
  </mergeCells>
  <printOptions horizontalCentered="1"/>
  <pageMargins left="0.42" right="0.42" top="0.5" bottom="0.56999999999999995" header="0.5" footer="0.24"/>
  <pageSetup paperSize="9" scale="65" firstPageNumber="65" fitToHeight="0" orientation="portrait" useFirstPageNumber="1" verticalDpi="300" r:id="rId1"/>
  <headerFooter alignWithMargins="0">
    <oddFooter>&amp;C&amp;14&amp;P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7B63-5D93-42FA-93E1-E073E717A0E2}">
  <sheetPr>
    <pageSetUpPr fitToPage="1"/>
  </sheetPr>
  <dimension ref="A1:K56"/>
  <sheetViews>
    <sheetView zoomScaleNormal="100" workbookViewId="0">
      <selection activeCell="I16" sqref="I16"/>
    </sheetView>
  </sheetViews>
  <sheetFormatPr defaultRowHeight="12.75" x14ac:dyDescent="0.2"/>
  <cols>
    <col min="1" max="1" width="11.7109375" style="43" customWidth="1"/>
    <col min="2" max="2" width="62.42578125" style="39" customWidth="1"/>
    <col min="3" max="3" width="22.42578125" style="39" bestFit="1" customWidth="1"/>
    <col min="4" max="10" width="9.140625" style="39"/>
    <col min="11" max="11" width="10.28515625" style="39" bestFit="1" customWidth="1"/>
    <col min="12" max="16384" width="9.140625" style="39"/>
  </cols>
  <sheetData>
    <row r="1" spans="1:11" ht="33" customHeight="1" x14ac:dyDescent="0.3">
      <c r="A1" s="233" t="s">
        <v>303</v>
      </c>
      <c r="B1" s="234"/>
      <c r="C1" s="234"/>
    </row>
    <row r="2" spans="1:11" ht="12.75" customHeight="1" x14ac:dyDescent="0.2">
      <c r="A2" s="39"/>
    </row>
    <row r="3" spans="1:11" ht="18.600000000000001" customHeight="1" x14ac:dyDescent="0.25">
      <c r="A3" s="40"/>
      <c r="B3" s="40"/>
      <c r="C3" s="41" t="s">
        <v>304</v>
      </c>
    </row>
    <row r="4" spans="1:11" ht="30" customHeight="1" thickBot="1" x14ac:dyDescent="0.25">
      <c r="A4" s="111" t="s">
        <v>305</v>
      </c>
      <c r="B4" s="112" t="s">
        <v>812</v>
      </c>
      <c r="C4" s="113">
        <f>SUM(C5:C16)</f>
        <v>203952129909</v>
      </c>
    </row>
    <row r="5" spans="1:11" ht="27.95" customHeight="1" x14ac:dyDescent="0.3">
      <c r="A5" s="51" t="s">
        <v>306</v>
      </c>
      <c r="B5" s="57" t="s">
        <v>307</v>
      </c>
      <c r="C5" s="114">
        <v>12096886682</v>
      </c>
    </row>
    <row r="6" spans="1:11" ht="27.95" customHeight="1" x14ac:dyDescent="0.3">
      <c r="A6" s="51" t="s">
        <v>308</v>
      </c>
      <c r="B6" s="57" t="s">
        <v>309</v>
      </c>
      <c r="C6" s="114">
        <v>6058473927</v>
      </c>
    </row>
    <row r="7" spans="1:11" ht="27.95" customHeight="1" x14ac:dyDescent="0.3">
      <c r="A7" s="51" t="s">
        <v>310</v>
      </c>
      <c r="B7" s="57" t="s">
        <v>311</v>
      </c>
      <c r="C7" s="114">
        <v>43332131397</v>
      </c>
    </row>
    <row r="8" spans="1:11" ht="27.95" customHeight="1" x14ac:dyDescent="0.3">
      <c r="A8" s="51" t="s">
        <v>312</v>
      </c>
      <c r="B8" s="57" t="s">
        <v>313</v>
      </c>
      <c r="C8" s="114">
        <v>69130798517</v>
      </c>
    </row>
    <row r="9" spans="1:11" ht="27.95" customHeight="1" x14ac:dyDescent="0.3">
      <c r="A9" s="51" t="s">
        <v>314</v>
      </c>
      <c r="B9" s="57" t="s">
        <v>315</v>
      </c>
      <c r="C9" s="114">
        <v>20021049600</v>
      </c>
    </row>
    <row r="10" spans="1:11" ht="27.95" customHeight="1" x14ac:dyDescent="0.3">
      <c r="A10" s="51" t="s">
        <v>316</v>
      </c>
      <c r="B10" s="57" t="s">
        <v>317</v>
      </c>
      <c r="C10" s="114">
        <v>3671194466</v>
      </c>
    </row>
    <row r="11" spans="1:11" ht="27.95" customHeight="1" x14ac:dyDescent="0.3">
      <c r="A11" s="51" t="s">
        <v>318</v>
      </c>
      <c r="B11" s="57" t="s">
        <v>319</v>
      </c>
      <c r="C11" s="114">
        <v>32274413423</v>
      </c>
    </row>
    <row r="12" spans="1:11" ht="27.95" customHeight="1" x14ac:dyDescent="0.3">
      <c r="A12" s="51" t="s">
        <v>320</v>
      </c>
      <c r="B12" s="57" t="s">
        <v>321</v>
      </c>
      <c r="C12" s="114">
        <v>2668135868</v>
      </c>
    </row>
    <row r="13" spans="1:11" ht="27.95" customHeight="1" x14ac:dyDescent="0.3">
      <c r="A13" s="51" t="s">
        <v>322</v>
      </c>
      <c r="B13" s="57" t="s">
        <v>323</v>
      </c>
      <c r="C13" s="114">
        <v>1524649067</v>
      </c>
      <c r="K13" s="117"/>
    </row>
    <row r="14" spans="1:11" ht="27.95" customHeight="1" x14ac:dyDescent="0.3">
      <c r="A14" s="51" t="s">
        <v>324</v>
      </c>
      <c r="B14" s="115" t="s">
        <v>813</v>
      </c>
      <c r="C14" s="114">
        <v>3340410476</v>
      </c>
    </row>
    <row r="15" spans="1:11" ht="27.95" customHeight="1" x14ac:dyDescent="0.3">
      <c r="A15" s="51" t="s">
        <v>325</v>
      </c>
      <c r="B15" s="115" t="s">
        <v>814</v>
      </c>
      <c r="C15" s="114">
        <v>1765383131</v>
      </c>
    </row>
    <row r="16" spans="1:11" ht="27.95" customHeight="1" x14ac:dyDescent="0.3">
      <c r="A16" s="116">
        <v>443</v>
      </c>
      <c r="B16" s="59" t="s">
        <v>326</v>
      </c>
      <c r="C16" s="53">
        <v>8068603355</v>
      </c>
    </row>
    <row r="17" spans="1:3" ht="20.100000000000001" customHeight="1" x14ac:dyDescent="0.2">
      <c r="C17" s="44"/>
    </row>
    <row r="18" spans="1:3" ht="20.100000000000001" customHeight="1" x14ac:dyDescent="0.2">
      <c r="C18" s="44"/>
    </row>
    <row r="19" spans="1:3" ht="20.100000000000001" customHeight="1" x14ac:dyDescent="0.25">
      <c r="A19" s="39"/>
      <c r="C19" s="45"/>
    </row>
    <row r="20" spans="1:3" ht="20.100000000000001" customHeight="1" x14ac:dyDescent="0.2">
      <c r="C20" s="46"/>
    </row>
    <row r="21" spans="1:3" ht="20.100000000000001" customHeight="1" x14ac:dyDescent="0.2">
      <c r="C21" s="46"/>
    </row>
    <row r="22" spans="1:3" ht="20.100000000000001" customHeight="1" x14ac:dyDescent="0.2">
      <c r="C22" s="47"/>
    </row>
    <row r="23" spans="1:3" ht="20.100000000000001" customHeight="1" x14ac:dyDescent="0.2">
      <c r="C23" s="47"/>
    </row>
    <row r="24" spans="1:3" ht="20.100000000000001" customHeight="1" x14ac:dyDescent="0.2">
      <c r="C24" s="46"/>
    </row>
    <row r="25" spans="1:3" ht="20.100000000000001" customHeight="1" x14ac:dyDescent="0.2">
      <c r="C25" s="46"/>
    </row>
    <row r="26" spans="1:3" ht="20.100000000000001" customHeight="1" x14ac:dyDescent="0.2">
      <c r="C26" s="46"/>
    </row>
    <row r="27" spans="1:3" ht="20.100000000000001" customHeight="1" x14ac:dyDescent="0.2">
      <c r="C27" s="46"/>
    </row>
    <row r="28" spans="1:3" ht="20.100000000000001" customHeight="1" x14ac:dyDescent="0.2">
      <c r="C28" s="46"/>
    </row>
    <row r="29" spans="1:3" ht="20.100000000000001" customHeight="1" x14ac:dyDescent="0.2">
      <c r="C29" s="46"/>
    </row>
    <row r="30" spans="1:3" ht="20.100000000000001" customHeight="1" x14ac:dyDescent="0.2">
      <c r="C30" s="46"/>
    </row>
    <row r="31" spans="1:3" ht="20.100000000000001" customHeight="1" x14ac:dyDescent="0.2">
      <c r="C31" s="46"/>
    </row>
    <row r="32" spans="1:3" x14ac:dyDescent="0.2">
      <c r="C32" s="46"/>
    </row>
    <row r="33" spans="3:3" x14ac:dyDescent="0.2">
      <c r="C33" s="46"/>
    </row>
    <row r="34" spans="3:3" x14ac:dyDescent="0.2">
      <c r="C34" s="46"/>
    </row>
    <row r="35" spans="3:3" x14ac:dyDescent="0.2">
      <c r="C35" s="46"/>
    </row>
    <row r="36" spans="3:3" x14ac:dyDescent="0.2">
      <c r="C36" s="46"/>
    </row>
    <row r="37" spans="3:3" x14ac:dyDescent="0.2">
      <c r="C37" s="46"/>
    </row>
    <row r="38" spans="3:3" x14ac:dyDescent="0.2">
      <c r="C38" s="46"/>
    </row>
    <row r="39" spans="3:3" x14ac:dyDescent="0.2">
      <c r="C39" s="46"/>
    </row>
    <row r="40" spans="3:3" x14ac:dyDescent="0.2">
      <c r="C40" s="46"/>
    </row>
    <row r="41" spans="3:3" x14ac:dyDescent="0.2">
      <c r="C41" s="46"/>
    </row>
    <row r="42" spans="3:3" x14ac:dyDescent="0.2">
      <c r="C42" s="46"/>
    </row>
    <row r="43" spans="3:3" x14ac:dyDescent="0.2">
      <c r="C43" s="46"/>
    </row>
    <row r="44" spans="3:3" x14ac:dyDescent="0.2">
      <c r="C44" s="46"/>
    </row>
    <row r="45" spans="3:3" x14ac:dyDescent="0.2">
      <c r="C45" s="46"/>
    </row>
    <row r="46" spans="3:3" x14ac:dyDescent="0.2">
      <c r="C46" s="46"/>
    </row>
    <row r="47" spans="3:3" x14ac:dyDescent="0.2">
      <c r="C47" s="46"/>
    </row>
    <row r="48" spans="3:3" x14ac:dyDescent="0.2">
      <c r="C48" s="46"/>
    </row>
    <row r="49" spans="3:3" x14ac:dyDescent="0.2">
      <c r="C49" s="46"/>
    </row>
    <row r="50" spans="3:3" x14ac:dyDescent="0.2">
      <c r="C50" s="46"/>
    </row>
    <row r="51" spans="3:3" x14ac:dyDescent="0.2">
      <c r="C51" s="46"/>
    </row>
    <row r="52" spans="3:3" x14ac:dyDescent="0.2">
      <c r="C52" s="46"/>
    </row>
    <row r="53" spans="3:3" x14ac:dyDescent="0.2">
      <c r="C53" s="46"/>
    </row>
    <row r="54" spans="3:3" x14ac:dyDescent="0.2">
      <c r="C54" s="46"/>
    </row>
    <row r="55" spans="3:3" x14ac:dyDescent="0.2">
      <c r="C55" s="46"/>
    </row>
    <row r="56" spans="3:3" x14ac:dyDescent="0.2">
      <c r="C56" s="46"/>
    </row>
  </sheetData>
  <mergeCells count="1">
    <mergeCell ref="A1:C1"/>
  </mergeCells>
  <printOptions horizontalCentered="1"/>
  <pageMargins left="0.7" right="0.7" top="0.75" bottom="0.75" header="0.3" footer="0.3"/>
  <pageSetup paperSize="9" scale="90" firstPageNumber="69" fitToHeight="0" orientation="portrait" useFirstPageNumber="1" horizontalDpi="4294967292" r:id="rId1"/>
  <headerFooter alignWithMargins="0">
    <oddFooter>&amp;C&amp;12&amp;P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4DBE-0362-4765-A494-78CEFFBB93B6}">
  <sheetPr>
    <pageSetUpPr fitToPage="1"/>
  </sheetPr>
  <dimension ref="A1:D26"/>
  <sheetViews>
    <sheetView tabSelected="1" workbookViewId="0">
      <selection activeCell="B9" sqref="B9"/>
    </sheetView>
  </sheetViews>
  <sheetFormatPr defaultRowHeight="12.75" x14ac:dyDescent="0.2"/>
  <cols>
    <col min="1" max="1" width="10.5703125" style="48" customWidth="1"/>
    <col min="2" max="2" width="68.85546875" style="48" customWidth="1"/>
    <col min="3" max="3" width="25.28515625" style="48" customWidth="1"/>
    <col min="4" max="4" width="2.85546875" style="48" customWidth="1"/>
    <col min="5" max="16384" width="9.140625" style="48"/>
  </cols>
  <sheetData>
    <row r="1" spans="1:4" ht="30.75" customHeight="1" x14ac:dyDescent="0.3">
      <c r="A1" s="233" t="s">
        <v>327</v>
      </c>
      <c r="B1" s="234"/>
      <c r="C1" s="234"/>
      <c r="D1" s="39"/>
    </row>
    <row r="2" spans="1:4" ht="30.75" customHeight="1" x14ac:dyDescent="0.3">
      <c r="A2" s="235" t="s">
        <v>328</v>
      </c>
      <c r="B2" s="234"/>
      <c r="C2" s="234"/>
      <c r="D2" s="39"/>
    </row>
    <row r="3" spans="1:4" ht="15" x14ac:dyDescent="0.2">
      <c r="A3" s="40"/>
      <c r="B3" s="40"/>
      <c r="C3" s="40"/>
      <c r="D3" s="39"/>
    </row>
    <row r="4" spans="1:4" ht="16.5" x14ac:dyDescent="0.25">
      <c r="A4" s="40"/>
      <c r="B4" s="40"/>
      <c r="C4" s="41" t="s">
        <v>304</v>
      </c>
      <c r="D4" s="39"/>
    </row>
    <row r="5" spans="1:4" ht="30" customHeight="1" thickBot="1" x14ac:dyDescent="0.25">
      <c r="A5" s="49" t="s">
        <v>329</v>
      </c>
      <c r="B5" s="50" t="s">
        <v>330</v>
      </c>
      <c r="C5" s="60">
        <f>SUM(C6:C16)</f>
        <v>12000000000</v>
      </c>
      <c r="D5" s="39"/>
    </row>
    <row r="6" spans="1:4" ht="33" customHeight="1" x14ac:dyDescent="0.3">
      <c r="A6" s="51" t="s">
        <v>331</v>
      </c>
      <c r="B6" s="57" t="s">
        <v>307</v>
      </c>
      <c r="C6" s="42">
        <v>723600000</v>
      </c>
      <c r="D6" s="39"/>
    </row>
    <row r="7" spans="1:4" ht="27.95" customHeight="1" x14ac:dyDescent="0.3">
      <c r="A7" s="51" t="s">
        <v>332</v>
      </c>
      <c r="B7" s="57" t="s">
        <v>309</v>
      </c>
      <c r="C7" s="42">
        <v>362400000</v>
      </c>
      <c r="D7" s="39"/>
    </row>
    <row r="8" spans="1:4" ht="27.95" customHeight="1" x14ac:dyDescent="0.3">
      <c r="A8" s="51" t="s">
        <v>333</v>
      </c>
      <c r="B8" s="57" t="s">
        <v>311</v>
      </c>
      <c r="C8" s="42">
        <v>2592000000.0000005</v>
      </c>
      <c r="D8" s="39"/>
    </row>
    <row r="9" spans="1:4" ht="27.95" customHeight="1" x14ac:dyDescent="0.3">
      <c r="A9" s="51" t="s">
        <v>334</v>
      </c>
      <c r="B9" s="57" t="s">
        <v>313</v>
      </c>
      <c r="C9" s="42">
        <v>4135200000</v>
      </c>
      <c r="D9" s="39"/>
    </row>
    <row r="10" spans="1:4" ht="27.95" customHeight="1" x14ac:dyDescent="0.3">
      <c r="A10" s="51" t="s">
        <v>335</v>
      </c>
      <c r="B10" s="57" t="s">
        <v>315</v>
      </c>
      <c r="C10" s="42">
        <v>1197600000</v>
      </c>
      <c r="D10" s="39"/>
    </row>
    <row r="11" spans="1:4" ht="27.95" customHeight="1" x14ac:dyDescent="0.3">
      <c r="A11" s="51" t="s">
        <v>336</v>
      </c>
      <c r="B11" s="57" t="s">
        <v>317</v>
      </c>
      <c r="C11" s="42">
        <v>219600000</v>
      </c>
      <c r="D11" s="39"/>
    </row>
    <row r="12" spans="1:4" ht="27.95" customHeight="1" x14ac:dyDescent="0.3">
      <c r="A12" s="51" t="s">
        <v>337</v>
      </c>
      <c r="B12" s="57" t="s">
        <v>319</v>
      </c>
      <c r="C12" s="42">
        <v>1930560000</v>
      </c>
      <c r="D12" s="39"/>
    </row>
    <row r="13" spans="1:4" ht="27.95" customHeight="1" x14ac:dyDescent="0.3">
      <c r="A13" s="51" t="s">
        <v>338</v>
      </c>
      <c r="B13" s="57" t="s">
        <v>321</v>
      </c>
      <c r="C13" s="42">
        <v>159600000</v>
      </c>
      <c r="D13" s="39"/>
    </row>
    <row r="14" spans="1:4" ht="27.95" customHeight="1" x14ac:dyDescent="0.3">
      <c r="A14" s="51" t="s">
        <v>339</v>
      </c>
      <c r="B14" s="57" t="s">
        <v>323</v>
      </c>
      <c r="C14" s="42">
        <v>91200000</v>
      </c>
      <c r="D14" s="39"/>
    </row>
    <row r="15" spans="1:4" ht="27.95" customHeight="1" x14ac:dyDescent="0.3">
      <c r="A15" s="51" t="s">
        <v>340</v>
      </c>
      <c r="B15" s="57" t="s">
        <v>341</v>
      </c>
      <c r="C15" s="52">
        <v>105600000</v>
      </c>
      <c r="D15" s="39"/>
    </row>
    <row r="16" spans="1:4" ht="27.95" customHeight="1" x14ac:dyDescent="0.3">
      <c r="A16" s="58" t="s">
        <v>342</v>
      </c>
      <c r="B16" s="59" t="s">
        <v>326</v>
      </c>
      <c r="C16" s="53">
        <v>482640000</v>
      </c>
    </row>
    <row r="22" spans="3:3" x14ac:dyDescent="0.2">
      <c r="C22" s="54"/>
    </row>
    <row r="23" spans="3:3" ht="21" customHeight="1" x14ac:dyDescent="0.2">
      <c r="C23" s="47"/>
    </row>
    <row r="24" spans="3:3" ht="19.5" customHeight="1" x14ac:dyDescent="0.25">
      <c r="C24" s="55"/>
    </row>
    <row r="25" spans="3:3" ht="23.25" customHeight="1" x14ac:dyDescent="0.2"/>
    <row r="26" spans="3:3" ht="26.25" customHeight="1" x14ac:dyDescent="0.2">
      <c r="C26" s="56"/>
    </row>
  </sheetData>
  <mergeCells count="2">
    <mergeCell ref="A1:C1"/>
    <mergeCell ref="A2:C2"/>
  </mergeCells>
  <pageMargins left="0.76" right="0.7" top="0.75" bottom="0.75" header="0.3" footer="0.3"/>
  <pageSetup scale="83" firstPageNumber="70" fitToHeight="0" orientation="portrait" useFirstPageNumber="1" r:id="rId1"/>
  <headerFooter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Revenue </vt:lpstr>
      <vt:lpstr>Recurrent</vt:lpstr>
      <vt:lpstr>Capital</vt:lpstr>
      <vt:lpstr>Kelel Degoma Summary</vt:lpstr>
      <vt:lpstr>Kelel SDG fund</vt:lpstr>
      <vt:lpstr>'Revenue '!OLE_LINK3</vt:lpstr>
      <vt:lpstr>'Kelel Degoma Summary'!Print_Area</vt:lpstr>
      <vt:lpstr>'Kelel SDG fund'!Print_Area</vt:lpstr>
      <vt:lpstr>'Revenue '!Print_Area</vt:lpstr>
      <vt:lpstr>Capital!Print_Titles</vt:lpstr>
      <vt:lpstr>Recurrent!Print_Titles</vt:lpstr>
      <vt:lpstr>'Revenue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Yemisirach Fanta</dc:creator>
  <cp:lastModifiedBy>Yemisirach Fanta</cp:lastModifiedBy>
  <cp:lastPrinted>2021-06-09T08:43:58Z</cp:lastPrinted>
  <dcterms:created xsi:type="dcterms:W3CDTF">2021-06-02T10:17:37Z</dcterms:created>
  <dcterms:modified xsi:type="dcterms:W3CDTF">2021-06-09T08:44:33Z</dcterms:modified>
</cp:coreProperties>
</file>