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4365"/>
  </bookViews>
  <sheets>
    <sheet name="recurrent&amp; cap regions " sheetId="1" r:id="rId1"/>
  </sheets>
  <definedNames>
    <definedName name="_xlnm.Print_Area" localSheetId="0">'recurrent&amp; cap regions '!$A$1:$I$70</definedName>
  </definedNames>
  <calcPr calcId="145621"/>
</workbook>
</file>

<file path=xl/calcChain.xml><?xml version="1.0" encoding="utf-8"?>
<calcChain xmlns="http://schemas.openxmlformats.org/spreadsheetml/2006/main">
  <c r="H176" i="1" l="1"/>
  <c r="G176" i="1"/>
  <c r="F176" i="1"/>
  <c r="F179" i="1" s="1"/>
  <c r="G167" i="1"/>
  <c r="F167" i="1"/>
  <c r="H167" i="1" s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G138" i="1"/>
  <c r="F138" i="1"/>
  <c r="H138" i="1" s="1"/>
  <c r="H137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05" i="1"/>
  <c r="H104" i="1"/>
  <c r="H103" i="1"/>
  <c r="H102" i="1"/>
  <c r="H101" i="1"/>
  <c r="H100" i="1"/>
  <c r="H99" i="1"/>
  <c r="H98" i="1"/>
  <c r="H97" i="1"/>
  <c r="H96" i="1"/>
  <c r="H95" i="1"/>
  <c r="G88" i="1"/>
  <c r="F88" i="1"/>
  <c r="H87" i="1"/>
  <c r="H86" i="1"/>
  <c r="H85" i="1"/>
  <c r="H84" i="1"/>
  <c r="H83" i="1"/>
  <c r="H82" i="1"/>
  <c r="H81" i="1"/>
  <c r="H80" i="1"/>
  <c r="H79" i="1"/>
  <c r="H78" i="1"/>
  <c r="H77" i="1"/>
  <c r="H76" i="1"/>
  <c r="H88" i="1" s="1"/>
  <c r="H31" i="1"/>
  <c r="H32" i="1"/>
  <c r="H33" i="1"/>
  <c r="H34" i="1"/>
  <c r="H35" i="1"/>
  <c r="H36" i="1"/>
  <c r="H37" i="1"/>
  <c r="H38" i="1"/>
  <c r="H39" i="1"/>
  <c r="H40" i="1"/>
  <c r="H41" i="1"/>
  <c r="H42" i="1"/>
  <c r="F18" i="1" l="1"/>
  <c r="F21" i="1" s="1"/>
  <c r="F12" i="1"/>
  <c r="G9" i="1" l="1"/>
  <c r="G10" i="1"/>
  <c r="G13" i="1"/>
  <c r="G14" i="1"/>
  <c r="G15" i="1"/>
  <c r="G16" i="1"/>
  <c r="G17" i="1"/>
  <c r="G19" i="1"/>
  <c r="G20" i="1"/>
  <c r="G8" i="1"/>
  <c r="H55" i="1"/>
  <c r="H56" i="1"/>
  <c r="H57" i="1"/>
  <c r="H58" i="1"/>
  <c r="H59" i="1"/>
  <c r="H60" i="1"/>
  <c r="H61" i="1"/>
  <c r="H62" i="1"/>
  <c r="H63" i="1"/>
  <c r="H64" i="1"/>
  <c r="H65" i="1"/>
  <c r="H54" i="1"/>
  <c r="E12" i="1" l="1"/>
  <c r="G12" i="1" s="1"/>
  <c r="E18" i="1"/>
  <c r="G18" i="1" s="1"/>
  <c r="E21" i="1" l="1"/>
  <c r="G21" i="1" s="1"/>
</calcChain>
</file>

<file path=xl/sharedStrings.xml><?xml version="1.0" encoding="utf-8"?>
<sst xmlns="http://schemas.openxmlformats.org/spreadsheetml/2006/main" count="181" uniqueCount="96">
  <si>
    <r>
      <t xml:space="preserve">መረጃ ሰጪውː- </t>
    </r>
    <r>
      <rPr>
        <b/>
        <u/>
        <sz val="14"/>
        <color rgb="FF000000"/>
        <rFont val="Power Geez Unicode1"/>
      </rPr>
      <t>ትሬ</t>
    </r>
    <r>
      <rPr>
        <b/>
        <u/>
        <sz val="14"/>
        <color rgb="FF000000"/>
        <rFont val="Nyala"/>
      </rPr>
      <t>ዠ</t>
    </r>
    <r>
      <rPr>
        <b/>
        <u/>
        <sz val="14"/>
        <color rgb="FF000000"/>
        <rFont val="Power Geez Unicode1"/>
      </rPr>
      <t xml:space="preserve">ሪ እና በጀት ዳይሬክቶሬት </t>
    </r>
  </si>
  <si>
    <t>ዝርዝር</t>
  </si>
  <si>
    <t>ምርመራ</t>
  </si>
  <si>
    <t>መደበኛ ወጪ</t>
  </si>
  <si>
    <t>አስተዳደርና ጠቅላላ አገልግሎት ዘርፍ</t>
  </si>
  <si>
    <t>ኢኮኖሚ ዘርፍ</t>
  </si>
  <si>
    <t>ማህበራዊ ዘርፍ</t>
  </si>
  <si>
    <t>ሌሎች</t>
  </si>
  <si>
    <t>የመደበኛ ወጪ ድምር</t>
  </si>
  <si>
    <t>የካፒታል ወጪ</t>
  </si>
  <si>
    <t>ኢኮኖሚ  ዘርፍ</t>
  </si>
  <si>
    <t>የካፒታል ወጪ ድምር</t>
  </si>
  <si>
    <t>ለክልሎች ድጋፍ</t>
  </si>
  <si>
    <t>ለዘላቂ ልማት ግቦች ማስፈጸሚያ ድጋፍ</t>
  </si>
  <si>
    <t>ጠቅላላ ወጪ ድምር</t>
  </si>
  <si>
    <t xml:space="preserve">ዋና ዋና የገቢ ምንጮች </t>
  </si>
  <si>
    <t>ሀ</t>
  </si>
  <si>
    <t>የሀገር ውስጥ ገቢ</t>
  </si>
  <si>
    <t>የታክስ ገቢ</t>
  </si>
  <si>
    <t>ሌሎች ገቢዎች</t>
  </si>
  <si>
    <t>የሀገር ውስጥ ገቢ ድምር</t>
  </si>
  <si>
    <t>ለ</t>
  </si>
  <si>
    <t>የውጭ አገር እርዳታ</t>
  </si>
  <si>
    <t>ሐ</t>
  </si>
  <si>
    <t>የውጭ አገር ብድር</t>
  </si>
  <si>
    <t>ጠቅላላ ገቢ</t>
  </si>
  <si>
    <r>
      <t xml:space="preserve">መረጃ ሰጪውː- </t>
    </r>
    <r>
      <rPr>
        <b/>
        <u/>
        <sz val="14"/>
        <color rgb="FF000000"/>
        <rFont val="Power Geez Unicode1"/>
      </rPr>
      <t>በጀት ዳይሬክቶሬት</t>
    </r>
  </si>
  <si>
    <r>
      <t xml:space="preserve">  </t>
    </r>
    <r>
      <rPr>
        <b/>
        <sz val="12"/>
        <color rgb="FF000000"/>
        <rFont val="Power Geez Unicode1"/>
      </rPr>
      <t>1. በዘርፍ</t>
    </r>
  </si>
  <si>
    <t>2. መደበኛ</t>
  </si>
  <si>
    <t>አስተዳደርና ጠቅላላ አገልግሎት</t>
  </si>
  <si>
    <t>አስተዳደር</t>
  </si>
  <si>
    <t>ጠቅላላ አገልግሎት</t>
  </si>
  <si>
    <t>ግብርናና ገጠር ልማት</t>
  </si>
  <si>
    <t>ውሃና ኢነርጂ</t>
  </si>
  <si>
    <t>ንግድና ኢንዱስትሪ</t>
  </si>
  <si>
    <t>ማዕድን</t>
  </si>
  <si>
    <t>ትራንስፖርትና መገናኛ</t>
  </si>
  <si>
    <t>ከተማ ልማትና ኮንስትራክሽን</t>
  </si>
  <si>
    <t>ትምህርት</t>
  </si>
  <si>
    <t>ባህልና ስፖርት</t>
  </si>
  <si>
    <t>ጤና</t>
  </si>
  <si>
    <t>ሰራተኛና ማህበራዊ ጉዳይ</t>
  </si>
  <si>
    <t>አደጋ መከላከል</t>
  </si>
  <si>
    <t>የበጀት ድጋፍ</t>
  </si>
  <si>
    <t>ልዩ ልዩ  ወጪዎች</t>
  </si>
  <si>
    <t>የመንግስት እዳ ክፍያ</t>
  </si>
  <si>
    <t>መጠባበቂያ</t>
  </si>
  <si>
    <t>ተ.ቁ</t>
  </si>
  <si>
    <t>የተላለፈ በጀት</t>
  </si>
  <si>
    <t>መረጃ ሰጪው ፡- ትሬዥሪ ዳይሬክቶሬት</t>
  </si>
  <si>
    <t>የተደገፈ በጀት</t>
  </si>
  <si>
    <t>ክልል/ከተማ አስተዳዳር ሥም</t>
  </si>
  <si>
    <t xml:space="preserve"> ለትግራይ ክልል</t>
  </si>
  <si>
    <t xml:space="preserve"> ለአፋር ክልል</t>
  </si>
  <si>
    <t xml:space="preserve"> ለአማራ ክልል</t>
  </si>
  <si>
    <t xml:space="preserve"> ለኦሮሚያ ክልል</t>
  </si>
  <si>
    <t xml:space="preserve"> ለሱማሌ ክልል</t>
  </si>
  <si>
    <t xml:space="preserve"> ለቤንሻንጉል/ጉሙዝ ክልል</t>
  </si>
  <si>
    <t xml:space="preserve"> ለደቡብ ብሔሮች፣ ብሔረሰቦችና ሕዝቦች ክልል</t>
  </si>
  <si>
    <t xml:space="preserve"> ለጋምቤላ ሕዝቦች ክልል</t>
  </si>
  <si>
    <t xml:space="preserve"> ለሐረሪ ሕዝብ ክልል</t>
  </si>
  <si>
    <t xml:space="preserve"> ለድሬዳዋ አስተዳደር</t>
  </si>
  <si>
    <t xml:space="preserve"> ለሲዳማ ክልል</t>
  </si>
  <si>
    <t>አዲስ አበባ አስተዳደር</t>
  </si>
  <si>
    <t>የ2013 በጀት ዓመት ለክልሎችና ለከተማ አስተዳደሮች ለዘላቂ ልማት ግቦች ማስፈፀሚያ ድጋፍ</t>
  </si>
  <si>
    <t xml:space="preserve">የ2013 በጀት ዓመት ለክልሎችና ለከተማ አስተዳደሮች የተደገፈና የተላለፈ የድጎማ በጀት </t>
  </si>
  <si>
    <t xml:space="preserve">የወጪ ዕቅድ  </t>
  </si>
  <si>
    <t xml:space="preserve"> የ2013በጀት ዓመት የፌዴራል መንግሥት የገቢ መረጃ በዋና ዋና ምንጭ</t>
  </si>
  <si>
    <t>ጠቅላላ  ድምር</t>
  </si>
  <si>
    <t xml:space="preserve">የዓመቱ ገቢ ዕቅድ </t>
  </si>
  <si>
    <t>ቀን</t>
  </si>
  <si>
    <t>ፊርማ------------------------------------------------------------------</t>
  </si>
  <si>
    <t>ቀን----------------------------------------------------------------------------</t>
  </si>
  <si>
    <t>ፊርማ-------------------------------------------------------------</t>
  </si>
  <si>
    <t>መረጃውን ያዘጋጀው ሥም----------------------------------------</t>
  </si>
  <si>
    <t>የበጀትና ወጪ አመላካች</t>
  </si>
  <si>
    <t xml:space="preserve"> የ2013 በጀት ዓመት የፌዴራል መንግሥት የወጪ መረጃ በዋና ዋና ምንጭ</t>
  </si>
  <si>
    <r>
      <t>መረጃ ሰጪውː- ትሬ</t>
    </r>
    <r>
      <rPr>
        <b/>
        <sz val="14"/>
        <color rgb="FF000000"/>
        <rFont val="Nyala"/>
      </rPr>
      <t>ዠ</t>
    </r>
    <r>
      <rPr>
        <b/>
        <sz val="14"/>
        <color rgb="FF000000"/>
        <rFont val="Power Geez Unicode1"/>
      </rPr>
      <t>ሪ ዳይሬክቶሬት</t>
    </r>
  </si>
  <si>
    <t>2. ካፒታለ</t>
  </si>
  <si>
    <t>ቀሪ በጀት</t>
  </si>
  <si>
    <t xml:space="preserve">  1. በዘርፍ</t>
  </si>
  <si>
    <t xml:space="preserve">ኢኮኖሚ </t>
  </si>
  <si>
    <t xml:space="preserve">ማህበራዊ </t>
  </si>
  <si>
    <t>የመጀመሪያ ሩብ ዓመት ዕቅድ</t>
  </si>
  <si>
    <t>በ1ኛሩብ ዓመት የተሰበሰበ</t>
  </si>
  <si>
    <t>በ1ኛ ሩብ ዓመት የተላለፈ በጀት</t>
  </si>
  <si>
    <t xml:space="preserve">በ1ኛ ሩብ ዓመት የወጣ </t>
  </si>
  <si>
    <t>በ1ኛ ሩብ ዓመት የተላለፈ</t>
  </si>
  <si>
    <t xml:space="preserve"> የ2013 በጀት ዓመት የተደለደለ የፌዴራል መንግሥት ካፒታል በጀት መረጃ በዘርፍ </t>
  </si>
  <si>
    <t xml:space="preserve">የ2013 በጀት ዓመት ለክልሎችና ለከተማ አስተዳደሮች የተደገፈና የተላለፈ ካፒታል በጀት </t>
  </si>
  <si>
    <t xml:space="preserve">የ2013 በጀት ዓመት ለክልሎችና ለከተማ አስተዳደሮች የተደገፈና የተላለፈ መደበኛ በጀት </t>
  </si>
  <si>
    <t>የተደገፈ ካፒታል በጀት</t>
  </si>
  <si>
    <t>የተደገፈ መደበኛ በጀት</t>
  </si>
  <si>
    <t>ጠቅላላ ድምር</t>
  </si>
  <si>
    <t>ትክክለኛነቱን ያረጋገጠው ኃላፊ ሥም------------------------------</t>
  </si>
  <si>
    <t xml:space="preserve">የ2013 በጀት ዓመት የተደለደለ የፌዴራል መንግሥት በጀት መረጃ በዘርፍ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</si>
</sst>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_ * #,##0_ ;_ * \-#,##0_ ;_ * &quot;-&quot;??_ ;_ @_ "/>
    <numFmt numFmtId="167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Power Geez Unicode1"/>
    </font>
    <font>
      <sz val="16"/>
      <color rgb="FF000000"/>
      <name val="Power Geez Unicode1"/>
    </font>
    <font>
      <b/>
      <sz val="14"/>
      <color rgb="FF000000"/>
      <name val="Power Geez Unicode1"/>
    </font>
    <font>
      <b/>
      <u/>
      <sz val="14"/>
      <color rgb="FF000000"/>
      <name val="Power Geez Unicode1"/>
    </font>
    <font>
      <b/>
      <u/>
      <sz val="14"/>
      <color rgb="FF000000"/>
      <name val="Nyala"/>
    </font>
    <font>
      <b/>
      <sz val="12"/>
      <color theme="1"/>
      <name val="Power Geez Unicode1"/>
    </font>
    <font>
      <sz val="12"/>
      <color theme="1"/>
      <name val="Arial"/>
      <family val="2"/>
    </font>
    <font>
      <b/>
      <sz val="12"/>
      <color rgb="FF000000"/>
      <name val="Power Geez Unicode1"/>
    </font>
    <font>
      <b/>
      <sz val="11"/>
      <color rgb="FF000000"/>
      <name val="Power Geez Unicode1"/>
    </font>
    <font>
      <sz val="11"/>
      <color rgb="FF000000"/>
      <name val="Power Geez Unicode1"/>
    </font>
    <font>
      <sz val="11"/>
      <color theme="1"/>
      <name val="Arial"/>
      <family val="2"/>
    </font>
    <font>
      <sz val="10"/>
      <name val="MS Sans Serif"/>
      <family val="2"/>
    </font>
    <font>
      <b/>
      <sz val="14"/>
      <name val="Arial"/>
      <family val="2"/>
    </font>
    <font>
      <sz val="13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Power Geez Unicode1"/>
    </font>
    <font>
      <b/>
      <u/>
      <sz val="14"/>
      <color theme="1"/>
      <name val="Calibri"/>
      <family val="2"/>
      <scheme val="minor"/>
    </font>
    <font>
      <b/>
      <sz val="14"/>
      <color theme="1"/>
      <name val="Power Geez Unicode1"/>
    </font>
    <font>
      <sz val="12"/>
      <name val="Power Geez Unicode1"/>
    </font>
    <font>
      <sz val="11"/>
      <color theme="1"/>
      <name val="Power Geez Unicode1"/>
    </font>
    <font>
      <sz val="10"/>
      <name val="Arial"/>
      <family val="2"/>
    </font>
    <font>
      <sz val="13.5"/>
      <name val="Visual Geez Unicode"/>
    </font>
    <font>
      <sz val="14"/>
      <name val="Times New Roman"/>
      <family val="1"/>
    </font>
    <font>
      <sz val="13.5"/>
      <name val="Times New Roman"/>
      <family val="1"/>
    </font>
    <font>
      <b/>
      <sz val="11"/>
      <color theme="1"/>
      <name val="Power Geez Unicode1"/>
    </font>
    <font>
      <b/>
      <sz val="14"/>
      <color rgb="FF000000"/>
      <name val="Nyala"/>
    </font>
    <font>
      <b/>
      <sz val="12"/>
      <name val="Power Geez Unicode1"/>
    </font>
    <font>
      <sz val="12"/>
      <color theme="1"/>
      <name val="Power Geez Unicode1"/>
    </font>
    <font>
      <sz val="14"/>
      <color rgb="FF000000"/>
      <name val="Power Geez Unicode1"/>
    </font>
    <font>
      <sz val="12"/>
      <color rgb="FF000000"/>
      <name val="Power Geez Unicode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4"/>
      <name val="Power Geez Unicode1"/>
    </font>
    <font>
      <sz val="12"/>
      <color theme="1"/>
      <name val="Calibri"/>
      <family val="2"/>
      <scheme val="minor"/>
    </font>
    <font>
      <b/>
      <sz val="14"/>
      <name val="Power Geez Unicode1"/>
    </font>
    <font>
      <sz val="14"/>
      <name val="Trebuchet MS"/>
      <family val="2"/>
    </font>
    <font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14"/>
      <color indexed="8"/>
      <name val="Power Geez Unicode1"/>
    </font>
    <font>
      <b/>
      <u/>
      <sz val="14"/>
      <name val="Power Geez Unicode1"/>
    </font>
    <font>
      <b/>
      <u/>
      <sz val="14"/>
      <color theme="1"/>
      <name val="Power Geez Unicode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999999"/>
      </right>
      <top/>
      <bottom style="medium">
        <color rgb="FF33333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13" fillId="0" borderId="0"/>
    <xf numFmtId="0" fontId="13" fillId="0" borderId="0"/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13" fillId="0" borderId="0"/>
    <xf numFmtId="0" fontId="23" fillId="0" borderId="0"/>
    <xf numFmtId="165" fontId="2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7" xfId="0" applyFill="1" applyBorder="1" applyAlignment="1">
      <alignment vertical="top" wrapText="1" indent="1"/>
    </xf>
    <xf numFmtId="0" fontId="0" fillId="0" borderId="7" xfId="0" applyBorder="1"/>
    <xf numFmtId="0" fontId="10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0" fillId="2" borderId="2" xfId="0" applyFill="1" applyBorder="1" applyAlignment="1">
      <alignment vertical="top" wrapText="1" indent="1"/>
    </xf>
    <xf numFmtId="0" fontId="12" fillId="2" borderId="7" xfId="0" applyFont="1" applyFill="1" applyBorder="1" applyAlignment="1">
      <alignment horizontal="lef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10" fillId="2" borderId="4" xfId="0" applyFont="1" applyFill="1" applyBorder="1" applyAlignment="1">
      <alignment horizontal="center" vertical="center" wrapText="1"/>
    </xf>
    <xf numFmtId="38" fontId="19" fillId="2" borderId="7" xfId="0" applyNumberFormat="1" applyFont="1" applyFill="1" applyBorder="1" applyAlignment="1">
      <alignment vertical="top" wrapText="1" indent="1"/>
    </xf>
    <xf numFmtId="38" fontId="0" fillId="0" borderId="0" xfId="0" applyNumberFormat="1"/>
    <xf numFmtId="38" fontId="15" fillId="0" borderId="0" xfId="4" applyNumberFormat="1" applyFont="1" applyFill="1" applyBorder="1"/>
    <xf numFmtId="38" fontId="15" fillId="0" borderId="6" xfId="4" applyNumberFormat="1" applyFont="1" applyBorder="1"/>
    <xf numFmtId="43" fontId="0" fillId="0" borderId="7" xfId="1" applyFont="1" applyBorder="1"/>
    <xf numFmtId="0" fontId="10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7" xfId="10" applyFont="1" applyBorder="1" applyAlignment="1">
      <alignment horizontal="left"/>
    </xf>
    <xf numFmtId="38" fontId="25" fillId="0" borderId="7" xfId="4" applyNumberFormat="1" applyFont="1" applyBorder="1"/>
    <xf numFmtId="0" fontId="24" fillId="0" borderId="7" xfId="10" applyFont="1" applyBorder="1" applyAlignment="1">
      <alignment horizontal="left" wrapText="1"/>
    </xf>
    <xf numFmtId="0" fontId="24" fillId="0" borderId="7" xfId="10" applyFont="1" applyBorder="1"/>
    <xf numFmtId="38" fontId="26" fillId="0" borderId="7" xfId="4" applyNumberFormat="1" applyFont="1" applyBorder="1"/>
    <xf numFmtId="0" fontId="7" fillId="0" borderId="7" xfId="0" applyFont="1" applyBorder="1"/>
    <xf numFmtId="0" fontId="29" fillId="0" borderId="7" xfId="0" applyFont="1" applyBorder="1"/>
    <xf numFmtId="0" fontId="4" fillId="2" borderId="12" xfId="0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38" fontId="0" fillId="0" borderId="0" xfId="0" applyNumberFormat="1" applyBorder="1"/>
    <xf numFmtId="43" fontId="0" fillId="0" borderId="0" xfId="1" applyFont="1"/>
    <xf numFmtId="43" fontId="0" fillId="0" borderId="0" xfId="0" applyNumberFormat="1"/>
    <xf numFmtId="4" fontId="0" fillId="0" borderId="7" xfId="0" applyNumberFormat="1" applyBorder="1"/>
    <xf numFmtId="43" fontId="0" fillId="0" borderId="7" xfId="0" applyNumberFormat="1" applyBorder="1"/>
    <xf numFmtId="43" fontId="7" fillId="0" borderId="7" xfId="1" applyFont="1" applyBorder="1" applyAlignment="1">
      <alignment horizontal="center"/>
    </xf>
    <xf numFmtId="43" fontId="7" fillId="2" borderId="7" xfId="1" applyFont="1" applyFill="1" applyBorder="1" applyAlignment="1">
      <alignment horizontal="center" wrapText="1"/>
    </xf>
    <xf numFmtId="43" fontId="9" fillId="2" borderId="7" xfId="1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43" fontId="20" fillId="0" borderId="7" xfId="1" applyFont="1" applyBorder="1" applyAlignment="1">
      <alignment horizontal="center"/>
    </xf>
    <xf numFmtId="43" fontId="7" fillId="2" borderId="7" xfId="1" applyFont="1" applyFill="1" applyBorder="1" applyAlignment="1">
      <alignment vertical="center" wrapText="1"/>
    </xf>
    <xf numFmtId="3" fontId="7" fillId="2" borderId="7" xfId="0" applyNumberFormat="1" applyFont="1" applyFill="1" applyBorder="1" applyAlignment="1">
      <alignment horizontal="right" wrapText="1"/>
    </xf>
    <xf numFmtId="4" fontId="32" fillId="0" borderId="15" xfId="0" applyNumberFormat="1" applyFont="1" applyFill="1" applyBorder="1" applyAlignment="1">
      <alignment horizontal="right" wrapText="1"/>
    </xf>
    <xf numFmtId="166" fontId="30" fillId="0" borderId="7" xfId="0" applyNumberFormat="1" applyFont="1" applyBorder="1"/>
    <xf numFmtId="166" fontId="35" fillId="0" borderId="7" xfId="11" applyNumberFormat="1" applyFont="1" applyBorder="1"/>
    <xf numFmtId="164" fontId="35" fillId="0" borderId="7" xfId="7" applyNumberFormat="1" applyFont="1" applyBorder="1" applyAlignment="1">
      <alignment horizontal="right"/>
    </xf>
    <xf numFmtId="38" fontId="35" fillId="0" borderId="7" xfId="4" applyNumberFormat="1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 wrapText="1"/>
    </xf>
    <xf numFmtId="38" fontId="21" fillId="0" borderId="7" xfId="4" applyNumberFormat="1" applyFont="1" applyBorder="1"/>
    <xf numFmtId="4" fontId="30" fillId="0" borderId="15" xfId="0" applyNumberFormat="1" applyFont="1" applyFill="1" applyBorder="1" applyAlignment="1">
      <alignment horizontal="right" wrapText="1"/>
    </xf>
    <xf numFmtId="40" fontId="30" fillId="0" borderId="7" xfId="0" applyNumberFormat="1" applyFont="1" applyBorder="1"/>
    <xf numFmtId="38" fontId="30" fillId="0" borderId="7" xfId="0" applyNumberFormat="1" applyFont="1" applyBorder="1"/>
    <xf numFmtId="4" fontId="30" fillId="0" borderId="7" xfId="0" applyNumberFormat="1" applyFont="1" applyFill="1" applyBorder="1"/>
    <xf numFmtId="0" fontId="32" fillId="2" borderId="5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center" vertical="center" wrapText="1"/>
    </xf>
    <xf numFmtId="167" fontId="34" fillId="0" borderId="0" xfId="0" applyNumberFormat="1" applyFont="1" applyBorder="1"/>
    <xf numFmtId="43" fontId="0" fillId="0" borderId="0" xfId="1" applyFont="1" applyBorder="1"/>
    <xf numFmtId="167" fontId="0" fillId="0" borderId="0" xfId="0" applyNumberFormat="1" applyFont="1" applyFill="1" applyBorder="1" applyAlignment="1"/>
    <xf numFmtId="0" fontId="20" fillId="0" borderId="11" xfId="0" applyFont="1" applyBorder="1"/>
    <xf numFmtId="0" fontId="37" fillId="0" borderId="0" xfId="0" applyFont="1"/>
    <xf numFmtId="0" fontId="20" fillId="0" borderId="0" xfId="0" applyFont="1"/>
    <xf numFmtId="43" fontId="32" fillId="2" borderId="7" xfId="1" applyFont="1" applyFill="1" applyBorder="1" applyAlignment="1">
      <alignment horizontal="left" vertical="center" wrapText="1" indent="1"/>
    </xf>
    <xf numFmtId="43" fontId="36" fillId="0" borderId="7" xfId="0" applyNumberFormat="1" applyFont="1" applyBorder="1"/>
    <xf numFmtId="43" fontId="9" fillId="2" borderId="7" xfId="1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left" vertical="center" wrapText="1" indent="1"/>
    </xf>
    <xf numFmtId="0" fontId="32" fillId="2" borderId="13" xfId="0" applyFont="1" applyFill="1" applyBorder="1" applyAlignment="1">
      <alignment horizontal="left" vertical="center" wrapText="1" indent="1"/>
    </xf>
    <xf numFmtId="0" fontId="30" fillId="0" borderId="13" xfId="0" applyFont="1" applyBorder="1"/>
    <xf numFmtId="43" fontId="30" fillId="0" borderId="7" xfId="1" applyFont="1" applyBorder="1"/>
    <xf numFmtId="0" fontId="27" fillId="0" borderId="0" xfId="0" applyFont="1" applyAlignment="1"/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31" fillId="2" borderId="7" xfId="0" applyFont="1" applyFill="1" applyBorder="1" applyAlignment="1">
      <alignment horizontal="left" vertical="center" wrapText="1" indent="1"/>
    </xf>
    <xf numFmtId="43" fontId="7" fillId="0" borderId="7" xfId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20" fillId="0" borderId="7" xfId="0" applyFont="1" applyBorder="1"/>
    <xf numFmtId="43" fontId="39" fillId="0" borderId="0" xfId="1" applyFont="1"/>
    <xf numFmtId="38" fontId="38" fillId="0" borderId="7" xfId="5" applyNumberFormat="1" applyFont="1" applyBorder="1" applyProtection="1">
      <protection locked="0"/>
    </xf>
    <xf numFmtId="38" fontId="35" fillId="0" borderId="7" xfId="4" applyNumberFormat="1" applyFont="1" applyBorder="1" applyProtection="1">
      <protection locked="0"/>
    </xf>
    <xf numFmtId="38" fontId="41" fillId="0" borderId="7" xfId="4" applyNumberFormat="1" applyFont="1" applyBorder="1" applyProtection="1">
      <protection locked="0"/>
    </xf>
    <xf numFmtId="38" fontId="42" fillId="2" borderId="7" xfId="0" applyNumberFormat="1" applyFont="1" applyFill="1" applyBorder="1" applyAlignment="1">
      <alignment vertical="top" wrapText="1" indent="1"/>
    </xf>
    <xf numFmtId="38" fontId="43" fillId="2" borderId="7" xfId="0" applyNumberFormat="1" applyFont="1" applyFill="1" applyBorder="1" applyAlignment="1">
      <alignment vertical="top" wrapText="1" indent="1"/>
    </xf>
    <xf numFmtId="0" fontId="10" fillId="2" borderId="5" xfId="0" applyFont="1" applyFill="1" applyBorder="1" applyAlignment="1">
      <alignment horizontal="left" vertical="center" wrapText="1" indent="1"/>
    </xf>
    <xf numFmtId="38" fontId="38" fillId="0" borderId="9" xfId="4" applyNumberFormat="1" applyFont="1" applyBorder="1" applyProtection="1">
      <protection locked="0"/>
    </xf>
    <xf numFmtId="0" fontId="27" fillId="0" borderId="16" xfId="0" applyFont="1" applyBorder="1" applyAlignment="1"/>
    <xf numFmtId="9" fontId="7" fillId="2" borderId="10" xfId="12" applyFont="1" applyFill="1" applyBorder="1" applyAlignment="1">
      <alignment horizontal="center" vertical="center" wrapText="1"/>
    </xf>
    <xf numFmtId="9" fontId="7" fillId="2" borderId="8" xfId="12" applyFont="1" applyFill="1" applyBorder="1" applyAlignment="1">
      <alignment horizontal="center" vertical="center" wrapText="1"/>
    </xf>
    <xf numFmtId="9" fontId="9" fillId="2" borderId="8" xfId="12" applyFont="1" applyFill="1" applyBorder="1" applyAlignment="1">
      <alignment horizontal="center" vertical="center" wrapText="1"/>
    </xf>
    <xf numFmtId="9" fontId="10" fillId="2" borderId="7" xfId="12" applyFont="1" applyFill="1" applyBorder="1" applyAlignment="1">
      <alignment horizontal="center" vertical="center" wrapText="1"/>
    </xf>
    <xf numFmtId="9" fontId="14" fillId="0" borderId="7" xfId="12" applyFont="1" applyFill="1" applyBorder="1" applyAlignment="1">
      <alignment horizontal="right"/>
    </xf>
    <xf numFmtId="9" fontId="0" fillId="2" borderId="7" xfId="12" applyFont="1" applyFill="1" applyBorder="1" applyAlignment="1">
      <alignment vertical="top" wrapText="1" indent="1"/>
    </xf>
    <xf numFmtId="9" fontId="11" fillId="2" borderId="7" xfId="12" applyFont="1" applyFill="1" applyBorder="1" applyAlignment="1">
      <alignment horizontal="left" vertical="center" wrapText="1" indent="1"/>
    </xf>
    <xf numFmtId="9" fontId="10" fillId="2" borderId="2" xfId="12" applyFont="1" applyFill="1" applyBorder="1" applyAlignment="1">
      <alignment horizontal="center" vertical="center" wrapText="1"/>
    </xf>
    <xf numFmtId="9" fontId="0" fillId="2" borderId="3" xfId="12" applyFont="1" applyFill="1" applyBorder="1" applyAlignment="1">
      <alignment vertical="top" wrapText="1" indent="1"/>
    </xf>
    <xf numFmtId="9" fontId="7" fillId="0" borderId="0" xfId="12" applyFont="1"/>
    <xf numFmtId="43" fontId="16" fillId="0" borderId="7" xfId="1" applyFont="1" applyFill="1" applyBorder="1" applyAlignment="1">
      <alignment horizontal="right" shrinkToFit="1"/>
    </xf>
    <xf numFmtId="43" fontId="7" fillId="0" borderId="15" xfId="1" applyFont="1" applyFill="1" applyBorder="1" applyAlignment="1">
      <alignment vertical="center" wrapText="1"/>
    </xf>
    <xf numFmtId="43" fontId="7" fillId="2" borderId="7" xfId="1" applyFont="1" applyFill="1" applyBorder="1" applyAlignment="1">
      <alignment vertical="top" wrapText="1" indent="1"/>
    </xf>
    <xf numFmtId="43" fontId="16" fillId="0" borderId="7" xfId="1" applyFont="1" applyBorder="1" applyAlignment="1">
      <alignment horizontal="right" shrinkToFit="1"/>
    </xf>
    <xf numFmtId="43" fontId="17" fillId="0" borderId="7" xfId="1" applyFont="1" applyBorder="1"/>
    <xf numFmtId="43" fontId="17" fillId="2" borderId="7" xfId="1" applyFont="1" applyFill="1" applyBorder="1" applyAlignment="1">
      <alignment vertical="top" wrapText="1" indent="1"/>
    </xf>
    <xf numFmtId="43" fontId="16" fillId="0" borderId="7" xfId="1" applyFont="1" applyFill="1" applyBorder="1" applyAlignment="1">
      <alignment horizontal="right"/>
    </xf>
    <xf numFmtId="43" fontId="16" fillId="0" borderId="7" xfId="1" applyFont="1" applyBorder="1"/>
    <xf numFmtId="43" fontId="7" fillId="0" borderId="7" xfId="1" applyFont="1" applyBorder="1" applyAlignment="1">
      <alignment vertical="center"/>
    </xf>
    <xf numFmtId="43" fontId="17" fillId="2" borderId="3" xfId="1" applyFont="1" applyFill="1" applyBorder="1" applyAlignment="1">
      <alignment vertical="top" wrapText="1" indent="1"/>
    </xf>
    <xf numFmtId="43" fontId="7" fillId="2" borderId="3" xfId="1" applyFont="1" applyFill="1" applyBorder="1" applyAlignment="1">
      <alignment vertical="center" wrapText="1"/>
    </xf>
    <xf numFmtId="0" fontId="0" fillId="0" borderId="11" xfId="0" applyBorder="1"/>
    <xf numFmtId="0" fontId="27" fillId="0" borderId="0" xfId="0" applyFont="1" applyBorder="1" applyAlignment="1"/>
    <xf numFmtId="0" fontId="27" fillId="0" borderId="0" xfId="0" applyFont="1" applyBorder="1" applyAlignment="1">
      <alignment horizontal="left"/>
    </xf>
    <xf numFmtId="167" fontId="34" fillId="0" borderId="17" xfId="0" applyNumberFormat="1" applyFont="1" applyBorder="1"/>
    <xf numFmtId="0" fontId="7" fillId="0" borderId="9" xfId="0" applyFont="1" applyBorder="1"/>
    <xf numFmtId="43" fontId="29" fillId="2" borderId="7" xfId="1" applyFont="1" applyFill="1" applyBorder="1" applyAlignment="1">
      <alignment vertical="center" wrapText="1"/>
    </xf>
    <xf numFmtId="43" fontId="29" fillId="2" borderId="7" xfId="1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9" fontId="4" fillId="0" borderId="0" xfId="12" applyFont="1" applyAlignment="1">
      <alignment horizontal="center" vertical="center"/>
    </xf>
    <xf numFmtId="9" fontId="7" fillId="0" borderId="0" xfId="12" applyFont="1" applyAlignment="1">
      <alignment horizontal="center"/>
    </xf>
    <xf numFmtId="9" fontId="7" fillId="0" borderId="0" xfId="12" applyFont="1" applyAlignment="1">
      <alignment horizontal="left"/>
    </xf>
    <xf numFmtId="9" fontId="4" fillId="0" borderId="4" xfId="12" applyFont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0" fillId="0" borderId="13" xfId="0" applyBorder="1"/>
    <xf numFmtId="0" fontId="7" fillId="0" borderId="0" xfId="0" applyFont="1" applyBorder="1"/>
    <xf numFmtId="43" fontId="36" fillId="0" borderId="0" xfId="0" applyNumberFormat="1" applyFont="1" applyBorder="1"/>
    <xf numFmtId="0" fontId="9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vertical="top" wrapText="1" indent="1"/>
    </xf>
    <xf numFmtId="43" fontId="30" fillId="2" borderId="13" xfId="1" applyFont="1" applyFill="1" applyBorder="1" applyAlignment="1">
      <alignment vertical="top" wrapText="1" indent="1"/>
    </xf>
    <xf numFmtId="4" fontId="21" fillId="0" borderId="19" xfId="0" applyNumberFormat="1" applyFont="1" applyFill="1" applyBorder="1" applyAlignment="1">
      <alignment horizontal="right" wrapText="1"/>
    </xf>
    <xf numFmtId="43" fontId="21" fillId="2" borderId="13" xfId="1" applyFont="1" applyFill="1" applyBorder="1" applyAlignment="1">
      <alignment vertical="top" wrapText="1" indent="1"/>
    </xf>
    <xf numFmtId="4" fontId="32" fillId="0" borderId="19" xfId="0" applyNumberFormat="1" applyFont="1" applyFill="1" applyBorder="1" applyAlignment="1">
      <alignment horizontal="right" wrapText="1"/>
    </xf>
    <xf numFmtId="43" fontId="7" fillId="0" borderId="13" xfId="1" applyFont="1" applyBorder="1"/>
    <xf numFmtId="0" fontId="9" fillId="2" borderId="20" xfId="0" applyFont="1" applyFill="1" applyBorder="1" applyAlignment="1">
      <alignment horizontal="center" vertical="center" wrapText="1"/>
    </xf>
    <xf numFmtId="43" fontId="39" fillId="2" borderId="13" xfId="1" applyFont="1" applyFill="1" applyBorder="1" applyAlignment="1">
      <alignment vertical="top" wrapText="1" indent="1"/>
    </xf>
    <xf numFmtId="43" fontId="40" fillId="2" borderId="13" xfId="0" applyNumberFormat="1" applyFont="1" applyFill="1" applyBorder="1" applyAlignment="1">
      <alignment vertical="top" wrapText="1" indent="1"/>
    </xf>
    <xf numFmtId="0" fontId="39" fillId="2" borderId="13" xfId="0" applyFont="1" applyFill="1" applyBorder="1" applyAlignment="1">
      <alignment vertical="top" wrapText="1" indent="1"/>
    </xf>
    <xf numFmtId="167" fontId="33" fillId="0" borderId="0" xfId="0" applyNumberFormat="1" applyFont="1" applyFill="1" applyBorder="1" applyAlignment="1"/>
    <xf numFmtId="167" fontId="33" fillId="0" borderId="0" xfId="0" applyNumberFormat="1" applyFont="1" applyBorder="1"/>
  </cellXfs>
  <cellStyles count="13">
    <cellStyle name="Comma" xfId="1" builtinId="3"/>
    <cellStyle name="Comma 2" xfId="4"/>
    <cellStyle name="Comma 2 4" xfId="8"/>
    <cellStyle name="Comma 3" xfId="7"/>
    <cellStyle name="Comma 4" xfId="3"/>
    <cellStyle name="Comma_Kelel Degoma 1994 Final" xfId="11"/>
    <cellStyle name="Normal" xfId="0" builtinId="0"/>
    <cellStyle name="Normal 2" xfId="5"/>
    <cellStyle name="Normal 2 3 12" xfId="6"/>
    <cellStyle name="Normal 3" xfId="2"/>
    <cellStyle name="Normal 5" xfId="9"/>
    <cellStyle name="Normal_Kelel Degoma 1994 Final" xfId="1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9"/>
  <sheetViews>
    <sheetView tabSelected="1" topLeftCell="A7" zoomScaleNormal="100" workbookViewId="0">
      <selection activeCell="B114" sqref="B114"/>
    </sheetView>
  </sheetViews>
  <sheetFormatPr defaultRowHeight="15" x14ac:dyDescent="0.25"/>
  <cols>
    <col min="1" max="1" width="9.42578125" customWidth="1"/>
    <col min="2" max="2" width="5.42578125" customWidth="1"/>
    <col min="3" max="3" width="15.5703125" hidden="1" customWidth="1"/>
    <col min="4" max="4" width="13.7109375" customWidth="1"/>
    <col min="5" max="5" width="43.140625" customWidth="1"/>
    <col min="6" max="6" width="41.28515625" customWidth="1"/>
    <col min="7" max="7" width="45.5703125" customWidth="1"/>
    <col min="8" max="8" width="30.85546875" customWidth="1"/>
    <col min="9" max="9" width="13.85546875" customWidth="1"/>
    <col min="10" max="10" width="15.42578125" customWidth="1"/>
    <col min="11" max="11" width="19.5703125" customWidth="1"/>
    <col min="13" max="13" width="16.85546875" bestFit="1" customWidth="1"/>
  </cols>
  <sheetData>
    <row r="2" spans="1:8" ht="28.5" customHeight="1" x14ac:dyDescent="0.25"/>
    <row r="3" spans="1:8" ht="21" customHeight="1" x14ac:dyDescent="0.25">
      <c r="A3" s="19"/>
      <c r="B3" s="19"/>
      <c r="C3" s="19"/>
      <c r="D3" s="122" t="s">
        <v>75</v>
      </c>
      <c r="E3" s="122"/>
      <c r="F3" s="122"/>
      <c r="G3" s="122"/>
      <c r="H3" s="122"/>
    </row>
    <row r="4" spans="1:8" ht="29.25" customHeight="1" x14ac:dyDescent="0.25">
      <c r="B4" s="18"/>
      <c r="C4" s="18"/>
      <c r="D4" s="122" t="s">
        <v>76</v>
      </c>
      <c r="E4" s="122"/>
      <c r="F4" s="122"/>
      <c r="G4" s="122"/>
      <c r="H4" s="122"/>
    </row>
    <row r="5" spans="1:8" ht="38.25" customHeight="1" thickBot="1" x14ac:dyDescent="0.3">
      <c r="D5" s="125" t="s">
        <v>0</v>
      </c>
      <c r="E5" s="125"/>
      <c r="F5" s="125"/>
      <c r="G5" s="125"/>
      <c r="H5" s="125"/>
    </row>
    <row r="6" spans="1:8" ht="30" customHeight="1" x14ac:dyDescent="0.25">
      <c r="D6" s="88" t="s">
        <v>1</v>
      </c>
      <c r="E6" s="89" t="s">
        <v>66</v>
      </c>
      <c r="F6" s="90" t="s">
        <v>86</v>
      </c>
      <c r="G6" s="90" t="s">
        <v>79</v>
      </c>
      <c r="H6" s="89" t="s">
        <v>2</v>
      </c>
    </row>
    <row r="7" spans="1:8" ht="30" customHeight="1" x14ac:dyDescent="0.25">
      <c r="D7" s="91" t="s">
        <v>3</v>
      </c>
      <c r="E7" s="92"/>
      <c r="F7" s="93"/>
      <c r="G7" s="93"/>
      <c r="H7" s="93"/>
    </row>
    <row r="8" spans="1:8" ht="30" customHeight="1" thickBot="1" x14ac:dyDescent="0.3">
      <c r="D8" s="94" t="s">
        <v>4</v>
      </c>
      <c r="E8" s="98">
        <v>38204917772</v>
      </c>
      <c r="F8" s="99">
        <v>9720073205.9500008</v>
      </c>
      <c r="G8" s="100">
        <f>E8-F8</f>
        <v>28484844566.049999</v>
      </c>
      <c r="H8" s="93"/>
    </row>
    <row r="9" spans="1:8" ht="30" customHeight="1" thickBot="1" x14ac:dyDescent="0.3">
      <c r="D9" s="94" t="s">
        <v>5</v>
      </c>
      <c r="E9" s="98">
        <v>5987088745</v>
      </c>
      <c r="F9" s="99">
        <v>1959106268.6900001</v>
      </c>
      <c r="G9" s="100">
        <f t="shared" ref="G9:G21" si="0">E9-F9</f>
        <v>4027982476.3099999</v>
      </c>
      <c r="H9" s="93"/>
    </row>
    <row r="10" spans="1:8" ht="30" customHeight="1" thickBot="1" x14ac:dyDescent="0.3">
      <c r="D10" s="94" t="s">
        <v>6</v>
      </c>
      <c r="E10" s="98">
        <v>35859045099</v>
      </c>
      <c r="F10" s="99">
        <v>10757160133.049999</v>
      </c>
      <c r="G10" s="100">
        <f t="shared" si="0"/>
        <v>25101884965.950001</v>
      </c>
      <c r="H10" s="93"/>
    </row>
    <row r="11" spans="1:8" ht="30" customHeight="1" thickBot="1" x14ac:dyDescent="0.3">
      <c r="D11" s="94" t="s">
        <v>7</v>
      </c>
      <c r="E11" s="101">
        <v>50986920000</v>
      </c>
      <c r="F11" s="99">
        <v>910151378.05999994</v>
      </c>
      <c r="G11" s="100"/>
      <c r="H11" s="93"/>
    </row>
    <row r="12" spans="1:8" ht="30" customHeight="1" x14ac:dyDescent="0.25">
      <c r="D12" s="91" t="s">
        <v>8</v>
      </c>
      <c r="E12" s="102">
        <f>SUM(E8:E11)</f>
        <v>131037971616</v>
      </c>
      <c r="F12" s="43">
        <f>SUM(F8:F11)</f>
        <v>23346490985.750004</v>
      </c>
      <c r="G12" s="100">
        <f t="shared" si="0"/>
        <v>107691480630.25</v>
      </c>
      <c r="H12" s="93"/>
    </row>
    <row r="13" spans="1:8" ht="30" customHeight="1" x14ac:dyDescent="0.25">
      <c r="D13" s="91" t="s">
        <v>9</v>
      </c>
      <c r="E13" s="103"/>
      <c r="F13" s="43"/>
      <c r="G13" s="100">
        <f t="shared" si="0"/>
        <v>0</v>
      </c>
      <c r="H13" s="93"/>
    </row>
    <row r="14" spans="1:8" ht="30" customHeight="1" x14ac:dyDescent="0.25">
      <c r="D14" s="94" t="s">
        <v>4</v>
      </c>
      <c r="E14" s="104">
        <v>6709041972</v>
      </c>
      <c r="F14" s="114">
        <v>494216719.05000001</v>
      </c>
      <c r="G14" s="100">
        <f t="shared" si="0"/>
        <v>6214825252.9499998</v>
      </c>
      <c r="H14" s="93"/>
    </row>
    <row r="15" spans="1:8" ht="30" customHeight="1" x14ac:dyDescent="0.25">
      <c r="D15" s="94" t="s">
        <v>10</v>
      </c>
      <c r="E15" s="104">
        <v>78206487721</v>
      </c>
      <c r="F15" s="43">
        <v>12720776090.57</v>
      </c>
      <c r="G15" s="100">
        <f t="shared" si="0"/>
        <v>65485711630.43</v>
      </c>
      <c r="H15" s="93"/>
    </row>
    <row r="16" spans="1:8" ht="30" customHeight="1" x14ac:dyDescent="0.25">
      <c r="D16" s="94" t="s">
        <v>6</v>
      </c>
      <c r="E16" s="104">
        <v>28924839240</v>
      </c>
      <c r="F16" s="43">
        <v>4029734981.3099999</v>
      </c>
      <c r="G16" s="100">
        <f t="shared" si="0"/>
        <v>24895104258.689999</v>
      </c>
      <c r="H16" s="93"/>
    </row>
    <row r="17" spans="1:13" ht="30" customHeight="1" x14ac:dyDescent="0.25">
      <c r="D17" s="94" t="s">
        <v>7</v>
      </c>
      <c r="E17" s="105">
        <v>1396570000</v>
      </c>
      <c r="F17" s="43">
        <v>236755935</v>
      </c>
      <c r="G17" s="100">
        <f t="shared" si="0"/>
        <v>1159814065</v>
      </c>
      <c r="H17" s="93"/>
    </row>
    <row r="18" spans="1:13" ht="30" customHeight="1" x14ac:dyDescent="0.25">
      <c r="D18" s="91" t="s">
        <v>11</v>
      </c>
      <c r="E18" s="103">
        <f>SUM(E14:E17)</f>
        <v>115236938933</v>
      </c>
      <c r="F18" s="43">
        <f>SUM(F14:F17)</f>
        <v>17481483725.93</v>
      </c>
      <c r="G18" s="100">
        <f t="shared" si="0"/>
        <v>97755455207.070007</v>
      </c>
      <c r="H18" s="93"/>
    </row>
    <row r="19" spans="1:13" ht="30" customHeight="1" x14ac:dyDescent="0.25">
      <c r="D19" s="91" t="s">
        <v>12</v>
      </c>
      <c r="E19" s="103">
        <v>176361602899</v>
      </c>
      <c r="F19" s="106">
        <v>42492509228</v>
      </c>
      <c r="G19" s="100">
        <f t="shared" si="0"/>
        <v>133869093671</v>
      </c>
      <c r="H19" s="93"/>
    </row>
    <row r="20" spans="1:13" ht="30" customHeight="1" x14ac:dyDescent="0.25">
      <c r="D20" s="91" t="s">
        <v>13</v>
      </c>
      <c r="E20" s="105">
        <v>6000000000</v>
      </c>
      <c r="F20" s="106">
        <v>359400000</v>
      </c>
      <c r="G20" s="100">
        <f t="shared" si="0"/>
        <v>5640600000</v>
      </c>
      <c r="H20" s="93"/>
    </row>
    <row r="21" spans="1:13" ht="41.25" customHeight="1" thickBot="1" x14ac:dyDescent="0.3">
      <c r="D21" s="95" t="s">
        <v>14</v>
      </c>
      <c r="E21" s="107">
        <f>E12+E18+E19+E20</f>
        <v>428636513448</v>
      </c>
      <c r="F21" s="108">
        <f>F20+F19+F18+F12</f>
        <v>83679883939.680008</v>
      </c>
      <c r="G21" s="100">
        <f t="shared" si="0"/>
        <v>344956629508.32001</v>
      </c>
      <c r="H21" s="96"/>
    </row>
    <row r="22" spans="1:13" ht="30" customHeight="1" x14ac:dyDescent="0.25">
      <c r="D22" s="124" t="s">
        <v>74</v>
      </c>
      <c r="E22" s="124"/>
      <c r="F22" s="97"/>
      <c r="G22" s="123" t="s">
        <v>94</v>
      </c>
      <c r="H22" s="123"/>
    </row>
    <row r="23" spans="1:13" ht="30" customHeight="1" x14ac:dyDescent="0.25">
      <c r="D23" s="124" t="s">
        <v>73</v>
      </c>
      <c r="E23" s="124"/>
      <c r="F23" s="97"/>
      <c r="G23" s="124" t="s">
        <v>71</v>
      </c>
      <c r="H23" s="124"/>
    </row>
    <row r="24" spans="1:13" ht="30" customHeight="1" x14ac:dyDescent="0.25">
      <c r="D24" s="124" t="s">
        <v>70</v>
      </c>
      <c r="E24" s="124"/>
      <c r="F24" s="97"/>
      <c r="G24" s="124" t="s">
        <v>72</v>
      </c>
      <c r="H24" s="124"/>
    </row>
    <row r="25" spans="1:13" ht="29.25" customHeight="1" x14ac:dyDescent="0.25">
      <c r="A25" s="20"/>
      <c r="B25" s="20"/>
      <c r="C25" s="20"/>
      <c r="D25" s="116"/>
      <c r="E25" s="116"/>
      <c r="F25" s="116"/>
      <c r="G25" s="116"/>
      <c r="H25" s="116"/>
      <c r="I25" s="116"/>
    </row>
    <row r="26" spans="1:13" ht="33.75" customHeight="1" x14ac:dyDescent="0.25"/>
    <row r="27" spans="1:13" ht="33.75" customHeight="1" x14ac:dyDescent="0.25">
      <c r="K27" s="34"/>
      <c r="M27" s="35"/>
    </row>
    <row r="28" spans="1:13" ht="27" customHeight="1" x14ac:dyDescent="0.25">
      <c r="D28" s="126" t="s">
        <v>90</v>
      </c>
      <c r="E28" s="127"/>
      <c r="F28" s="127"/>
      <c r="G28" s="127"/>
      <c r="H28" s="127"/>
      <c r="I28" s="32"/>
    </row>
    <row r="29" spans="1:13" ht="24" customHeight="1" x14ac:dyDescent="0.25">
      <c r="D29" s="126" t="s">
        <v>49</v>
      </c>
      <c r="E29" s="127"/>
      <c r="F29" s="127"/>
      <c r="G29" s="127"/>
      <c r="H29" s="127"/>
      <c r="I29" s="32"/>
    </row>
    <row r="30" spans="1:13" ht="30" customHeight="1" x14ac:dyDescent="0.25">
      <c r="D30" s="26" t="s">
        <v>47</v>
      </c>
      <c r="E30" s="26" t="s">
        <v>51</v>
      </c>
      <c r="F30" s="27" t="s">
        <v>92</v>
      </c>
      <c r="G30" s="26" t="s">
        <v>48</v>
      </c>
      <c r="H30" s="26" t="s">
        <v>79</v>
      </c>
      <c r="I30" s="32"/>
    </row>
    <row r="31" spans="1:13" ht="30" customHeight="1" x14ac:dyDescent="0.3">
      <c r="D31" s="2">
        <v>1</v>
      </c>
      <c r="E31" s="21" t="s">
        <v>52</v>
      </c>
      <c r="F31" s="22">
        <v>6261032418.8999996</v>
      </c>
      <c r="G31" s="16">
        <v>1502728719.5799999</v>
      </c>
      <c r="H31" s="37">
        <f>F31-G31</f>
        <v>4758303699.3199997</v>
      </c>
      <c r="I31" s="59"/>
      <c r="J31" s="60"/>
      <c r="K31" s="34"/>
      <c r="L31" s="146"/>
      <c r="M31" s="35"/>
    </row>
    <row r="32" spans="1:13" ht="30" customHeight="1" x14ac:dyDescent="0.3">
      <c r="D32" s="2">
        <v>2</v>
      </c>
      <c r="E32" s="21" t="s">
        <v>53</v>
      </c>
      <c r="F32" s="22">
        <v>3571774516.0999999</v>
      </c>
      <c r="G32" s="16">
        <v>922365012</v>
      </c>
      <c r="H32" s="37">
        <f t="shared" ref="H32:H42" si="1">F32-G32</f>
        <v>2649409504.0999999</v>
      </c>
      <c r="I32" s="59"/>
      <c r="J32" s="60"/>
      <c r="K32" s="34"/>
      <c r="L32" s="146"/>
      <c r="M32" s="35"/>
    </row>
    <row r="33" spans="4:13" ht="30" customHeight="1" x14ac:dyDescent="0.3">
      <c r="D33" s="2">
        <v>3</v>
      </c>
      <c r="E33" s="21" t="s">
        <v>54</v>
      </c>
      <c r="F33" s="22">
        <v>25961451901</v>
      </c>
      <c r="G33" s="16">
        <v>6525794042</v>
      </c>
      <c r="H33" s="37">
        <f t="shared" si="1"/>
        <v>19435657859</v>
      </c>
      <c r="I33" s="59"/>
      <c r="J33" s="60"/>
      <c r="K33" s="34"/>
      <c r="L33" s="146"/>
      <c r="M33" s="35"/>
    </row>
    <row r="34" spans="4:13" ht="30" customHeight="1" x14ac:dyDescent="0.3">
      <c r="D34" s="2">
        <v>4</v>
      </c>
      <c r="E34" s="21" t="s">
        <v>55</v>
      </c>
      <c r="F34" s="22">
        <v>41420325324.699997</v>
      </c>
      <c r="G34" s="16">
        <v>10690796831</v>
      </c>
      <c r="H34" s="37">
        <f t="shared" si="1"/>
        <v>30729528493.699997</v>
      </c>
      <c r="I34" s="59"/>
      <c r="J34" s="60"/>
      <c r="K34" s="34"/>
      <c r="L34" s="146"/>
      <c r="M34" s="35"/>
    </row>
    <row r="35" spans="4:13" ht="30" customHeight="1" x14ac:dyDescent="0.3">
      <c r="D35" s="2">
        <v>5</v>
      </c>
      <c r="E35" s="21" t="s">
        <v>56</v>
      </c>
      <c r="F35" s="22">
        <v>11936160313.699999</v>
      </c>
      <c r="G35" s="16">
        <v>3011267026</v>
      </c>
      <c r="H35" s="37">
        <f t="shared" si="1"/>
        <v>8924893287.6999989</v>
      </c>
      <c r="I35" s="59"/>
      <c r="J35" s="60"/>
      <c r="K35" s="34"/>
      <c r="L35" s="146"/>
      <c r="M35" s="35"/>
    </row>
    <row r="36" spans="4:13" ht="30" customHeight="1" x14ac:dyDescent="0.3">
      <c r="D36" s="2">
        <v>6</v>
      </c>
      <c r="E36" s="21" t="s">
        <v>57</v>
      </c>
      <c r="F36" s="22">
        <v>2135044270.8</v>
      </c>
      <c r="G36" s="16">
        <v>531122588</v>
      </c>
      <c r="H36" s="37">
        <f t="shared" si="1"/>
        <v>1603921682.8</v>
      </c>
      <c r="I36" s="59"/>
      <c r="J36" s="60"/>
      <c r="K36" s="34"/>
      <c r="L36" s="146"/>
      <c r="M36" s="35"/>
    </row>
    <row r="37" spans="4:13" ht="30" customHeight="1" x14ac:dyDescent="0.3">
      <c r="D37" s="2">
        <v>7</v>
      </c>
      <c r="E37" s="23" t="s">
        <v>58</v>
      </c>
      <c r="F37" s="22">
        <v>19332226610.199997</v>
      </c>
      <c r="G37" s="16">
        <v>4748068136</v>
      </c>
      <c r="H37" s="37">
        <f t="shared" si="1"/>
        <v>14584158474.199997</v>
      </c>
      <c r="I37" s="59"/>
      <c r="J37" s="60"/>
      <c r="K37" s="34"/>
      <c r="L37" s="146"/>
      <c r="M37" s="35"/>
    </row>
    <row r="38" spans="4:13" ht="30" customHeight="1" x14ac:dyDescent="0.3">
      <c r="D38" s="2">
        <v>8</v>
      </c>
      <c r="E38" s="21" t="s">
        <v>59</v>
      </c>
      <c r="F38" s="22">
        <v>1531376100.8</v>
      </c>
      <c r="G38" s="16">
        <v>393801124</v>
      </c>
      <c r="H38" s="37">
        <f t="shared" si="1"/>
        <v>1137574976.8</v>
      </c>
      <c r="I38" s="59"/>
      <c r="J38" s="60"/>
      <c r="K38" s="34"/>
      <c r="L38" s="146"/>
      <c r="M38" s="35"/>
    </row>
    <row r="39" spans="4:13" ht="30" customHeight="1" x14ac:dyDescent="0.3">
      <c r="D39" s="2">
        <v>9</v>
      </c>
      <c r="E39" s="21" t="s">
        <v>60</v>
      </c>
      <c r="F39" s="22">
        <v>888756343.29999995</v>
      </c>
      <c r="G39" s="16">
        <v>229593140</v>
      </c>
      <c r="H39" s="37">
        <f t="shared" si="1"/>
        <v>659163203.29999995</v>
      </c>
      <c r="I39" s="59"/>
      <c r="J39" s="60"/>
      <c r="K39" s="34"/>
      <c r="L39" s="146"/>
      <c r="M39" s="35"/>
    </row>
    <row r="40" spans="4:13" ht="30" customHeight="1" x14ac:dyDescent="0.3">
      <c r="D40" s="2">
        <v>10</v>
      </c>
      <c r="E40" s="21" t="s">
        <v>63</v>
      </c>
      <c r="F40" s="22">
        <v>0</v>
      </c>
      <c r="G40" s="16">
        <v>0</v>
      </c>
      <c r="H40" s="37">
        <f t="shared" si="1"/>
        <v>0</v>
      </c>
      <c r="I40" s="59"/>
      <c r="J40" s="60"/>
      <c r="K40" s="34"/>
      <c r="L40" s="146"/>
      <c r="M40" s="35"/>
    </row>
    <row r="41" spans="4:13" ht="30" customHeight="1" x14ac:dyDescent="0.3">
      <c r="D41" s="2">
        <v>11</v>
      </c>
      <c r="E41" s="21" t="s">
        <v>61</v>
      </c>
      <c r="F41" s="22">
        <v>992751919.5999999</v>
      </c>
      <c r="G41" s="16">
        <v>269490422</v>
      </c>
      <c r="H41" s="37">
        <f t="shared" si="1"/>
        <v>723261497.5999999</v>
      </c>
      <c r="I41" s="59"/>
      <c r="J41" s="60"/>
      <c r="K41" s="34"/>
      <c r="L41" s="146"/>
      <c r="M41" s="35"/>
    </row>
    <row r="42" spans="4:13" ht="30" customHeight="1" x14ac:dyDescent="0.25">
      <c r="D42" s="109">
        <v>12</v>
      </c>
      <c r="E42" s="24" t="s">
        <v>62</v>
      </c>
      <c r="F42" s="25">
        <v>4833056652.8999996</v>
      </c>
      <c r="G42" s="16">
        <v>1175366528</v>
      </c>
      <c r="H42" s="37">
        <f t="shared" si="1"/>
        <v>3657690124.8999996</v>
      </c>
      <c r="I42" s="112"/>
      <c r="J42" s="60"/>
      <c r="K42" s="34"/>
      <c r="L42" s="146"/>
      <c r="M42" s="35"/>
    </row>
    <row r="43" spans="4:13" x14ac:dyDescent="0.25">
      <c r="D43" s="32"/>
      <c r="E43" s="32"/>
      <c r="F43" s="33"/>
      <c r="G43" s="32"/>
      <c r="H43" s="32"/>
      <c r="I43" s="32"/>
    </row>
    <row r="44" spans="4:13" x14ac:dyDescent="0.25">
      <c r="D44" s="32"/>
      <c r="E44" s="128"/>
      <c r="F44" s="128"/>
      <c r="G44" s="129"/>
      <c r="H44" s="129"/>
      <c r="I44" s="110"/>
    </row>
    <row r="45" spans="4:13" x14ac:dyDescent="0.25">
      <c r="D45" s="32"/>
      <c r="E45" s="128"/>
      <c r="F45" s="128"/>
      <c r="G45" s="129"/>
      <c r="H45" s="129"/>
      <c r="I45" s="111"/>
    </row>
    <row r="46" spans="4:13" x14ac:dyDescent="0.25">
      <c r="D46" s="32"/>
      <c r="E46" s="128"/>
      <c r="F46" s="128"/>
      <c r="G46" s="129"/>
      <c r="H46" s="129"/>
      <c r="I46" s="129"/>
    </row>
    <row r="48" spans="4:13" ht="18" x14ac:dyDescent="0.25">
      <c r="D48" s="119"/>
      <c r="E48" s="119"/>
      <c r="F48" s="119"/>
      <c r="G48" s="119"/>
      <c r="H48" s="119"/>
    </row>
    <row r="50" spans="4:13" x14ac:dyDescent="0.25">
      <c r="M50" s="35"/>
    </row>
    <row r="51" spans="4:13" ht="18" x14ac:dyDescent="0.25">
      <c r="D51" s="130" t="s">
        <v>89</v>
      </c>
      <c r="E51" s="130"/>
      <c r="F51" s="130"/>
      <c r="G51" s="130"/>
      <c r="H51" s="130"/>
    </row>
    <row r="52" spans="4:13" ht="18" x14ac:dyDescent="0.25">
      <c r="D52" s="130" t="s">
        <v>49</v>
      </c>
      <c r="E52" s="130"/>
      <c r="F52" s="130"/>
      <c r="G52" s="130"/>
      <c r="H52" s="130"/>
      <c r="M52" s="34"/>
    </row>
    <row r="53" spans="4:13" ht="30" customHeight="1" x14ac:dyDescent="0.25">
      <c r="D53" s="113" t="s">
        <v>47</v>
      </c>
      <c r="E53" s="26" t="s">
        <v>51</v>
      </c>
      <c r="F53" s="27" t="s">
        <v>91</v>
      </c>
      <c r="G53" s="26" t="s">
        <v>48</v>
      </c>
      <c r="H53" s="26" t="s">
        <v>79</v>
      </c>
    </row>
    <row r="54" spans="4:13" ht="30" customHeight="1" x14ac:dyDescent="0.3">
      <c r="D54" s="2">
        <v>1</v>
      </c>
      <c r="E54" s="21" t="s">
        <v>52</v>
      </c>
      <c r="F54" s="22">
        <v>2683299608.0999999</v>
      </c>
      <c r="G54" s="16">
        <v>644026594.68000007</v>
      </c>
      <c r="H54" s="37">
        <f>F54-G54</f>
        <v>2039273013.4199998</v>
      </c>
      <c r="I54" s="61"/>
      <c r="J54" s="60"/>
      <c r="K54" s="35"/>
      <c r="L54" s="145"/>
      <c r="M54" s="35"/>
    </row>
    <row r="55" spans="4:13" ht="30" customHeight="1" x14ac:dyDescent="0.3">
      <c r="D55" s="2">
        <v>2</v>
      </c>
      <c r="E55" s="21" t="s">
        <v>53</v>
      </c>
      <c r="F55" s="22">
        <v>1530760506.9000001</v>
      </c>
      <c r="G55" s="16">
        <v>382690125.57999998</v>
      </c>
      <c r="H55" s="37">
        <f t="shared" ref="H55:H65" si="2">F55-G55</f>
        <v>1148070381.3200002</v>
      </c>
      <c r="I55" s="61"/>
      <c r="J55" s="60"/>
      <c r="K55" s="35"/>
      <c r="L55" s="145"/>
      <c r="M55" s="35"/>
    </row>
    <row r="56" spans="4:13" ht="30" customHeight="1" x14ac:dyDescent="0.3">
      <c r="D56" s="2">
        <v>3</v>
      </c>
      <c r="E56" s="21" t="s">
        <v>54</v>
      </c>
      <c r="F56" s="22">
        <v>11126336529</v>
      </c>
      <c r="G56" s="16">
        <v>4210881463.7799997</v>
      </c>
      <c r="H56" s="37">
        <f t="shared" si="2"/>
        <v>6915455065.2200003</v>
      </c>
      <c r="I56" s="61"/>
      <c r="J56" s="60"/>
      <c r="K56" s="35"/>
      <c r="L56" s="145"/>
      <c r="M56" s="35"/>
    </row>
    <row r="57" spans="4:13" ht="30" customHeight="1" x14ac:dyDescent="0.3">
      <c r="D57" s="2">
        <v>4</v>
      </c>
      <c r="E57" s="21" t="s">
        <v>55</v>
      </c>
      <c r="F57" s="22">
        <v>17751567996.299995</v>
      </c>
      <c r="G57" s="16">
        <v>2958594666</v>
      </c>
      <c r="H57" s="37">
        <f t="shared" si="2"/>
        <v>14792973330.299995</v>
      </c>
      <c r="I57" s="61"/>
      <c r="J57" s="60"/>
      <c r="K57" s="35"/>
      <c r="L57" s="145"/>
      <c r="M57" s="35"/>
    </row>
    <row r="58" spans="4:13" ht="30" customHeight="1" x14ac:dyDescent="0.3">
      <c r="D58" s="2">
        <v>5</v>
      </c>
      <c r="E58" s="21" t="s">
        <v>56</v>
      </c>
      <c r="F58" s="22">
        <v>5115497277.3000002</v>
      </c>
      <c r="G58" s="16">
        <v>1258874317.78</v>
      </c>
      <c r="H58" s="37">
        <f t="shared" si="2"/>
        <v>3856622959.5200005</v>
      </c>
      <c r="I58" s="61"/>
      <c r="J58" s="60"/>
      <c r="K58" s="35"/>
      <c r="L58" s="145"/>
      <c r="M58" s="35"/>
    </row>
    <row r="59" spans="4:13" ht="30" customHeight="1" x14ac:dyDescent="0.3">
      <c r="D59" s="2">
        <v>6</v>
      </c>
      <c r="E59" s="21" t="s">
        <v>57</v>
      </c>
      <c r="F59" s="22">
        <v>915018973.20000017</v>
      </c>
      <c r="G59" s="16">
        <v>222921409.09999996</v>
      </c>
      <c r="H59" s="37">
        <f t="shared" si="2"/>
        <v>692097564.10000014</v>
      </c>
      <c r="I59" s="61"/>
      <c r="J59" s="60"/>
      <c r="K59" s="35"/>
      <c r="L59" s="145"/>
      <c r="M59" s="35"/>
    </row>
    <row r="60" spans="4:13" ht="30" customHeight="1" x14ac:dyDescent="0.3">
      <c r="D60" s="2">
        <v>7</v>
      </c>
      <c r="E60" s="23" t="s">
        <v>58</v>
      </c>
      <c r="F60" s="22">
        <v>8285239975.7999973</v>
      </c>
      <c r="G60" s="16">
        <v>1991051780.6499999</v>
      </c>
      <c r="H60" s="37">
        <f t="shared" si="2"/>
        <v>6294188195.1499977</v>
      </c>
      <c r="I60" s="61"/>
      <c r="J60" s="60"/>
      <c r="K60" s="35"/>
      <c r="L60" s="145"/>
      <c r="M60" s="35"/>
    </row>
    <row r="61" spans="4:13" ht="30" customHeight="1" x14ac:dyDescent="0.3">
      <c r="D61" s="2">
        <v>8</v>
      </c>
      <c r="E61" s="21" t="s">
        <v>59</v>
      </c>
      <c r="F61" s="22">
        <v>656304043.19999993</v>
      </c>
      <c r="G61" s="16">
        <v>164076009.06</v>
      </c>
      <c r="H61" s="37">
        <f t="shared" si="2"/>
        <v>492228034.13999993</v>
      </c>
      <c r="I61" s="61"/>
      <c r="J61" s="60"/>
      <c r="K61" s="35"/>
      <c r="L61" s="145"/>
      <c r="M61" s="35"/>
    </row>
    <row r="62" spans="4:13" ht="30" customHeight="1" x14ac:dyDescent="0.3">
      <c r="D62" s="2">
        <v>9</v>
      </c>
      <c r="E62" s="21" t="s">
        <v>60</v>
      </c>
      <c r="F62" s="22">
        <v>380895575.69999993</v>
      </c>
      <c r="G62" s="16">
        <v>95223891.980000004</v>
      </c>
      <c r="H62" s="37">
        <f t="shared" si="2"/>
        <v>285671683.71999991</v>
      </c>
      <c r="I62" s="61"/>
      <c r="J62" s="60"/>
      <c r="K62" s="35"/>
      <c r="L62" s="145"/>
      <c r="M62" s="35"/>
    </row>
    <row r="63" spans="4:13" ht="30" customHeight="1" x14ac:dyDescent="0.3">
      <c r="D63" s="2">
        <v>10</v>
      </c>
      <c r="E63" s="21" t="s">
        <v>63</v>
      </c>
      <c r="F63" s="22">
        <v>0</v>
      </c>
      <c r="G63" s="16">
        <v>0</v>
      </c>
      <c r="H63" s="37">
        <f t="shared" si="2"/>
        <v>0</v>
      </c>
      <c r="I63" s="61"/>
      <c r="J63" s="60"/>
      <c r="K63" s="35"/>
      <c r="L63" s="145"/>
      <c r="M63" s="35"/>
    </row>
    <row r="64" spans="4:13" ht="30" customHeight="1" x14ac:dyDescent="0.3">
      <c r="D64" s="2">
        <v>11</v>
      </c>
      <c r="E64" s="21" t="s">
        <v>61</v>
      </c>
      <c r="F64" s="22">
        <v>425465108.40000004</v>
      </c>
      <c r="G64" s="16">
        <v>119321700.7</v>
      </c>
      <c r="H64" s="37">
        <f t="shared" si="2"/>
        <v>306143407.70000005</v>
      </c>
      <c r="I64" s="61"/>
      <c r="J64" s="60"/>
      <c r="K64" s="35"/>
      <c r="L64" s="145"/>
      <c r="M64" s="35"/>
    </row>
    <row r="65" spans="4:13" ht="30" customHeight="1" x14ac:dyDescent="0.25">
      <c r="D65" s="2">
        <v>12</v>
      </c>
      <c r="E65" s="24" t="s">
        <v>62</v>
      </c>
      <c r="F65" s="25">
        <v>2071309994.1000001</v>
      </c>
      <c r="G65" s="16">
        <v>482713888.18000001</v>
      </c>
      <c r="H65" s="37">
        <f t="shared" si="2"/>
        <v>1588596105.9200001</v>
      </c>
      <c r="I65" s="61"/>
      <c r="J65" s="60"/>
      <c r="K65" s="35"/>
      <c r="L65" s="145"/>
      <c r="M65" s="35"/>
    </row>
    <row r="66" spans="4:13" x14ac:dyDescent="0.25">
      <c r="F66" s="13"/>
    </row>
    <row r="67" spans="4:13" x14ac:dyDescent="0.25">
      <c r="E67" s="120"/>
      <c r="F67" s="120"/>
      <c r="G67" s="121"/>
      <c r="H67" s="121"/>
      <c r="I67" s="121"/>
    </row>
    <row r="68" spans="4:13" x14ac:dyDescent="0.25">
      <c r="E68" s="120"/>
      <c r="F68" s="120"/>
      <c r="G68" s="121"/>
      <c r="H68" s="121"/>
      <c r="I68" s="72"/>
    </row>
    <row r="69" spans="4:13" x14ac:dyDescent="0.25">
      <c r="E69" s="120"/>
      <c r="F69" s="120"/>
      <c r="G69" s="121"/>
      <c r="H69" s="121"/>
      <c r="I69" s="72"/>
    </row>
    <row r="73" spans="4:13" ht="18" x14ac:dyDescent="0.25">
      <c r="D73" s="119" t="s">
        <v>65</v>
      </c>
      <c r="E73" s="119"/>
      <c r="F73" s="119"/>
      <c r="G73" s="119"/>
    </row>
    <row r="74" spans="4:13" ht="18" x14ac:dyDescent="0.25">
      <c r="D74" s="64"/>
      <c r="E74" s="119" t="s">
        <v>49</v>
      </c>
      <c r="F74" s="119"/>
      <c r="G74" s="64"/>
    </row>
    <row r="75" spans="4:13" ht="18" x14ac:dyDescent="0.25">
      <c r="D75" s="62" t="s">
        <v>47</v>
      </c>
      <c r="E75" s="62" t="s">
        <v>51</v>
      </c>
      <c r="F75" s="63" t="s">
        <v>50</v>
      </c>
      <c r="G75" s="62" t="s">
        <v>85</v>
      </c>
      <c r="H75" s="62" t="s">
        <v>79</v>
      </c>
    </row>
    <row r="76" spans="4:13" ht="18" thickBot="1" x14ac:dyDescent="0.3">
      <c r="D76" s="2">
        <v>1</v>
      </c>
      <c r="E76" s="21" t="s">
        <v>52</v>
      </c>
      <c r="F76" s="52">
        <v>10400340190</v>
      </c>
      <c r="G76" s="53">
        <v>2160836809</v>
      </c>
      <c r="H76" s="54">
        <f>F76-G76</f>
        <v>8239503381</v>
      </c>
    </row>
    <row r="77" spans="4:13" ht="18" thickBot="1" x14ac:dyDescent="0.3">
      <c r="D77" s="2">
        <v>2</v>
      </c>
      <c r="E77" s="21" t="s">
        <v>53</v>
      </c>
      <c r="F77" s="52">
        <v>5208793926</v>
      </c>
      <c r="G77" s="53">
        <v>1305055137</v>
      </c>
      <c r="H77" s="54">
        <f t="shared" ref="H77:H87" si="3">F77-G77</f>
        <v>3903738789</v>
      </c>
    </row>
    <row r="78" spans="4:13" ht="18" thickBot="1" x14ac:dyDescent="0.3">
      <c r="D78" s="2">
        <v>3</v>
      </c>
      <c r="E78" s="21" t="s">
        <v>54</v>
      </c>
      <c r="F78" s="52">
        <v>37254949938</v>
      </c>
      <c r="G78" s="53">
        <v>9232378177</v>
      </c>
      <c r="H78" s="54">
        <f t="shared" si="3"/>
        <v>28022571761</v>
      </c>
    </row>
    <row r="79" spans="4:13" ht="18" thickBot="1" x14ac:dyDescent="0.3">
      <c r="D79" s="2">
        <v>4</v>
      </c>
      <c r="E79" s="21" t="s">
        <v>55</v>
      </c>
      <c r="F79" s="52">
        <v>59435443280</v>
      </c>
      <c r="G79" s="53">
        <v>15128688830</v>
      </c>
      <c r="H79" s="54">
        <f t="shared" si="3"/>
        <v>44306754450</v>
      </c>
    </row>
    <row r="80" spans="4:13" ht="18" thickBot="1" x14ac:dyDescent="0.3">
      <c r="D80" s="2">
        <v>5</v>
      </c>
      <c r="E80" s="21" t="s">
        <v>56</v>
      </c>
      <c r="F80" s="52">
        <v>17213166684</v>
      </c>
      <c r="G80" s="53">
        <v>4260141343</v>
      </c>
      <c r="H80" s="54">
        <f t="shared" si="3"/>
        <v>12953025341</v>
      </c>
    </row>
    <row r="81" spans="4:8" ht="18" thickBot="1" x14ac:dyDescent="0.3">
      <c r="D81" s="2">
        <v>6</v>
      </c>
      <c r="E81" s="21" t="s">
        <v>57</v>
      </c>
      <c r="F81" s="52">
        <v>3156322147</v>
      </c>
      <c r="G81" s="53">
        <v>751177330</v>
      </c>
      <c r="H81" s="54">
        <f t="shared" si="3"/>
        <v>2405144817</v>
      </c>
    </row>
    <row r="82" spans="4:8" ht="35.25" thickBot="1" x14ac:dyDescent="0.3">
      <c r="D82" s="2">
        <v>7</v>
      </c>
      <c r="E82" s="23" t="s">
        <v>58</v>
      </c>
      <c r="F82" s="52">
        <v>27770932638</v>
      </c>
      <c r="G82" s="53">
        <v>6698990810</v>
      </c>
      <c r="H82" s="54">
        <f t="shared" si="3"/>
        <v>21071941828</v>
      </c>
    </row>
    <row r="83" spans="4:8" ht="18" thickBot="1" x14ac:dyDescent="0.3">
      <c r="D83" s="2">
        <v>8</v>
      </c>
      <c r="E83" s="21" t="s">
        <v>59</v>
      </c>
      <c r="F83" s="52">
        <v>2293939047</v>
      </c>
      <c r="G83" s="53">
        <v>559877133</v>
      </c>
      <c r="H83" s="54">
        <f t="shared" si="3"/>
        <v>1734061914</v>
      </c>
    </row>
    <row r="84" spans="4:8" ht="18" thickBot="1" x14ac:dyDescent="0.3">
      <c r="D84" s="2">
        <v>9</v>
      </c>
      <c r="E84" s="21" t="s">
        <v>60</v>
      </c>
      <c r="F84" s="52">
        <v>1310822312</v>
      </c>
      <c r="G84" s="53">
        <v>324817031</v>
      </c>
      <c r="H84" s="54">
        <f t="shared" si="3"/>
        <v>986005281</v>
      </c>
    </row>
    <row r="85" spans="4:8" ht="18" thickBot="1" x14ac:dyDescent="0.3">
      <c r="D85" s="2">
        <v>10</v>
      </c>
      <c r="E85" s="21" t="s">
        <v>63</v>
      </c>
      <c r="F85" s="52">
        <v>3884982820</v>
      </c>
      <c r="G85" s="53">
        <v>48710897</v>
      </c>
      <c r="H85" s="54">
        <f t="shared" si="3"/>
        <v>3836271923</v>
      </c>
    </row>
    <row r="86" spans="4:8" ht="18" thickBot="1" x14ac:dyDescent="0.3">
      <c r="D86" s="2">
        <v>11</v>
      </c>
      <c r="E86" s="21" t="s">
        <v>61</v>
      </c>
      <c r="F86" s="52">
        <v>1517794257</v>
      </c>
      <c r="G86" s="53">
        <v>381312122</v>
      </c>
      <c r="H86" s="54">
        <f t="shared" si="3"/>
        <v>1136482135</v>
      </c>
    </row>
    <row r="87" spans="4:8" ht="18" thickBot="1" x14ac:dyDescent="0.3">
      <c r="D87" s="2">
        <v>112</v>
      </c>
      <c r="E87" s="24" t="s">
        <v>62</v>
      </c>
      <c r="F87" s="52">
        <v>6914115660</v>
      </c>
      <c r="G87" s="53">
        <v>1640523609</v>
      </c>
      <c r="H87" s="54">
        <f t="shared" si="3"/>
        <v>5273592051</v>
      </c>
    </row>
    <row r="88" spans="4:8" ht="15.75" x14ac:dyDescent="0.25">
      <c r="D88" s="2"/>
      <c r="E88" s="26" t="s">
        <v>93</v>
      </c>
      <c r="F88" s="55">
        <f>SUM(F76:F87)</f>
        <v>176361602899</v>
      </c>
      <c r="G88" s="56">
        <f>SUM(G76:G87)</f>
        <v>42492509228</v>
      </c>
      <c r="H88" s="54">
        <f>SUM(H76:H87)</f>
        <v>133869093671</v>
      </c>
    </row>
    <row r="92" spans="4:8" ht="18" x14ac:dyDescent="0.25">
      <c r="D92" s="119" t="s">
        <v>64</v>
      </c>
      <c r="E92" s="119"/>
      <c r="F92" s="119"/>
      <c r="G92" s="119"/>
    </row>
    <row r="93" spans="4:8" ht="18" x14ac:dyDescent="0.25">
      <c r="D93" s="64"/>
      <c r="E93" s="119" t="s">
        <v>49</v>
      </c>
      <c r="F93" s="119"/>
      <c r="G93" s="64"/>
    </row>
    <row r="94" spans="4:8" ht="15.75" x14ac:dyDescent="0.25">
      <c r="D94" s="50" t="s">
        <v>47</v>
      </c>
      <c r="E94" s="50" t="s">
        <v>51</v>
      </c>
      <c r="F94" s="27" t="s">
        <v>50</v>
      </c>
      <c r="G94" s="51" t="s">
        <v>85</v>
      </c>
      <c r="H94" s="50" t="s">
        <v>79</v>
      </c>
    </row>
    <row r="95" spans="4:8" ht="18" x14ac:dyDescent="0.25">
      <c r="D95" s="2">
        <v>1</v>
      </c>
      <c r="E95" s="21" t="s">
        <v>52</v>
      </c>
      <c r="F95" s="47">
        <v>361800000</v>
      </c>
      <c r="G95" s="2"/>
      <c r="H95" s="46">
        <f>F95-G95</f>
        <v>361800000</v>
      </c>
    </row>
    <row r="96" spans="4:8" ht="18" x14ac:dyDescent="0.25">
      <c r="D96" s="2">
        <v>2</v>
      </c>
      <c r="E96" s="21" t="s">
        <v>53</v>
      </c>
      <c r="F96" s="47">
        <v>181200000</v>
      </c>
      <c r="G96" s="2"/>
      <c r="H96" s="46">
        <f t="shared" ref="H96:H105" si="4">F96-G96</f>
        <v>181200000</v>
      </c>
    </row>
    <row r="97" spans="4:8" ht="18" x14ac:dyDescent="0.25">
      <c r="D97" s="2">
        <v>3</v>
      </c>
      <c r="E97" s="21" t="s">
        <v>54</v>
      </c>
      <c r="F97" s="47">
        <v>1296000000.0000002</v>
      </c>
      <c r="G97" s="2"/>
      <c r="H97" s="46">
        <f t="shared" si="4"/>
        <v>1296000000.0000002</v>
      </c>
    </row>
    <row r="98" spans="4:8" ht="18" x14ac:dyDescent="0.25">
      <c r="D98" s="2">
        <v>4</v>
      </c>
      <c r="E98" s="21" t="s">
        <v>55</v>
      </c>
      <c r="F98" s="47">
        <v>2067600000</v>
      </c>
      <c r="G98" s="2"/>
      <c r="H98" s="46">
        <f t="shared" si="4"/>
        <v>2067600000</v>
      </c>
    </row>
    <row r="99" spans="4:8" ht="18.75" thickBot="1" x14ac:dyDescent="0.3">
      <c r="D99" s="2">
        <v>5</v>
      </c>
      <c r="E99" s="21" t="s">
        <v>56</v>
      </c>
      <c r="F99" s="47">
        <v>598800000</v>
      </c>
      <c r="G99" s="45">
        <v>299400000</v>
      </c>
      <c r="H99" s="46">
        <f t="shared" si="4"/>
        <v>299400000</v>
      </c>
    </row>
    <row r="100" spans="4:8" ht="18.75" thickBot="1" x14ac:dyDescent="0.3">
      <c r="D100" s="2">
        <v>6</v>
      </c>
      <c r="E100" s="21" t="s">
        <v>57</v>
      </c>
      <c r="F100" s="47">
        <v>109800000</v>
      </c>
      <c r="G100" s="45">
        <v>60000000</v>
      </c>
      <c r="H100" s="46">
        <f t="shared" si="4"/>
        <v>49800000</v>
      </c>
    </row>
    <row r="101" spans="4:8" ht="34.5" x14ac:dyDescent="0.25">
      <c r="D101" s="2">
        <v>7</v>
      </c>
      <c r="E101" s="23" t="s">
        <v>58</v>
      </c>
      <c r="F101" s="47">
        <v>965280000</v>
      </c>
      <c r="H101" s="46">
        <f t="shared" si="4"/>
        <v>965280000</v>
      </c>
    </row>
    <row r="102" spans="4:8" ht="18" x14ac:dyDescent="0.25">
      <c r="D102" s="2">
        <v>8</v>
      </c>
      <c r="E102" s="21" t="s">
        <v>59</v>
      </c>
      <c r="F102" s="47">
        <v>79800000</v>
      </c>
      <c r="G102" s="2"/>
      <c r="H102" s="46">
        <f t="shared" si="4"/>
        <v>79800000</v>
      </c>
    </row>
    <row r="103" spans="4:8" ht="18" x14ac:dyDescent="0.25">
      <c r="D103" s="2">
        <v>9</v>
      </c>
      <c r="E103" s="21" t="s">
        <v>60</v>
      </c>
      <c r="F103" s="47">
        <v>45600000</v>
      </c>
      <c r="G103" s="2"/>
      <c r="H103" s="46">
        <f t="shared" si="4"/>
        <v>45600000</v>
      </c>
    </row>
    <row r="104" spans="4:8" ht="18" x14ac:dyDescent="0.25">
      <c r="D104" s="2">
        <v>10</v>
      </c>
      <c r="E104" s="21" t="s">
        <v>61</v>
      </c>
      <c r="F104" s="48">
        <v>52800000</v>
      </c>
      <c r="G104" s="2"/>
      <c r="H104" s="46">
        <f t="shared" si="4"/>
        <v>52800000</v>
      </c>
    </row>
    <row r="105" spans="4:8" ht="18" x14ac:dyDescent="0.25">
      <c r="D105" s="2">
        <v>11</v>
      </c>
      <c r="E105" s="24" t="s">
        <v>62</v>
      </c>
      <c r="F105" s="49">
        <v>241320000</v>
      </c>
      <c r="G105" s="36"/>
      <c r="H105" s="46">
        <f t="shared" si="4"/>
        <v>241320000</v>
      </c>
    </row>
    <row r="106" spans="4:8" x14ac:dyDescent="0.25">
      <c r="E106" s="120"/>
      <c r="F106" s="120"/>
      <c r="G106" s="87"/>
      <c r="H106" s="87"/>
    </row>
    <row r="107" spans="4:8" x14ac:dyDescent="0.25">
      <c r="E107" s="120"/>
      <c r="F107" s="120"/>
      <c r="G107" s="121"/>
      <c r="H107" s="121"/>
    </row>
    <row r="108" spans="4:8" x14ac:dyDescent="0.25">
      <c r="E108" s="120"/>
      <c r="F108" s="120"/>
      <c r="G108" s="121"/>
      <c r="H108" s="121"/>
    </row>
    <row r="112" spans="4:8" ht="20.25" x14ac:dyDescent="0.25">
      <c r="D112" s="20"/>
      <c r="E112" s="20"/>
      <c r="F112" s="116" t="s">
        <v>95</v>
      </c>
      <c r="G112" s="116"/>
      <c r="H112" s="116"/>
    </row>
    <row r="113" spans="2:9" ht="18.75" thickBot="1" x14ac:dyDescent="0.3">
      <c r="F113" s="117" t="s">
        <v>26</v>
      </c>
      <c r="G113" s="118"/>
      <c r="H113" s="118"/>
    </row>
    <row r="114" spans="2:9" ht="18.75" thickBot="1" x14ac:dyDescent="0.3">
      <c r="B114" s="32"/>
      <c r="D114" s="15"/>
      <c r="E114" s="28" t="s">
        <v>27</v>
      </c>
      <c r="F114" s="29" t="s">
        <v>28</v>
      </c>
      <c r="G114" s="134" t="s">
        <v>87</v>
      </c>
      <c r="H114" s="26" t="s">
        <v>79</v>
      </c>
      <c r="I114" s="132"/>
    </row>
    <row r="115" spans="2:9" ht="17.25" thickBot="1" x14ac:dyDescent="0.3">
      <c r="B115" s="32"/>
      <c r="D115" s="15"/>
      <c r="E115" s="3" t="s">
        <v>29</v>
      </c>
      <c r="F115" s="17"/>
      <c r="G115" s="135"/>
      <c r="H115" s="2"/>
      <c r="I115" s="32"/>
    </row>
    <row r="116" spans="2:9" ht="16.5" thickBot="1" x14ac:dyDescent="0.3">
      <c r="D116" s="13"/>
      <c r="E116" s="57" t="s">
        <v>30</v>
      </c>
      <c r="F116" s="65">
        <v>29371753552</v>
      </c>
      <c r="G116" s="136">
        <v>3602276689.5799999</v>
      </c>
      <c r="H116" s="66">
        <f>F116-G116</f>
        <v>25769476862.419998</v>
      </c>
      <c r="I116" s="133"/>
    </row>
    <row r="117" spans="2:9" ht="17.25" thickBot="1" x14ac:dyDescent="0.3">
      <c r="D117" s="14"/>
      <c r="E117" s="57" t="s">
        <v>31</v>
      </c>
      <c r="F117" s="65">
        <v>9093774665</v>
      </c>
      <c r="G117" s="136">
        <v>2347829498.3499999</v>
      </c>
      <c r="H117" s="66">
        <f t="shared" ref="H117:H137" si="5">F117-G117</f>
        <v>6745945166.6499996</v>
      </c>
      <c r="I117" s="133"/>
    </row>
    <row r="118" spans="2:9" ht="16.5" thickBot="1" x14ac:dyDescent="0.3">
      <c r="E118" s="58" t="s">
        <v>81</v>
      </c>
      <c r="F118" s="67"/>
      <c r="G118" s="136"/>
      <c r="H118" s="66">
        <f t="shared" si="5"/>
        <v>0</v>
      </c>
      <c r="I118" s="133"/>
    </row>
    <row r="119" spans="2:9" ht="16.5" thickBot="1" x14ac:dyDescent="0.3">
      <c r="E119" s="57" t="s">
        <v>32</v>
      </c>
      <c r="F119" s="65">
        <v>2843358231</v>
      </c>
      <c r="G119" s="137">
        <v>1222845604.6199999</v>
      </c>
      <c r="H119" s="66">
        <f t="shared" si="5"/>
        <v>1620512626.3800001</v>
      </c>
      <c r="I119" s="133"/>
    </row>
    <row r="120" spans="2:9" ht="16.5" thickBot="1" x14ac:dyDescent="0.3">
      <c r="E120" s="57" t="s">
        <v>33</v>
      </c>
      <c r="F120" s="65">
        <v>595362000</v>
      </c>
      <c r="G120" s="138">
        <v>141183836.26000002</v>
      </c>
      <c r="H120" s="66">
        <f t="shared" si="5"/>
        <v>454178163.74000001</v>
      </c>
      <c r="I120" s="133"/>
    </row>
    <row r="121" spans="2:9" ht="16.5" thickBot="1" x14ac:dyDescent="0.3">
      <c r="E121" s="57" t="s">
        <v>34</v>
      </c>
      <c r="F121" s="65">
        <v>1111265572</v>
      </c>
      <c r="G121" s="138">
        <v>204782276.73000002</v>
      </c>
      <c r="H121" s="66">
        <f t="shared" si="5"/>
        <v>906483295.26999998</v>
      </c>
      <c r="I121" s="133"/>
    </row>
    <row r="122" spans="2:9" ht="16.5" thickBot="1" x14ac:dyDescent="0.3">
      <c r="E122" s="57" t="s">
        <v>35</v>
      </c>
      <c r="F122" s="65">
        <v>171748500</v>
      </c>
      <c r="G122" s="138">
        <v>69193224.179999992</v>
      </c>
      <c r="H122" s="66">
        <f t="shared" si="5"/>
        <v>102555275.82000001</v>
      </c>
      <c r="I122" s="133"/>
    </row>
    <row r="123" spans="2:9" ht="16.5" thickBot="1" x14ac:dyDescent="0.3">
      <c r="E123" s="57" t="s">
        <v>36</v>
      </c>
      <c r="F123" s="65">
        <v>793199099</v>
      </c>
      <c r="G123" s="139">
        <v>24374166.780000001</v>
      </c>
      <c r="H123" s="66">
        <f t="shared" si="5"/>
        <v>768824932.22000003</v>
      </c>
      <c r="I123" s="133"/>
    </row>
    <row r="124" spans="2:9" ht="16.5" thickBot="1" x14ac:dyDescent="0.3">
      <c r="E124" s="57" t="s">
        <v>37</v>
      </c>
      <c r="F124" s="65">
        <v>1255221209</v>
      </c>
      <c r="G124" s="136">
        <v>291588247.91999996</v>
      </c>
      <c r="H124" s="66">
        <f t="shared" si="5"/>
        <v>963632961.08000004</v>
      </c>
      <c r="I124" s="133"/>
    </row>
    <row r="125" spans="2:9" ht="16.5" thickBot="1" x14ac:dyDescent="0.3">
      <c r="E125" s="58" t="s">
        <v>82</v>
      </c>
      <c r="F125" s="67"/>
      <c r="G125" s="136"/>
      <c r="H125" s="66">
        <f t="shared" si="5"/>
        <v>0</v>
      </c>
      <c r="I125" s="133"/>
    </row>
    <row r="126" spans="2:9" ht="16.5" thickBot="1" x14ac:dyDescent="0.3">
      <c r="E126" s="57" t="s">
        <v>38</v>
      </c>
      <c r="F126" s="65">
        <v>32470050461</v>
      </c>
      <c r="G126" s="136">
        <v>7335063844.2400007</v>
      </c>
      <c r="H126" s="66">
        <f t="shared" si="5"/>
        <v>25134986616.759998</v>
      </c>
      <c r="I126" s="133"/>
    </row>
    <row r="127" spans="2:9" ht="16.5" thickBot="1" x14ac:dyDescent="0.3">
      <c r="E127" s="57" t="s">
        <v>39</v>
      </c>
      <c r="F127" s="65">
        <v>725242260</v>
      </c>
      <c r="G127" s="136">
        <v>178032866.41</v>
      </c>
      <c r="H127" s="66">
        <f t="shared" si="5"/>
        <v>547209393.59000003</v>
      </c>
      <c r="I127" s="133"/>
    </row>
    <row r="128" spans="2:9" ht="16.5" thickBot="1" x14ac:dyDescent="0.3">
      <c r="E128" s="57" t="s">
        <v>40</v>
      </c>
      <c r="F128" s="65">
        <v>3463332143</v>
      </c>
      <c r="G128" s="136">
        <v>1587791359.3500001</v>
      </c>
      <c r="H128" s="66">
        <f t="shared" si="5"/>
        <v>1875540783.6499999</v>
      </c>
      <c r="I128" s="133"/>
    </row>
    <row r="129" spans="5:9" ht="16.5" thickBot="1" x14ac:dyDescent="0.3">
      <c r="E129" s="57" t="s">
        <v>41</v>
      </c>
      <c r="F129" s="65">
        <v>210661271</v>
      </c>
      <c r="G129" s="136">
        <v>45283409.450000003</v>
      </c>
      <c r="H129" s="66">
        <f t="shared" si="5"/>
        <v>165377861.55000001</v>
      </c>
      <c r="I129" s="133"/>
    </row>
    <row r="130" spans="5:9" ht="16.5" thickBot="1" x14ac:dyDescent="0.3">
      <c r="E130" s="57" t="s">
        <v>42</v>
      </c>
      <c r="F130" s="65">
        <v>229672100</v>
      </c>
      <c r="G130" s="136">
        <v>1610949438.8199999</v>
      </c>
      <c r="H130" s="66">
        <f t="shared" si="5"/>
        <v>-1381277338.8199999</v>
      </c>
      <c r="I130" s="133"/>
    </row>
    <row r="131" spans="5:9" ht="16.5" thickBot="1" x14ac:dyDescent="0.3">
      <c r="E131" s="58" t="s">
        <v>7</v>
      </c>
      <c r="F131" s="67"/>
      <c r="G131" s="136"/>
      <c r="H131" s="66">
        <f t="shared" si="5"/>
        <v>0</v>
      </c>
      <c r="I131" s="133"/>
    </row>
    <row r="132" spans="5:9" ht="16.5" thickBot="1" x14ac:dyDescent="0.3">
      <c r="E132" s="57" t="s">
        <v>43</v>
      </c>
      <c r="F132" s="65">
        <v>642000000</v>
      </c>
      <c r="G132" s="136"/>
      <c r="H132" s="66">
        <f t="shared" si="5"/>
        <v>642000000</v>
      </c>
      <c r="I132" s="133"/>
    </row>
    <row r="133" spans="5:9" ht="16.5" thickBot="1" x14ac:dyDescent="0.3">
      <c r="E133" s="57" t="s">
        <v>44</v>
      </c>
      <c r="F133" s="65"/>
      <c r="G133" s="136"/>
      <c r="H133" s="66">
        <f t="shared" si="5"/>
        <v>0</v>
      </c>
      <c r="I133" s="133"/>
    </row>
    <row r="134" spans="5:9" ht="16.5" thickBot="1" x14ac:dyDescent="0.3">
      <c r="E134" s="57" t="s">
        <v>12</v>
      </c>
      <c r="F134" s="65">
        <v>176361602899</v>
      </c>
      <c r="G134" s="136">
        <v>29297543661.669998</v>
      </c>
      <c r="H134" s="66">
        <f t="shared" si="5"/>
        <v>147064059237.33002</v>
      </c>
      <c r="I134" s="133"/>
    </row>
    <row r="135" spans="5:9" ht="16.5" thickBot="1" x14ac:dyDescent="0.3">
      <c r="E135" s="57" t="s">
        <v>45</v>
      </c>
      <c r="F135" s="65"/>
      <c r="G135" s="136"/>
      <c r="H135" s="66">
        <f t="shared" si="5"/>
        <v>0</v>
      </c>
      <c r="I135" s="133"/>
    </row>
    <row r="136" spans="5:9" ht="15.75" x14ac:dyDescent="0.25">
      <c r="E136" s="68" t="s">
        <v>46</v>
      </c>
      <c r="F136" s="65">
        <v>13360800000</v>
      </c>
      <c r="G136" s="136"/>
      <c r="H136" s="66"/>
      <c r="I136" s="133"/>
    </row>
    <row r="137" spans="5:9" ht="15.75" x14ac:dyDescent="0.25">
      <c r="E137" s="69" t="s">
        <v>13</v>
      </c>
      <c r="F137" s="65">
        <v>6000000000</v>
      </c>
      <c r="G137" s="136">
        <v>359400000</v>
      </c>
      <c r="H137" s="66">
        <f t="shared" si="5"/>
        <v>5640600000</v>
      </c>
      <c r="I137" s="133"/>
    </row>
    <row r="138" spans="5:9" ht="15.75" x14ac:dyDescent="0.25">
      <c r="E138" s="70" t="s">
        <v>68</v>
      </c>
      <c r="F138" s="71">
        <f>SUM(F116:F137)</f>
        <v>278699043962</v>
      </c>
      <c r="G138" s="140">
        <f>SUM(G116:G137)</f>
        <v>48318138124.360001</v>
      </c>
      <c r="H138" s="66">
        <f>F138-G138</f>
        <v>230380905837.64001</v>
      </c>
      <c r="I138" s="133"/>
    </row>
    <row r="142" spans="5:9" ht="20.25" x14ac:dyDescent="0.25">
      <c r="E142" s="116" t="s">
        <v>88</v>
      </c>
      <c r="F142" s="116"/>
      <c r="G142" s="116"/>
      <c r="H142" s="116"/>
      <c r="I142" s="116"/>
    </row>
    <row r="143" spans="5:9" ht="18" x14ac:dyDescent="0.25">
      <c r="F143" s="118" t="s">
        <v>26</v>
      </c>
      <c r="G143" s="118"/>
      <c r="H143" s="118"/>
      <c r="I143" s="118"/>
    </row>
    <row r="144" spans="5:9" ht="18" x14ac:dyDescent="0.25">
      <c r="E144" s="29" t="s">
        <v>80</v>
      </c>
      <c r="F144" s="31" t="s">
        <v>78</v>
      </c>
      <c r="G144" s="31" t="s">
        <v>87</v>
      </c>
      <c r="H144" s="30" t="s">
        <v>79</v>
      </c>
    </row>
    <row r="145" spans="5:8" ht="18" x14ac:dyDescent="0.25">
      <c r="E145" s="73" t="s">
        <v>29</v>
      </c>
      <c r="F145" s="74"/>
      <c r="G145" s="1"/>
      <c r="H145" s="1"/>
    </row>
    <row r="146" spans="5:8" ht="18" x14ac:dyDescent="0.25">
      <c r="E146" s="75" t="s">
        <v>30</v>
      </c>
      <c r="F146" s="38">
        <v>6602804252.000001</v>
      </c>
      <c r="G146" s="38">
        <v>270366428.17999989</v>
      </c>
      <c r="H146" s="39">
        <f>F146-G146</f>
        <v>6332437823.8200006</v>
      </c>
    </row>
    <row r="147" spans="5:8" ht="18" x14ac:dyDescent="0.25">
      <c r="E147" s="75" t="s">
        <v>31</v>
      </c>
      <c r="F147" s="38">
        <v>1264295720</v>
      </c>
      <c r="G147" s="39">
        <v>235433821.55000001</v>
      </c>
      <c r="H147" s="39">
        <f t="shared" ref="H147:H167" si="6">F147-G147</f>
        <v>1028861898.45</v>
      </c>
    </row>
    <row r="148" spans="5:8" ht="18" x14ac:dyDescent="0.25">
      <c r="E148" s="73" t="s">
        <v>81</v>
      </c>
      <c r="F148" s="40"/>
      <c r="G148" s="41"/>
      <c r="H148" s="39">
        <f t="shared" si="6"/>
        <v>0</v>
      </c>
    </row>
    <row r="149" spans="5:8" ht="18" x14ac:dyDescent="0.25">
      <c r="E149" s="75" t="s">
        <v>32</v>
      </c>
      <c r="F149" s="115">
        <v>3617100000</v>
      </c>
      <c r="G149" s="38">
        <v>1070265689.64</v>
      </c>
      <c r="H149" s="39">
        <f t="shared" si="6"/>
        <v>2546834310.3600001</v>
      </c>
    </row>
    <row r="150" spans="5:8" ht="18" x14ac:dyDescent="0.25">
      <c r="E150" s="75" t="s">
        <v>33</v>
      </c>
      <c r="F150" s="40">
        <v>18467071000</v>
      </c>
      <c r="G150" s="115">
        <v>1532680572.2900002</v>
      </c>
      <c r="H150" s="39">
        <f t="shared" si="6"/>
        <v>16934390427.709999</v>
      </c>
    </row>
    <row r="151" spans="5:8" ht="18" x14ac:dyDescent="0.25">
      <c r="E151" s="75" t="s">
        <v>34</v>
      </c>
      <c r="F151" s="40">
        <v>1371024300</v>
      </c>
      <c r="G151" s="39">
        <v>27926198.670000002</v>
      </c>
      <c r="H151" s="39">
        <f t="shared" si="6"/>
        <v>1343098101.3299999</v>
      </c>
    </row>
    <row r="152" spans="5:8" ht="18" x14ac:dyDescent="0.25">
      <c r="E152" s="75" t="s">
        <v>35</v>
      </c>
      <c r="F152" s="40">
        <v>6236000</v>
      </c>
      <c r="G152" s="39">
        <v>903097.82</v>
      </c>
      <c r="H152" s="39">
        <f t="shared" si="6"/>
        <v>5332902.18</v>
      </c>
    </row>
    <row r="153" spans="5:8" ht="18" x14ac:dyDescent="0.25">
      <c r="E153" s="75" t="s">
        <v>36</v>
      </c>
      <c r="F153" s="40">
        <v>2251524573</v>
      </c>
      <c r="G153" s="39">
        <v>2468199.5</v>
      </c>
      <c r="H153" s="39">
        <f t="shared" si="6"/>
        <v>2249056373.5</v>
      </c>
    </row>
    <row r="154" spans="5:8" ht="18" x14ac:dyDescent="0.25">
      <c r="E154" s="75" t="s">
        <v>37</v>
      </c>
      <c r="F154" s="40">
        <v>69737367628</v>
      </c>
      <c r="G154" s="39">
        <v>10631279368.34</v>
      </c>
      <c r="H154" s="39">
        <f t="shared" si="6"/>
        <v>59106088259.660004</v>
      </c>
    </row>
    <row r="155" spans="5:8" ht="18" x14ac:dyDescent="0.25">
      <c r="E155" s="73" t="s">
        <v>82</v>
      </c>
      <c r="F155" s="40"/>
      <c r="G155" s="41"/>
      <c r="H155" s="39">
        <f t="shared" si="6"/>
        <v>0</v>
      </c>
    </row>
    <row r="156" spans="5:8" ht="18" x14ac:dyDescent="0.25">
      <c r="E156" s="75" t="s">
        <v>38</v>
      </c>
      <c r="F156" s="40">
        <v>24326617500</v>
      </c>
      <c r="G156" s="76">
        <v>3721097419.75</v>
      </c>
      <c r="H156" s="39">
        <f t="shared" si="6"/>
        <v>20605520080.25</v>
      </c>
    </row>
    <row r="157" spans="5:8" ht="18" x14ac:dyDescent="0.25">
      <c r="E157" s="75" t="s">
        <v>39</v>
      </c>
      <c r="F157" s="40">
        <v>2806633100</v>
      </c>
      <c r="G157" s="39">
        <v>204000000</v>
      </c>
      <c r="H157" s="39">
        <f t="shared" si="6"/>
        <v>2602633100</v>
      </c>
    </row>
    <row r="158" spans="5:8" ht="18" x14ac:dyDescent="0.25">
      <c r="E158" s="75" t="s">
        <v>40</v>
      </c>
      <c r="F158" s="40">
        <v>1767290840</v>
      </c>
      <c r="G158" s="39">
        <v>10058333.34</v>
      </c>
      <c r="H158" s="39">
        <f t="shared" si="6"/>
        <v>1757232506.6600001</v>
      </c>
    </row>
    <row r="159" spans="5:8" ht="18" x14ac:dyDescent="0.25">
      <c r="E159" s="75" t="s">
        <v>42</v>
      </c>
      <c r="F159" s="40">
        <v>541849000</v>
      </c>
      <c r="G159" s="39">
        <v>94389227.299999997</v>
      </c>
      <c r="H159" s="39">
        <f t="shared" si="6"/>
        <v>447459772.69999999</v>
      </c>
    </row>
    <row r="160" spans="5:8" ht="18" x14ac:dyDescent="0.25">
      <c r="E160" s="73" t="s">
        <v>7</v>
      </c>
      <c r="F160" s="40"/>
      <c r="G160" s="41"/>
      <c r="H160" s="39">
        <f t="shared" si="6"/>
        <v>0</v>
      </c>
    </row>
    <row r="161" spans="4:10" ht="18" x14ac:dyDescent="0.25">
      <c r="E161" s="75" t="s">
        <v>43</v>
      </c>
      <c r="F161" s="77"/>
      <c r="G161" s="41"/>
      <c r="H161" s="39">
        <f t="shared" si="6"/>
        <v>0</v>
      </c>
    </row>
    <row r="162" spans="4:10" ht="18" x14ac:dyDescent="0.25">
      <c r="E162" s="75" t="s">
        <v>44</v>
      </c>
      <c r="F162" s="40">
        <v>1396570000</v>
      </c>
      <c r="G162" s="38">
        <v>910151378.05999994</v>
      </c>
      <c r="H162" s="39">
        <f t="shared" si="6"/>
        <v>486418621.94000006</v>
      </c>
    </row>
    <row r="163" spans="4:10" ht="18" x14ac:dyDescent="0.25">
      <c r="E163" s="75" t="s">
        <v>12</v>
      </c>
      <c r="F163" s="38">
        <v>56941695587.999985</v>
      </c>
      <c r="G163" s="44">
        <v>12407061959.309998</v>
      </c>
      <c r="H163" s="39">
        <f t="shared" si="6"/>
        <v>44534633628.689987</v>
      </c>
    </row>
    <row r="164" spans="4:10" ht="18" x14ac:dyDescent="0.25">
      <c r="E164" s="75" t="s">
        <v>45</v>
      </c>
      <c r="F164" s="40"/>
      <c r="G164" s="41"/>
      <c r="H164" s="39">
        <f t="shared" si="6"/>
        <v>0</v>
      </c>
    </row>
    <row r="165" spans="4:10" ht="18" x14ac:dyDescent="0.25">
      <c r="E165" s="75" t="s">
        <v>46</v>
      </c>
      <c r="F165" s="40"/>
      <c r="G165" s="41"/>
      <c r="H165" s="39">
        <f t="shared" si="6"/>
        <v>0</v>
      </c>
    </row>
    <row r="166" spans="4:10" ht="36" x14ac:dyDescent="0.25">
      <c r="E166" s="75" t="s">
        <v>13</v>
      </c>
      <c r="F166" s="40">
        <v>6000000000.000001</v>
      </c>
      <c r="G166" s="44">
        <v>359400000</v>
      </c>
      <c r="H166" s="39">
        <f t="shared" si="6"/>
        <v>5640600000.000001</v>
      </c>
    </row>
    <row r="167" spans="4:10" ht="18" x14ac:dyDescent="0.25">
      <c r="E167" s="78" t="s">
        <v>68</v>
      </c>
      <c r="F167" s="40">
        <f>SUM(F146:F166)</f>
        <v>197098079501</v>
      </c>
      <c r="G167" s="42">
        <f>SUM(G146:G166)</f>
        <v>31477481693.749996</v>
      </c>
      <c r="H167" s="39">
        <f t="shared" si="6"/>
        <v>165620597807.25</v>
      </c>
    </row>
    <row r="170" spans="4:10" ht="20.25" x14ac:dyDescent="0.25">
      <c r="E170" s="116" t="s">
        <v>67</v>
      </c>
      <c r="F170" s="116"/>
      <c r="G170" s="116"/>
      <c r="H170" s="116"/>
      <c r="I170" s="116"/>
      <c r="J170" s="116"/>
    </row>
    <row r="171" spans="4:10" ht="19.5" thickBot="1" x14ac:dyDescent="0.3">
      <c r="E171" s="117" t="s">
        <v>77</v>
      </c>
      <c r="F171" s="117"/>
      <c r="G171" s="117"/>
      <c r="H171" s="117"/>
      <c r="I171" s="118"/>
      <c r="J171" s="118"/>
    </row>
    <row r="172" spans="4:10" ht="16.5" thickBot="1" x14ac:dyDescent="0.3">
      <c r="D172" s="4"/>
      <c r="E172" s="8" t="s">
        <v>15</v>
      </c>
      <c r="F172" s="8" t="s">
        <v>69</v>
      </c>
      <c r="G172" s="8" t="s">
        <v>83</v>
      </c>
      <c r="H172" s="141" t="s">
        <v>84</v>
      </c>
      <c r="I172" s="31" t="s">
        <v>2</v>
      </c>
      <c r="J172" s="32"/>
    </row>
    <row r="173" spans="4:10" ht="16.5" thickBot="1" x14ac:dyDescent="0.3">
      <c r="D173" s="85" t="s">
        <v>16</v>
      </c>
      <c r="E173" s="30" t="s">
        <v>17</v>
      </c>
      <c r="F173" s="7"/>
      <c r="G173" s="7"/>
      <c r="H173" s="131"/>
      <c r="I173" s="7"/>
      <c r="J173" s="32"/>
    </row>
    <row r="174" spans="4:10" ht="19.5" thickBot="1" x14ac:dyDescent="0.35">
      <c r="D174" s="6"/>
      <c r="E174" s="9" t="s">
        <v>18</v>
      </c>
      <c r="F174" s="86">
        <v>271748208352</v>
      </c>
      <c r="G174" s="86">
        <v>56786070000</v>
      </c>
      <c r="H174" s="79">
        <v>60975360000</v>
      </c>
      <c r="I174" s="1"/>
      <c r="J174" s="32"/>
    </row>
    <row r="175" spans="4:10" ht="19.5" thickBot="1" x14ac:dyDescent="0.35">
      <c r="D175" s="6"/>
      <c r="E175" s="9" t="s">
        <v>19</v>
      </c>
      <c r="F175" s="80">
        <v>32447674006.447403</v>
      </c>
      <c r="G175" s="80">
        <v>4521750000</v>
      </c>
      <c r="H175" s="142">
        <v>13519900000</v>
      </c>
      <c r="I175" s="1"/>
      <c r="J175" s="32"/>
    </row>
    <row r="176" spans="4:10" ht="21.75" thickBot="1" x14ac:dyDescent="0.3">
      <c r="D176" s="6"/>
      <c r="E176" s="11" t="s">
        <v>20</v>
      </c>
      <c r="F176" s="12">
        <f>SUM(F174:F175)</f>
        <v>304195882358.44739</v>
      </c>
      <c r="G176" s="12">
        <f>SUM(G174:G175)</f>
        <v>61307820000</v>
      </c>
      <c r="H176" s="143">
        <f>SUM(H174:H175)</f>
        <v>74495260000</v>
      </c>
      <c r="I176" s="1"/>
      <c r="J176" s="32"/>
    </row>
    <row r="177" spans="4:10" ht="19.5" thickBot="1" x14ac:dyDescent="0.3">
      <c r="D177" s="5" t="s">
        <v>21</v>
      </c>
      <c r="E177" s="10" t="s">
        <v>22</v>
      </c>
      <c r="F177" s="81">
        <v>45483583613</v>
      </c>
      <c r="G177" s="82"/>
      <c r="H177" s="144"/>
      <c r="I177" s="1"/>
      <c r="J177" s="32"/>
    </row>
    <row r="178" spans="4:10" ht="19.5" thickBot="1" x14ac:dyDescent="0.3">
      <c r="D178" s="5" t="s">
        <v>23</v>
      </c>
      <c r="E178" s="10" t="s">
        <v>24</v>
      </c>
      <c r="F178" s="81">
        <v>48067955925</v>
      </c>
      <c r="G178" s="82"/>
      <c r="H178" s="144"/>
      <c r="I178" s="1"/>
      <c r="J178" s="32"/>
    </row>
    <row r="179" spans="4:10" ht="19.5" thickBot="1" x14ac:dyDescent="0.3">
      <c r="D179" s="6"/>
      <c r="E179" s="11" t="s">
        <v>25</v>
      </c>
      <c r="F179" s="83">
        <f>F176+F177+F178</f>
        <v>397747421896.44739</v>
      </c>
      <c r="G179" s="84"/>
      <c r="H179" s="144"/>
      <c r="I179" s="1"/>
      <c r="J179" s="32"/>
    </row>
  </sheetData>
  <mergeCells count="42">
    <mergeCell ref="E69:F69"/>
    <mergeCell ref="D51:H51"/>
    <mergeCell ref="D52:H52"/>
    <mergeCell ref="E67:F67"/>
    <mergeCell ref="E68:F68"/>
    <mergeCell ref="G67:I67"/>
    <mergeCell ref="G68:H68"/>
    <mergeCell ref="G69:H69"/>
    <mergeCell ref="E44:F44"/>
    <mergeCell ref="E45:F45"/>
    <mergeCell ref="E46:F46"/>
    <mergeCell ref="G44:H44"/>
    <mergeCell ref="G45:H45"/>
    <mergeCell ref="G46:I46"/>
    <mergeCell ref="D73:G73"/>
    <mergeCell ref="E74:F74"/>
    <mergeCell ref="D92:G92"/>
    <mergeCell ref="D3:H3"/>
    <mergeCell ref="D4:H4"/>
    <mergeCell ref="D25:I25"/>
    <mergeCell ref="G22:H22"/>
    <mergeCell ref="G23:H23"/>
    <mergeCell ref="G24:H24"/>
    <mergeCell ref="D22:E22"/>
    <mergeCell ref="D23:E23"/>
    <mergeCell ref="D24:E24"/>
    <mergeCell ref="D5:H5"/>
    <mergeCell ref="D28:H28"/>
    <mergeCell ref="D29:H29"/>
    <mergeCell ref="D48:H48"/>
    <mergeCell ref="E93:F93"/>
    <mergeCell ref="E106:F106"/>
    <mergeCell ref="E107:F107"/>
    <mergeCell ref="G107:H107"/>
    <mergeCell ref="E108:F108"/>
    <mergeCell ref="G108:H108"/>
    <mergeCell ref="E170:J170"/>
    <mergeCell ref="E171:J171"/>
    <mergeCell ref="E142:I142"/>
    <mergeCell ref="F143:I143"/>
    <mergeCell ref="F112:H112"/>
    <mergeCell ref="F113:H113"/>
  </mergeCells>
  <pageMargins left="0.7" right="0.7" top="0.75" bottom="0.75" header="0.3" footer="0.3"/>
  <pageSetup scale="54" orientation="landscape" r:id="rId1"/>
  <rowBreaks count="2" manualBreakCount="2">
    <brk id="26" max="8" man="1"/>
    <brk id="47" max="8" man="1"/>
  </rowBreaks>
  <colBreaks count="1" manualBreakCount="1">
    <brk id="9" max="10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recurrent&amp; cap regions </vt:lpstr>
      <vt:lpstr>'recurrent&amp; cap regions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Fikru Tebeje Desalgn</dc:creator>
  <cp:lastModifiedBy>Solomon Tsegaye</cp:lastModifiedBy>
  <cp:lastPrinted>2020-12-23T05:39:11Z</cp:lastPrinted>
  <dcterms:created xsi:type="dcterms:W3CDTF">2020-07-23T06:55:26Z</dcterms:created>
  <dcterms:modified xsi:type="dcterms:W3CDTF">2020-12-30T06:51:10Z</dcterms:modified>
</cp:coreProperties>
</file>