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 Wharton\Desktop\gladius-et-scutum\"/>
    </mc:Choice>
  </mc:AlternateContent>
  <xr:revisionPtr revIDLastSave="0" documentId="13_ncr:1_{9640C7C6-4A19-40E6-B942-6C90D6EDABD5}" xr6:coauthVersionLast="47" xr6:coauthVersionMax="47" xr10:uidLastSave="{00000000-0000-0000-0000-000000000000}"/>
  <bookViews>
    <workbookView xWindow="-108" yWindow="-108" windowWidth="23256" windowHeight="12576" activeTab="3" xr2:uid="{66B7849A-FFD3-4EDB-BD16-FC5287445CF5}"/>
  </bookViews>
  <sheets>
    <sheet name="Abilities-Fire" sheetId="6" r:id="rId1"/>
    <sheet name="Abilities-Earth" sheetId="7" r:id="rId2"/>
    <sheet name="Abilities-Air" sheetId="9" r:id="rId3"/>
    <sheet name="Abilities-Water" sheetId="8" r:id="rId4"/>
    <sheet name="Abilities-Combo" sheetId="11" r:id="rId5"/>
    <sheet name="Weapons" sheetId="10" r:id="rId6"/>
    <sheet name="UNUSED-Weapons" sheetId="1" r:id="rId7"/>
    <sheet name="UNUSED-Armor" sheetId="2" r:id="rId8"/>
    <sheet name="UNUSED-Abilities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5" i="9" l="1"/>
  <c r="J25" i="9"/>
  <c r="I25" i="9" s="1"/>
  <c r="J27" i="7"/>
  <c r="I27" i="7" s="1"/>
  <c r="K27" i="7"/>
  <c r="J24" i="9"/>
  <c r="K24" i="9"/>
  <c r="I24" i="9"/>
  <c r="J22" i="6"/>
  <c r="K22" i="6"/>
  <c r="J23" i="9"/>
  <c r="K23" i="9"/>
  <c r="K27" i="6"/>
  <c r="J27" i="6"/>
  <c r="J21" i="6"/>
  <c r="I21" i="6" s="1"/>
  <c r="K21" i="6"/>
  <c r="J21" i="9"/>
  <c r="K21" i="9"/>
  <c r="J23" i="6"/>
  <c r="K23" i="6"/>
  <c r="J14" i="6"/>
  <c r="I14" i="6" s="1"/>
  <c r="K14" i="6"/>
  <c r="J14" i="8"/>
  <c r="K14" i="8"/>
  <c r="K18" i="11"/>
  <c r="J18" i="11"/>
  <c r="I18" i="11" s="1"/>
  <c r="J25" i="8"/>
  <c r="K25" i="8"/>
  <c r="I25" i="8"/>
  <c r="J25" i="7"/>
  <c r="I25" i="7" s="1"/>
  <c r="K25" i="7"/>
  <c r="K20" i="9"/>
  <c r="J20" i="9"/>
  <c r="J19" i="9"/>
  <c r="K19" i="9"/>
  <c r="J18" i="9"/>
  <c r="K18" i="9"/>
  <c r="J24" i="7"/>
  <c r="I24" i="7" s="1"/>
  <c r="K24" i="7"/>
  <c r="J17" i="9"/>
  <c r="K17" i="9"/>
  <c r="K22" i="9"/>
  <c r="J22" i="9"/>
  <c r="J16" i="9"/>
  <c r="K16" i="9"/>
  <c r="J15" i="9"/>
  <c r="K15" i="9"/>
  <c r="J23" i="7"/>
  <c r="I23" i="7" s="1"/>
  <c r="K23" i="7"/>
  <c r="J22" i="7"/>
  <c r="I22" i="7" s="1"/>
  <c r="K22" i="7"/>
  <c r="J21" i="7"/>
  <c r="K21" i="7"/>
  <c r="K20" i="7"/>
  <c r="J20" i="7"/>
  <c r="I20" i="7" s="1"/>
  <c r="J19" i="7"/>
  <c r="K19" i="7"/>
  <c r="J18" i="7"/>
  <c r="I18" i="7" s="1"/>
  <c r="K18" i="7"/>
  <c r="J17" i="7"/>
  <c r="K17" i="7"/>
  <c r="I15" i="7"/>
  <c r="I13" i="7"/>
  <c r="I11" i="7"/>
  <c r="I10" i="7"/>
  <c r="I9" i="7"/>
  <c r="I8" i="7"/>
  <c r="I24" i="8"/>
  <c r="I23" i="8"/>
  <c r="I15" i="8"/>
  <c r="J14" i="9"/>
  <c r="K14" i="9"/>
  <c r="K13" i="6"/>
  <c r="J13" i="6"/>
  <c r="J14" i="7"/>
  <c r="K14" i="7"/>
  <c r="K8" i="11"/>
  <c r="J8" i="11"/>
  <c r="J12" i="6"/>
  <c r="K12" i="6"/>
  <c r="J24" i="8"/>
  <c r="K24" i="8"/>
  <c r="J23" i="8"/>
  <c r="K23" i="8"/>
  <c r="J20" i="8"/>
  <c r="I20" i="8" s="1"/>
  <c r="K20" i="8"/>
  <c r="K19" i="8"/>
  <c r="I19" i="8" s="1"/>
  <c r="J19" i="8"/>
  <c r="J18" i="8"/>
  <c r="I18" i="8" s="1"/>
  <c r="K18" i="8"/>
  <c r="J13" i="8"/>
  <c r="I13" i="8" s="1"/>
  <c r="K13" i="8"/>
  <c r="J13" i="7"/>
  <c r="K13" i="7"/>
  <c r="J15" i="7"/>
  <c r="K15" i="7"/>
  <c r="J16" i="7"/>
  <c r="I16" i="7" s="1"/>
  <c r="K16" i="7"/>
  <c r="J26" i="7"/>
  <c r="K26" i="7"/>
  <c r="J13" i="9"/>
  <c r="K13" i="9"/>
  <c r="J21" i="8"/>
  <c r="I21" i="8" s="1"/>
  <c r="K21" i="8"/>
  <c r="J22" i="8"/>
  <c r="I22" i="8" s="1"/>
  <c r="K22" i="8"/>
  <c r="J12" i="9"/>
  <c r="K12" i="9"/>
  <c r="K11" i="6"/>
  <c r="J11" i="6"/>
  <c r="K12" i="8"/>
  <c r="I12" i="8" s="1"/>
  <c r="J12" i="8"/>
  <c r="K11" i="8"/>
  <c r="J11" i="8"/>
  <c r="I11" i="8" s="1"/>
  <c r="K20" i="6"/>
  <c r="J20" i="6"/>
  <c r="K12" i="7"/>
  <c r="J12" i="7"/>
  <c r="I12" i="7" s="1"/>
  <c r="K10" i="8"/>
  <c r="J10" i="8"/>
  <c r="I10" i="8" s="1"/>
  <c r="K11" i="9"/>
  <c r="J11" i="9"/>
  <c r="K9" i="9"/>
  <c r="J9" i="9"/>
  <c r="K10" i="9"/>
  <c r="J10" i="9"/>
  <c r="K11" i="7"/>
  <c r="J11" i="7"/>
  <c r="K10" i="7"/>
  <c r="J10" i="7"/>
  <c r="K9" i="7"/>
  <c r="J9" i="7"/>
  <c r="J24" i="6"/>
  <c r="K24" i="6"/>
  <c r="K16" i="6"/>
  <c r="J16" i="6"/>
  <c r="J18" i="6"/>
  <c r="K18" i="6"/>
  <c r="K26" i="6"/>
  <c r="J26" i="6"/>
  <c r="K17" i="8"/>
  <c r="J17" i="8"/>
  <c r="I17" i="8" s="1"/>
  <c r="K16" i="8"/>
  <c r="J16" i="8"/>
  <c r="I16" i="8" s="1"/>
  <c r="K15" i="8"/>
  <c r="J15" i="8"/>
  <c r="K9" i="8"/>
  <c r="J9" i="8"/>
  <c r="I9" i="8" s="1"/>
  <c r="K8" i="8"/>
  <c r="J8" i="8"/>
  <c r="I8" i="8" s="1"/>
  <c r="K8" i="9"/>
  <c r="J8" i="9"/>
  <c r="K8" i="7"/>
  <c r="J8" i="7"/>
  <c r="K15" i="6"/>
  <c r="J15" i="6"/>
  <c r="I15" i="6" s="1"/>
  <c r="J10" i="6"/>
  <c r="K10" i="6"/>
  <c r="J25" i="6"/>
  <c r="J19" i="6"/>
  <c r="J8" i="6"/>
  <c r="J17" i="6"/>
  <c r="J9" i="6"/>
  <c r="K25" i="6"/>
  <c r="K19" i="6"/>
  <c r="K8" i="6"/>
  <c r="K17" i="6"/>
  <c r="K9" i="6"/>
  <c r="I21" i="9" l="1"/>
  <c r="I22" i="6"/>
  <c r="I23" i="9"/>
  <c r="I21" i="7"/>
  <c r="I27" i="6"/>
  <c r="I26" i="7"/>
  <c r="I10" i="9"/>
  <c r="I23" i="6"/>
  <c r="I26" i="6"/>
  <c r="I12" i="6"/>
  <c r="I20" i="6"/>
  <c r="I9" i="6"/>
  <c r="I20" i="9"/>
  <c r="I22" i="9"/>
  <c r="I11" i="9"/>
  <c r="I9" i="9"/>
  <c r="I12" i="9"/>
  <c r="I19" i="9"/>
  <c r="I13" i="9"/>
  <c r="I15" i="9"/>
  <c r="I8" i="9"/>
  <c r="I14" i="9"/>
  <c r="I16" i="9"/>
  <c r="I18" i="9"/>
  <c r="I17" i="9"/>
  <c r="I14" i="8"/>
  <c r="I11" i="6"/>
  <c r="I19" i="6"/>
  <c r="I18" i="6"/>
  <c r="I16" i="6"/>
  <c r="I25" i="6"/>
  <c r="I10" i="6"/>
  <c r="I24" i="6"/>
  <c r="I8" i="6"/>
  <c r="I17" i="6"/>
  <c r="I19" i="7"/>
  <c r="I17" i="7"/>
  <c r="I14" i="7"/>
  <c r="I13" i="6"/>
  <c r="I8" i="11"/>
</calcChain>
</file>

<file path=xl/sharedStrings.xml><?xml version="1.0" encoding="utf-8"?>
<sst xmlns="http://schemas.openxmlformats.org/spreadsheetml/2006/main" count="923" uniqueCount="309">
  <si>
    <t>Weapon</t>
  </si>
  <si>
    <t>Type</t>
  </si>
  <si>
    <t>Damage</t>
  </si>
  <si>
    <t>Weight</t>
  </si>
  <si>
    <t>Special</t>
  </si>
  <si>
    <t>Dagger</t>
  </si>
  <si>
    <t>Speed</t>
  </si>
  <si>
    <t>Sword</t>
  </si>
  <si>
    <t>V. Fast</t>
  </si>
  <si>
    <t>Fast</t>
  </si>
  <si>
    <t>TwoH?</t>
  </si>
  <si>
    <t>no</t>
  </si>
  <si>
    <t>Value</t>
  </si>
  <si>
    <t>Medium</t>
  </si>
  <si>
    <t>Club</t>
  </si>
  <si>
    <t>Light</t>
  </si>
  <si>
    <t>Slow</t>
  </si>
  <si>
    <t>Mace</t>
  </si>
  <si>
    <t>Spear</t>
  </si>
  <si>
    <t>Both</t>
  </si>
  <si>
    <t>Recovery</t>
  </si>
  <si>
    <t>V. Short</t>
  </si>
  <si>
    <t>Short</t>
  </si>
  <si>
    <t>Long</t>
  </si>
  <si>
    <t>yes</t>
  </si>
  <si>
    <t>Defense</t>
  </si>
  <si>
    <t>Hallebarde</t>
  </si>
  <si>
    <t>Pollhammer</t>
  </si>
  <si>
    <t>Longsword</t>
  </si>
  <si>
    <t>Greatsword</t>
  </si>
  <si>
    <t>Bill</t>
  </si>
  <si>
    <t>Bardiche</t>
  </si>
  <si>
    <t>Dmg</t>
  </si>
  <si>
    <t>Glaive</t>
  </si>
  <si>
    <t>Pike</t>
  </si>
  <si>
    <t>Armor</t>
  </si>
  <si>
    <t>Precise</t>
  </si>
  <si>
    <t>Aggressive</t>
  </si>
  <si>
    <t>Defensive</t>
  </si>
  <si>
    <t>Neutral</t>
  </si>
  <si>
    <t>Gambeson</t>
  </si>
  <si>
    <t>Reach</t>
  </si>
  <si>
    <t>Req.Skill</t>
  </si>
  <si>
    <t>Ability</t>
  </si>
  <si>
    <t>Jab</t>
  </si>
  <si>
    <t>Pre-reqs</t>
  </si>
  <si>
    <t>Lunge</t>
  </si>
  <si>
    <t>Swipe</t>
  </si>
  <si>
    <t>Sweep</t>
  </si>
  <si>
    <t>SP cost</t>
  </si>
  <si>
    <t>Sidearm</t>
  </si>
  <si>
    <t>Rapier</t>
  </si>
  <si>
    <t>V. Slow</t>
  </si>
  <si>
    <t>V. Long</t>
  </si>
  <si>
    <t>both</t>
  </si>
  <si>
    <t>Shield</t>
  </si>
  <si>
    <t>Buckler</t>
  </si>
  <si>
    <t>Leather armor</t>
  </si>
  <si>
    <t>Brigandine</t>
  </si>
  <si>
    <t>Dmg pierces 2 armor</t>
  </si>
  <si>
    <t>Longest</t>
  </si>
  <si>
    <t>V.V. Fast</t>
  </si>
  <si>
    <t>Pierces 1 armor</t>
  </si>
  <si>
    <t>-</t>
  </si>
  <si>
    <t>Offhand</t>
  </si>
  <si>
    <t>Breastplate</t>
  </si>
  <si>
    <t>Half plate suit</t>
  </si>
  <si>
    <t>Maille</t>
  </si>
  <si>
    <t>Hurricane</t>
  </si>
  <si>
    <t>Spin Attack</t>
  </si>
  <si>
    <t>Quick Attack</t>
  </si>
  <si>
    <t>Combo Attack</t>
  </si>
  <si>
    <t>Feint</t>
  </si>
  <si>
    <t>Downward Strike</t>
  </si>
  <si>
    <t>Uppercut</t>
  </si>
  <si>
    <t>Swipe, Lunge</t>
  </si>
  <si>
    <t>Swipe, Jab</t>
  </si>
  <si>
    <t>X</t>
  </si>
  <si>
    <t>N/A</t>
  </si>
  <si>
    <t>[NOTE: the standard attack move]</t>
  </si>
  <si>
    <t>Quarterstaff</t>
  </si>
  <si>
    <t>Dmg +2 vs. mounted; pierces 1 armor</t>
  </si>
  <si>
    <t>Versatile: Dmg +1, Def +1 while wielded with two hands; Dmg +1 vs. mounted; pierces 1 armor;</t>
  </si>
  <si>
    <t>Axe</t>
  </si>
  <si>
    <t>Recover</t>
  </si>
  <si>
    <t>Throw Weapon</t>
  </si>
  <si>
    <t>Guard</t>
  </si>
  <si>
    <t>inf.</t>
  </si>
  <si>
    <t>Level</t>
  </si>
  <si>
    <t>Flurry</t>
  </si>
  <si>
    <t>SET=5</t>
  </si>
  <si>
    <t>Dmg +4 vs. mounted; pierces 1 armor</t>
  </si>
  <si>
    <t>Dmg +3 vs. mounted; pierces 2 armor</t>
  </si>
  <si>
    <t>Dmg +1 vs. mounted; pierces 1 armor</t>
  </si>
  <si>
    <t>Versatile: Dmg +1, Def +1 while wielded with two hands; pierces 1 armor</t>
  </si>
  <si>
    <t>Heals 1 HP. Recovery and speed values are set regardless of weapon.</t>
  </si>
  <si>
    <t>Swipe, Guard</t>
  </si>
  <si>
    <t>Invigorate</t>
  </si>
  <si>
    <t>Revitalize</t>
  </si>
  <si>
    <t>SET=3</t>
  </si>
  <si>
    <t>SET=2</t>
  </si>
  <si>
    <t>SET=1</t>
  </si>
  <si>
    <t>Heals 4 HP. Recovery and speed values are set regardless of weapon.</t>
  </si>
  <si>
    <t>Heals 10 HP. Recovery and speed values are set regardless of weapon.</t>
  </si>
  <si>
    <t>Run Through</t>
  </si>
  <si>
    <t>Splash 1</t>
  </si>
  <si>
    <t>Splash 2</t>
  </si>
  <si>
    <t>Splash 2, Strikes x2</t>
  </si>
  <si>
    <t>Strikes x2</t>
  </si>
  <si>
    <t>Area Effect, Strikes x2</t>
  </si>
  <si>
    <t>Power Strike</t>
  </si>
  <si>
    <t>~~~</t>
  </si>
  <si>
    <t>Cheque</t>
  </si>
  <si>
    <t>Spirit Whip</t>
  </si>
  <si>
    <t>Parry</t>
  </si>
  <si>
    <t>[NOTE: deals no damage, but makes the enemy "think" you're going to attack]</t>
  </si>
  <si>
    <t>Brief period where incoming attacks are cancelled and the attacker is stunned</t>
  </si>
  <si>
    <t>ReqSkill</t>
  </si>
  <si>
    <t>(50 - Skill) % chance of losing weapon</t>
  </si>
  <si>
    <t>Weight: Light, Medium or Heavy. Light, no encumbrance. Medium, 10% Mobility reduction. Heavy, 20% Mobility reduction.</t>
  </si>
  <si>
    <t>Full plate suit</t>
  </si>
  <si>
    <t>Mithril is one weight class down for the same armor</t>
  </si>
  <si>
    <t>Helm Splitter</t>
  </si>
  <si>
    <t>Break</t>
  </si>
  <si>
    <t>Pierce 1</t>
  </si>
  <si>
    <t>Pierce 2</t>
  </si>
  <si>
    <t>Extend your Reach by 2 for 20 seconds</t>
  </si>
  <si>
    <t>All of your attack techniques have +1 to Pierce</t>
  </si>
  <si>
    <t>Active</t>
  </si>
  <si>
    <t>Mode</t>
  </si>
  <si>
    <t>Passive</t>
  </si>
  <si>
    <t>.</t>
  </si>
  <si>
    <t>Surgeon General</t>
  </si>
  <si>
    <t>Any L3 Precise tech (?)</t>
  </si>
  <si>
    <t>Net</t>
  </si>
  <si>
    <t>Wide</t>
  </si>
  <si>
    <t>Element</t>
  </si>
  <si>
    <t>Breath of Fire</t>
  </si>
  <si>
    <t>Hit%</t>
  </si>
  <si>
    <t>Firebolt</t>
  </si>
  <si>
    <t>Flamespray</t>
  </si>
  <si>
    <t>Any</t>
  </si>
  <si>
    <t>Combustion</t>
  </si>
  <si>
    <t>Burning Touch</t>
  </si>
  <si>
    <t>Targeted Combustion</t>
  </si>
  <si>
    <t>NRG cost</t>
  </si>
  <si>
    <t>Evade+%</t>
  </si>
  <si>
    <t>Short%</t>
  </si>
  <si>
    <t>Wide%</t>
  </si>
  <si>
    <t>Chance to go Short (grapple the opponent)</t>
  </si>
  <si>
    <t>Chance to go Wide (exit a grapple)</t>
  </si>
  <si>
    <t>Bubble</t>
  </si>
  <si>
    <t>Status%</t>
  </si>
  <si>
    <t>StatusDur</t>
  </si>
  <si>
    <t>Duration of status effect</t>
  </si>
  <si>
    <t>Chance to cause a status effect</t>
  </si>
  <si>
    <t>Icicle</t>
  </si>
  <si>
    <t>Watergun</t>
  </si>
  <si>
    <t>Dmg/NRG</t>
  </si>
  <si>
    <t>Dmg/SP</t>
  </si>
  <si>
    <t>DmgMult</t>
  </si>
  <si>
    <t>Wavesurf</t>
  </si>
  <si>
    <t>Breath of Wind</t>
  </si>
  <si>
    <t>Grind</t>
  </si>
  <si>
    <t>How much bang for our buck?</t>
  </si>
  <si>
    <t>Fire Whirl</t>
  </si>
  <si>
    <t>Priority</t>
  </si>
  <si>
    <t>Bubble Bomb</t>
  </si>
  <si>
    <t>Lightning Bolt</t>
  </si>
  <si>
    <t>Blue Fire</t>
  </si>
  <si>
    <t>Flame Whip</t>
  </si>
  <si>
    <t>Burning Net</t>
  </si>
  <si>
    <t>Harden</t>
  </si>
  <si>
    <t>Rock Throw</t>
  </si>
  <si>
    <t>Tunnel</t>
  </si>
  <si>
    <t>Fist of Stone</t>
  </si>
  <si>
    <t>Stone Smash</t>
  </si>
  <si>
    <t>Tremor</t>
  </si>
  <si>
    <t>Pillow of Winds</t>
  </si>
  <si>
    <t>Shockwave</t>
  </si>
  <si>
    <t>Pressure Bolt</t>
  </si>
  <si>
    <t>W</t>
  </si>
  <si>
    <t>A</t>
  </si>
  <si>
    <t>E</t>
  </si>
  <si>
    <t>F</t>
  </si>
  <si>
    <t>Jet Stream</t>
  </si>
  <si>
    <t>Wavecrash</t>
  </si>
  <si>
    <t>Rockslide</t>
  </si>
  <si>
    <t>Singing Grasp</t>
  </si>
  <si>
    <t>Slippery Skin</t>
  </si>
  <si>
    <t>Ignition</t>
  </si>
  <si>
    <t>Constrict</t>
  </si>
  <si>
    <t>Gust Punch</t>
  </si>
  <si>
    <t>Disarm 50%</t>
  </si>
  <si>
    <t>Javelin &amp; Shield</t>
  </si>
  <si>
    <t>Sword &amp; Dagger</t>
  </si>
  <si>
    <t>Axe &amp; Shield</t>
  </si>
  <si>
    <t>Chakram</t>
  </si>
  <si>
    <t>Pole</t>
  </si>
  <si>
    <t>Sling</t>
  </si>
  <si>
    <t>Pierce</t>
  </si>
  <si>
    <t>WSpd</t>
  </si>
  <si>
    <t>SDmg</t>
  </si>
  <si>
    <t>SSpd</t>
  </si>
  <si>
    <t>WDmg</t>
  </si>
  <si>
    <t>SHit</t>
  </si>
  <si>
    <t>Spd</t>
  </si>
  <si>
    <t>Hit</t>
  </si>
  <si>
    <t>Eva</t>
  </si>
  <si>
    <t>Dfn</t>
  </si>
  <si>
    <t>WHit</t>
  </si>
  <si>
    <t>Bow &amp; Arrow</t>
  </si>
  <si>
    <t>Sword &amp; Kris</t>
  </si>
  <si>
    <t>Boon?</t>
  </si>
  <si>
    <t>No</t>
  </si>
  <si>
    <t>Yes</t>
  </si>
  <si>
    <t>Hammer &amp; Shield</t>
  </si>
  <si>
    <t>Double Image</t>
  </si>
  <si>
    <t>Sandstorm</t>
  </si>
  <si>
    <t>Liquefy</t>
  </si>
  <si>
    <t>Cold Knuckle</t>
  </si>
  <si>
    <t>Mend</t>
  </si>
  <si>
    <t>Heal</t>
  </si>
  <si>
    <t>Heal 1 HP/turn for 4 turns</t>
  </si>
  <si>
    <t>Mana Rain</t>
  </si>
  <si>
    <t>Heal 1 SP/turn for 6 turns</t>
  </si>
  <si>
    <t>Fire Eater</t>
  </si>
  <si>
    <t>Grab Weapon</t>
  </si>
  <si>
    <t>Inferno</t>
  </si>
  <si>
    <t>A+E</t>
  </si>
  <si>
    <t>A+F</t>
  </si>
  <si>
    <t>A+W</t>
  </si>
  <si>
    <t>F+E</t>
  </si>
  <si>
    <t>Boil</t>
  </si>
  <si>
    <t>F+W</t>
  </si>
  <si>
    <t>E+W</t>
  </si>
  <si>
    <t>Chance to cause BOTH status effects from both elements!</t>
  </si>
  <si>
    <t>Furnace</t>
  </si>
  <si>
    <t>Venom</t>
  </si>
  <si>
    <t>Acid Spray</t>
  </si>
  <si>
    <t>Poison 3</t>
  </si>
  <si>
    <t>Whip &amp; Rope</t>
  </si>
  <si>
    <t>Drill</t>
  </si>
  <si>
    <t>Singe</t>
  </si>
  <si>
    <t>Suffocate</t>
  </si>
  <si>
    <t>Pebblegun</t>
  </si>
  <si>
    <t>Armorslayer</t>
  </si>
  <si>
    <t>Pierce 3; Only works if enemy has &gt;= 2 Defense</t>
  </si>
  <si>
    <t>J&amp;S,H&amp;S,S&amp;D,A&amp;S</t>
  </si>
  <si>
    <t>Wall of Clay</t>
  </si>
  <si>
    <t>Rockslide, Tunnel</t>
  </si>
  <si>
    <t>Rumble</t>
  </si>
  <si>
    <t>Earthwave</t>
  </si>
  <si>
    <t>Spiral Out</t>
  </si>
  <si>
    <t>Blizzard</t>
  </si>
  <si>
    <t>Vacuum Chamber</t>
  </si>
  <si>
    <t>Obfuscate</t>
  </si>
  <si>
    <t>Meteor Smash</t>
  </si>
  <si>
    <t>Diamond Smash</t>
  </si>
  <si>
    <t>Stone Smash, Fist of Stone</t>
  </si>
  <si>
    <t>Disarming Gust</t>
  </si>
  <si>
    <t>Compression Wave</t>
  </si>
  <si>
    <t>Heal 5 HP</t>
  </si>
  <si>
    <t>Submission</t>
  </si>
  <si>
    <t>Lockdown</t>
  </si>
  <si>
    <t>Purify</t>
  </si>
  <si>
    <t>Ice Daggers</t>
  </si>
  <si>
    <t>Magma</t>
  </si>
  <si>
    <t>Evoke Forest</t>
  </si>
  <si>
    <t>Oaken Limbs</t>
  </si>
  <si>
    <t>Steamgun</t>
  </si>
  <si>
    <t>Eruption</t>
  </si>
  <si>
    <t>Dissolve</t>
  </si>
  <si>
    <t>Acid Rain</t>
  </si>
  <si>
    <t>NOTE! If a technique's name is changed, you may have to update the code and the documentation!!! Name is tied to status effects.</t>
  </si>
  <si>
    <t>Prevents enemy movement for 1 action</t>
  </si>
  <si>
    <t>Prevents enemy movement for 3 actions</t>
  </si>
  <si>
    <t>Pierce 2; Prevents enemy healing for 2 actions</t>
  </si>
  <si>
    <t>Pierce 6</t>
  </si>
  <si>
    <t>Prevents enemy movement for 2 actions</t>
  </si>
  <si>
    <t>Prevents enemy healing for 2 actions</t>
  </si>
  <si>
    <t>Hot Lunge</t>
  </si>
  <si>
    <t>Burning Oil</t>
  </si>
  <si>
    <t>Pierce 3</t>
  </si>
  <si>
    <t>Compression Bomb</t>
  </si>
  <si>
    <t>Singing Grasp, Shock</t>
  </si>
  <si>
    <t>Shock</t>
  </si>
  <si>
    <t>Static Grip</t>
  </si>
  <si>
    <t>Blue Fire, Shock</t>
  </si>
  <si>
    <t>Vortex</t>
  </si>
  <si>
    <t>Flaming Aura</t>
  </si>
  <si>
    <t>Disarm 33%</t>
  </si>
  <si>
    <t>Speed +1 for 4 turns</t>
  </si>
  <si>
    <t>Spiral Out, Disarming Gust</t>
  </si>
  <si>
    <t>Disarm 75%</t>
  </si>
  <si>
    <t>Third Eye</t>
  </si>
  <si>
    <t>ACC +5 for 6 turns</t>
  </si>
  <si>
    <t>EVA +5 for 3 turns</t>
  </si>
  <si>
    <t>EVA +10 for 3 turns</t>
  </si>
  <si>
    <t>DFN +1 for 3 turns</t>
  </si>
  <si>
    <t>EVA +5 for 6 turns</t>
  </si>
  <si>
    <t>Suppressing Sands</t>
  </si>
  <si>
    <t>Clear all status effects on the target</t>
  </si>
  <si>
    <t xml:space="preserve">Summon Cloud Clone to assist in combat. Does 1 Neutral Dmg / turn with 90% to-hit, and has 3 HP. When you are struck, divert damage to the Hologram instead. Can only cast once per battle. </t>
  </si>
  <si>
    <t>Cloud Clone</t>
  </si>
  <si>
    <t>SHORT DMG +1 for 2 turns</t>
  </si>
  <si>
    <t>Dust Devils</t>
  </si>
  <si>
    <t>WIDE DMG +1 for 2 turns</t>
  </si>
  <si>
    <t>Clear status effects on the caster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</si>
</sst>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left"/>
    </xf>
    <xf numFmtId="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quotePrefix="1" applyNumberForma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23">
    <dxf>
      <fill>
        <patternFill>
          <bgColor rgb="FFF5F5F5"/>
        </patternFill>
      </fill>
      <border>
        <bottom style="hair">
          <color auto="1"/>
        </bottom>
      </border>
    </dxf>
    <dxf>
      <fill>
        <patternFill>
          <bgColor rgb="FFF5F5F5"/>
        </patternFill>
      </fill>
      <border>
        <bottom style="hair">
          <color auto="1"/>
        </bottom>
      </border>
    </dxf>
    <dxf>
      <fill>
        <patternFill>
          <bgColor rgb="FFF5F5F5"/>
        </patternFill>
      </fill>
      <border>
        <bottom style="hair">
          <color auto="1"/>
        </bottom>
      </border>
    </dxf>
    <dxf>
      <fill>
        <patternFill>
          <bgColor rgb="FFF5F5F5"/>
        </patternFill>
      </fill>
      <border>
        <bottom style="hair">
          <color auto="1"/>
        </bottom>
      </border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F9ADAD"/>
        </patternFill>
      </fill>
    </dxf>
    <dxf>
      <fill>
        <patternFill>
          <bgColor rgb="FFF9F9F9"/>
        </patternFill>
      </fill>
      <border>
        <bottom style="hair">
          <color auto="1"/>
        </bottom>
        <vertical/>
        <horizontal/>
      </border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F9ADAD"/>
        </patternFill>
      </fill>
    </dxf>
    <dxf>
      <fill>
        <patternFill>
          <bgColor rgb="FFF5F5F5"/>
        </patternFill>
      </fill>
      <border>
        <bottom style="hair">
          <color auto="1"/>
        </bottom>
      </border>
    </dxf>
    <dxf>
      <fill>
        <patternFill>
          <bgColor rgb="FFF5F5F5"/>
        </patternFill>
      </fill>
      <border>
        <bottom style="hair">
          <color auto="1"/>
        </bottom>
      </border>
    </dxf>
    <dxf>
      <fill>
        <patternFill>
          <bgColor rgb="FFF5F5F5"/>
        </patternFill>
      </fill>
      <border>
        <bottom style="hair">
          <color auto="1"/>
        </bottom>
      </border>
    </dxf>
    <dxf>
      <fill>
        <patternFill>
          <bgColor rgb="FFF5F5F5"/>
        </patternFill>
      </fill>
      <border>
        <bottom style="hair">
          <color auto="1"/>
        </bottom>
      </border>
    </dxf>
    <dxf>
      <fill>
        <patternFill>
          <bgColor rgb="FFF5F5F5"/>
        </patternFill>
      </fill>
      <border>
        <bottom style="hair">
          <color auto="1"/>
        </bottom>
      </border>
    </dxf>
    <dxf>
      <fill>
        <patternFill>
          <bgColor rgb="FFF5F5F5"/>
        </patternFill>
      </fill>
      <border>
        <bottom style="hair">
          <color auto="1"/>
        </bottom>
      </border>
    </dxf>
    <dxf>
      <fill>
        <patternFill>
          <bgColor rgb="FFF5F5F5"/>
        </patternFill>
      </fill>
      <border>
        <bottom style="hair">
          <color auto="1"/>
        </bottom>
      </border>
    </dxf>
    <dxf>
      <fill>
        <patternFill>
          <bgColor rgb="FFF5F5F5"/>
        </patternFill>
      </fill>
      <border>
        <bottom style="hair">
          <color auto="1"/>
        </bottom>
      </border>
    </dxf>
    <dxf>
      <fill>
        <patternFill>
          <bgColor rgb="FFF5F5F5"/>
        </patternFill>
      </fill>
      <border>
        <bottom style="hair">
          <color auto="1"/>
        </bottom>
      </border>
    </dxf>
  </dxfs>
  <tableStyles count="0" defaultTableStyle="TableStyleMedium2" defaultPivotStyle="PivotStyleLight16"/>
  <colors>
    <mruColors>
      <color rgb="FFFF3783"/>
      <color rgb="FFFF619D"/>
      <color rgb="FFFF0564"/>
      <color rgb="FFFF2563"/>
      <color rgb="FFF9F9F9"/>
      <color rgb="FF540000"/>
      <color rgb="FFFFE1E1"/>
      <color rgb="FFFFD3D3"/>
      <color rgb="FFF5F5F5"/>
      <color rgb="FFF9AD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B705-CC0B-41F0-BDA0-B9F22D5E773F}">
  <dimension ref="A1:V37"/>
  <sheetViews>
    <sheetView workbookViewId="0">
      <pane ySplit="1" topLeftCell="A2" activePane="bottomLeft" state="frozen"/>
      <selection pane="bottomLeft" activeCell="Q22" sqref="Q22"/>
    </sheetView>
  </sheetViews>
  <sheetFormatPr defaultRowHeight="14.4" x14ac:dyDescent="0.3"/>
  <cols>
    <col min="1" max="1" width="20.6640625" customWidth="1"/>
    <col min="2" max="2" width="7.6640625" customWidth="1"/>
    <col min="3" max="3" width="7.5546875" customWidth="1"/>
    <col min="4" max="4" width="16.5546875" customWidth="1"/>
    <col min="5" max="5" width="7.33203125" style="3" customWidth="1"/>
    <col min="6" max="6" width="5.77734375" style="3" customWidth="1"/>
    <col min="7" max="7" width="12.21875" style="3" customWidth="1"/>
    <col min="8" max="12" width="8.21875" customWidth="1"/>
    <col min="13" max="13" width="8.21875" style="3" customWidth="1"/>
    <col min="14" max="14" width="8.21875" style="16" customWidth="1"/>
    <col min="15" max="16" width="8.21875" customWidth="1"/>
    <col min="17" max="20" width="8.21875" style="9" customWidth="1"/>
    <col min="21" max="21" width="8.21875" style="16" customWidth="1"/>
    <col min="22" max="22" width="34.44140625" customWidth="1"/>
  </cols>
  <sheetData>
    <row r="1" spans="1:22" s="1" customFormat="1" ht="15" thickBot="1" x14ac:dyDescent="0.35">
      <c r="A1" s="1" t="s">
        <v>43</v>
      </c>
      <c r="B1" s="2" t="s">
        <v>136</v>
      </c>
      <c r="C1" s="2" t="s">
        <v>129</v>
      </c>
      <c r="D1" s="1" t="s">
        <v>45</v>
      </c>
      <c r="E1" s="2" t="s">
        <v>117</v>
      </c>
      <c r="F1" s="2" t="s">
        <v>88</v>
      </c>
      <c r="G1" s="2" t="s">
        <v>0</v>
      </c>
      <c r="H1" s="2" t="s">
        <v>49</v>
      </c>
      <c r="I1" s="2" t="s">
        <v>160</v>
      </c>
      <c r="J1" s="2" t="s">
        <v>159</v>
      </c>
      <c r="K1" s="2" t="s">
        <v>158</v>
      </c>
      <c r="L1" s="2" t="s">
        <v>145</v>
      </c>
      <c r="M1" s="2" t="s">
        <v>138</v>
      </c>
      <c r="N1" s="13" t="s">
        <v>166</v>
      </c>
      <c r="O1" s="2" t="s">
        <v>2</v>
      </c>
      <c r="P1" s="2" t="s">
        <v>25</v>
      </c>
      <c r="Q1" s="10" t="s">
        <v>146</v>
      </c>
      <c r="R1" s="10" t="s">
        <v>147</v>
      </c>
      <c r="S1" s="10" t="s">
        <v>148</v>
      </c>
      <c r="T1" s="10" t="s">
        <v>152</v>
      </c>
      <c r="U1" s="13" t="s">
        <v>153</v>
      </c>
      <c r="V1" s="6" t="s">
        <v>4</v>
      </c>
    </row>
    <row r="2" spans="1:22" s="4" customFormat="1" x14ac:dyDescent="0.3">
      <c r="B2" s="5"/>
      <c r="C2" s="5"/>
      <c r="E2" s="5"/>
      <c r="F2" s="5"/>
      <c r="G2" s="5"/>
      <c r="H2" s="5"/>
      <c r="I2" s="5"/>
      <c r="J2" s="5"/>
      <c r="K2" s="5"/>
      <c r="L2" s="5"/>
      <c r="M2" s="5"/>
      <c r="N2" s="14"/>
      <c r="O2" s="5"/>
      <c r="P2" s="5"/>
      <c r="Q2" s="11"/>
      <c r="R2" s="11"/>
      <c r="S2" s="11"/>
      <c r="T2" s="11"/>
      <c r="U2" s="14"/>
      <c r="V2" s="7"/>
    </row>
    <row r="3" spans="1:22" s="4" customFormat="1" x14ac:dyDescent="0.3">
      <c r="C3" s="7"/>
      <c r="E3" s="5"/>
      <c r="F3" s="5"/>
      <c r="G3" s="5"/>
      <c r="H3" s="5"/>
      <c r="I3" s="5"/>
      <c r="J3" s="5"/>
      <c r="K3" s="5"/>
      <c r="L3" s="5"/>
      <c r="M3" s="5"/>
      <c r="N3" s="14"/>
      <c r="O3" s="5"/>
      <c r="P3" s="5"/>
      <c r="Q3" s="11"/>
      <c r="R3" s="12" t="s">
        <v>149</v>
      </c>
      <c r="S3" s="11"/>
      <c r="T3" s="11"/>
      <c r="U3" s="14"/>
      <c r="V3" s="7"/>
    </row>
    <row r="4" spans="1:22" s="4" customFormat="1" x14ac:dyDescent="0.3">
      <c r="B4" s="5"/>
      <c r="C4" s="5"/>
      <c r="E4" s="5"/>
      <c r="F4" s="5"/>
      <c r="G4" s="5"/>
      <c r="H4" s="5"/>
      <c r="I4" s="5"/>
      <c r="J4" s="5"/>
      <c r="K4" s="5"/>
      <c r="L4" s="5"/>
      <c r="M4" s="5"/>
      <c r="N4" s="14"/>
      <c r="O4" s="5"/>
      <c r="P4" s="5"/>
      <c r="Q4" s="11"/>
      <c r="R4" s="11"/>
      <c r="S4" s="12" t="s">
        <v>150</v>
      </c>
      <c r="T4" s="12"/>
      <c r="U4" s="15"/>
      <c r="V4" s="7"/>
    </row>
    <row r="5" spans="1:22" s="4" customFormat="1" x14ac:dyDescent="0.3">
      <c r="B5" s="5"/>
      <c r="C5" s="5"/>
      <c r="E5" s="5"/>
      <c r="F5" s="5"/>
      <c r="G5" s="5"/>
      <c r="H5" s="5"/>
      <c r="I5" s="5"/>
      <c r="J5" s="5"/>
      <c r="K5" s="5"/>
      <c r="L5" s="5"/>
      <c r="M5" s="5"/>
      <c r="N5" s="14"/>
      <c r="O5" s="5"/>
      <c r="P5" s="5"/>
      <c r="Q5" s="11"/>
      <c r="R5" s="11"/>
      <c r="S5" s="12"/>
      <c r="T5" s="12" t="s">
        <v>155</v>
      </c>
      <c r="U5" s="15"/>
      <c r="V5" s="7"/>
    </row>
    <row r="6" spans="1:22" s="4" customFormat="1" x14ac:dyDescent="0.3">
      <c r="B6" s="5"/>
      <c r="C6" s="5"/>
      <c r="E6" s="5"/>
      <c r="F6" s="5"/>
      <c r="G6" s="5"/>
      <c r="H6" s="5"/>
      <c r="I6" s="5"/>
      <c r="J6" s="5"/>
      <c r="K6" s="5"/>
      <c r="L6" s="5"/>
      <c r="M6" s="5"/>
      <c r="N6" s="14"/>
      <c r="O6" s="5"/>
      <c r="P6" s="5"/>
      <c r="Q6" s="11"/>
      <c r="R6" s="11"/>
      <c r="S6" s="11"/>
      <c r="T6" s="11"/>
      <c r="U6" s="15" t="s">
        <v>154</v>
      </c>
      <c r="V6" s="7"/>
    </row>
    <row r="7" spans="1:22" s="4" customFormat="1" x14ac:dyDescent="0.3">
      <c r="B7" s="5"/>
      <c r="C7" s="5"/>
      <c r="E7" s="5"/>
      <c r="F7" s="5"/>
      <c r="G7" s="5"/>
      <c r="H7" s="5"/>
      <c r="I7" s="5"/>
      <c r="J7" s="5"/>
      <c r="K7" s="5"/>
      <c r="L7" s="5"/>
      <c r="M7" s="5"/>
      <c r="N7" s="14"/>
      <c r="O7" s="5"/>
      <c r="P7" s="5"/>
      <c r="Q7" s="11"/>
      <c r="R7" s="11"/>
      <c r="S7" s="11"/>
      <c r="T7" s="11"/>
      <c r="U7" s="14"/>
      <c r="V7" s="7"/>
    </row>
    <row r="8" spans="1:22" x14ac:dyDescent="0.3">
      <c r="A8" t="s">
        <v>139</v>
      </c>
      <c r="B8" s="3" t="s">
        <v>184</v>
      </c>
      <c r="C8" s="3" t="s">
        <v>135</v>
      </c>
      <c r="E8" s="3">
        <v>3</v>
      </c>
      <c r="F8" s="3">
        <v>1</v>
      </c>
      <c r="G8" s="3" t="s">
        <v>141</v>
      </c>
      <c r="H8" s="3">
        <v>1</v>
      </c>
      <c r="I8" s="3">
        <f>J8*K8*M8</f>
        <v>0.8</v>
      </c>
      <c r="J8" s="3">
        <f t="shared" ref="J8:J14" si="0">O8/H8</f>
        <v>1</v>
      </c>
      <c r="K8" s="3">
        <f t="shared" ref="K8:K14" si="1">O8/L8</f>
        <v>1</v>
      </c>
      <c r="L8" s="3">
        <v>1</v>
      </c>
      <c r="M8" s="9">
        <v>0.8</v>
      </c>
      <c r="N8" s="16">
        <v>0</v>
      </c>
      <c r="O8" s="3">
        <v>1</v>
      </c>
      <c r="P8" s="3">
        <v>0</v>
      </c>
      <c r="Q8" s="9">
        <v>0</v>
      </c>
      <c r="R8" s="9">
        <v>0</v>
      </c>
      <c r="S8" s="9">
        <v>0</v>
      </c>
      <c r="T8" s="9">
        <v>0.15</v>
      </c>
      <c r="U8" s="16">
        <v>2</v>
      </c>
      <c r="V8" s="8"/>
    </row>
    <row r="9" spans="1:22" x14ac:dyDescent="0.3">
      <c r="A9" t="s">
        <v>137</v>
      </c>
      <c r="B9" s="3" t="s">
        <v>184</v>
      </c>
      <c r="C9" s="3" t="s">
        <v>19</v>
      </c>
      <c r="E9" s="3">
        <v>3</v>
      </c>
      <c r="F9" s="3">
        <v>1</v>
      </c>
      <c r="G9" s="3" t="s">
        <v>141</v>
      </c>
      <c r="H9" s="3">
        <v>1</v>
      </c>
      <c r="I9" s="3">
        <f t="shared" ref="I9:I14" si="2">J9*K9*M9</f>
        <v>0.42499999999999999</v>
      </c>
      <c r="J9" s="3">
        <f t="shared" si="0"/>
        <v>1</v>
      </c>
      <c r="K9" s="3">
        <f t="shared" si="1"/>
        <v>0.5</v>
      </c>
      <c r="L9" s="3">
        <v>2</v>
      </c>
      <c r="M9" s="9">
        <v>0.85</v>
      </c>
      <c r="N9" s="16">
        <v>0</v>
      </c>
      <c r="O9" s="3">
        <v>1</v>
      </c>
      <c r="P9" s="3">
        <v>0</v>
      </c>
      <c r="Q9" s="9">
        <v>0</v>
      </c>
      <c r="R9" s="9">
        <v>0</v>
      </c>
      <c r="S9" s="9">
        <v>0.1</v>
      </c>
      <c r="T9" s="9">
        <v>0.33</v>
      </c>
      <c r="U9" s="16">
        <v>2</v>
      </c>
      <c r="V9" s="8"/>
    </row>
    <row r="10" spans="1:22" x14ac:dyDescent="0.3">
      <c r="A10" t="s">
        <v>143</v>
      </c>
      <c r="B10" s="3" t="s">
        <v>184</v>
      </c>
      <c r="C10" s="3" t="s">
        <v>22</v>
      </c>
      <c r="E10" s="3">
        <v>4</v>
      </c>
      <c r="F10" s="3">
        <v>1</v>
      </c>
      <c r="G10" s="3" t="s">
        <v>141</v>
      </c>
      <c r="H10" s="3">
        <v>2</v>
      </c>
      <c r="I10" s="3">
        <f t="shared" si="2"/>
        <v>0.45</v>
      </c>
      <c r="J10" s="3">
        <f t="shared" si="0"/>
        <v>0.5</v>
      </c>
      <c r="K10" s="3">
        <f t="shared" si="1"/>
        <v>1</v>
      </c>
      <c r="L10" s="3">
        <v>1</v>
      </c>
      <c r="M10" s="9">
        <v>0.9</v>
      </c>
      <c r="N10" s="16">
        <v>1</v>
      </c>
      <c r="O10" s="3">
        <v>1</v>
      </c>
      <c r="P10" s="3">
        <v>0</v>
      </c>
      <c r="Q10" s="9">
        <v>0</v>
      </c>
      <c r="R10" s="9">
        <v>0</v>
      </c>
      <c r="S10" s="9">
        <v>0.33</v>
      </c>
      <c r="T10" s="9">
        <v>0.25</v>
      </c>
      <c r="U10" s="16">
        <v>3</v>
      </c>
      <c r="V10" s="8"/>
    </row>
    <row r="11" spans="1:22" x14ac:dyDescent="0.3">
      <c r="A11" t="s">
        <v>190</v>
      </c>
      <c r="B11" s="3" t="s">
        <v>184</v>
      </c>
      <c r="C11" s="3" t="s">
        <v>19</v>
      </c>
      <c r="E11" s="3">
        <v>4</v>
      </c>
      <c r="F11" s="3">
        <v>1</v>
      </c>
      <c r="G11" s="3" t="s">
        <v>141</v>
      </c>
      <c r="H11" s="3">
        <v>2</v>
      </c>
      <c r="I11" s="3">
        <f t="shared" si="2"/>
        <v>0.22500000000000001</v>
      </c>
      <c r="J11" s="3">
        <f t="shared" si="0"/>
        <v>0.5</v>
      </c>
      <c r="K11" s="3">
        <f t="shared" si="1"/>
        <v>0.5</v>
      </c>
      <c r="L11" s="3">
        <v>2</v>
      </c>
      <c r="M11" s="9">
        <v>0.9</v>
      </c>
      <c r="N11" s="16">
        <v>-1</v>
      </c>
      <c r="O11" s="3">
        <v>1</v>
      </c>
      <c r="P11" s="3">
        <v>0</v>
      </c>
      <c r="Q11" s="9">
        <v>0</v>
      </c>
      <c r="R11" s="9">
        <v>0</v>
      </c>
      <c r="S11" s="9">
        <v>0.33</v>
      </c>
      <c r="T11" s="9">
        <v>0.4</v>
      </c>
      <c r="U11" s="16">
        <v>5</v>
      </c>
      <c r="V11" s="8"/>
    </row>
    <row r="12" spans="1:22" x14ac:dyDescent="0.3">
      <c r="A12" t="s">
        <v>226</v>
      </c>
      <c r="B12" s="3" t="s">
        <v>184</v>
      </c>
      <c r="C12" s="3" t="s">
        <v>22</v>
      </c>
      <c r="E12" s="3">
        <v>5</v>
      </c>
      <c r="F12" s="3">
        <v>1</v>
      </c>
      <c r="G12" s="3" t="s">
        <v>141</v>
      </c>
      <c r="H12" s="3">
        <v>1</v>
      </c>
      <c r="I12" s="3">
        <f t="shared" si="2"/>
        <v>1</v>
      </c>
      <c r="J12" s="3">
        <f t="shared" si="0"/>
        <v>1</v>
      </c>
      <c r="K12" s="3">
        <f t="shared" si="1"/>
        <v>1</v>
      </c>
      <c r="L12" s="3">
        <v>1</v>
      </c>
      <c r="M12" s="9">
        <v>1</v>
      </c>
      <c r="N12" s="16">
        <v>-1</v>
      </c>
      <c r="O12" s="3">
        <v>1</v>
      </c>
      <c r="P12" s="3">
        <v>0</v>
      </c>
      <c r="Q12" s="9">
        <v>0</v>
      </c>
      <c r="R12" s="9">
        <v>0</v>
      </c>
      <c r="S12" s="9">
        <v>0</v>
      </c>
      <c r="T12" s="9">
        <v>0</v>
      </c>
      <c r="U12" s="16" t="s">
        <v>78</v>
      </c>
    </row>
    <row r="13" spans="1:22" x14ac:dyDescent="0.3">
      <c r="A13" t="s">
        <v>243</v>
      </c>
      <c r="B13" s="3" t="s">
        <v>184</v>
      </c>
      <c r="C13" s="3" t="s">
        <v>22</v>
      </c>
      <c r="E13" s="3">
        <v>6</v>
      </c>
      <c r="F13" s="3">
        <v>1</v>
      </c>
      <c r="G13" s="3" t="s">
        <v>141</v>
      </c>
      <c r="H13" s="3">
        <v>3</v>
      </c>
      <c r="I13" s="3">
        <f t="shared" si="2"/>
        <v>0.5</v>
      </c>
      <c r="J13" s="3">
        <f t="shared" si="0"/>
        <v>0.66666666666666663</v>
      </c>
      <c r="K13" s="3">
        <f t="shared" si="1"/>
        <v>1</v>
      </c>
      <c r="L13" s="3">
        <v>2</v>
      </c>
      <c r="M13" s="9">
        <v>0.75</v>
      </c>
      <c r="N13" s="16">
        <v>0</v>
      </c>
      <c r="O13" s="3">
        <v>2</v>
      </c>
      <c r="P13" s="3">
        <v>0</v>
      </c>
      <c r="Q13" s="9">
        <v>0</v>
      </c>
      <c r="R13" s="9">
        <v>0</v>
      </c>
      <c r="S13" s="9">
        <v>0</v>
      </c>
      <c r="T13" s="9">
        <v>0.5</v>
      </c>
      <c r="U13" s="16">
        <v>3</v>
      </c>
      <c r="V13" t="s">
        <v>124</v>
      </c>
    </row>
    <row r="14" spans="1:22" x14ac:dyDescent="0.3">
      <c r="A14" t="s">
        <v>281</v>
      </c>
      <c r="B14" s="3" t="s">
        <v>184</v>
      </c>
      <c r="C14" s="3" t="s">
        <v>135</v>
      </c>
      <c r="E14" s="3">
        <v>5</v>
      </c>
      <c r="F14" s="3">
        <v>1</v>
      </c>
      <c r="G14" s="3" t="s">
        <v>141</v>
      </c>
      <c r="H14" s="3">
        <v>2</v>
      </c>
      <c r="I14" s="3">
        <f t="shared" si="2"/>
        <v>0.21249999999999999</v>
      </c>
      <c r="J14" s="3">
        <f t="shared" si="0"/>
        <v>0.5</v>
      </c>
      <c r="K14" s="3">
        <f t="shared" si="1"/>
        <v>0.5</v>
      </c>
      <c r="L14" s="3">
        <v>2</v>
      </c>
      <c r="M14" s="9">
        <v>0.85</v>
      </c>
      <c r="N14" s="16">
        <v>1</v>
      </c>
      <c r="O14" s="3">
        <v>1</v>
      </c>
      <c r="P14" s="3">
        <v>0</v>
      </c>
      <c r="Q14" s="9">
        <v>0.05</v>
      </c>
      <c r="R14" s="9">
        <v>0.33</v>
      </c>
      <c r="S14" s="9">
        <v>0</v>
      </c>
      <c r="T14" s="9">
        <v>0.5</v>
      </c>
      <c r="U14" s="16">
        <v>3</v>
      </c>
    </row>
    <row r="15" spans="1:22" x14ac:dyDescent="0.3">
      <c r="A15" t="s">
        <v>170</v>
      </c>
      <c r="B15" s="3" t="s">
        <v>184</v>
      </c>
      <c r="C15" s="3" t="s">
        <v>135</v>
      </c>
      <c r="E15" s="3">
        <v>5</v>
      </c>
      <c r="F15" s="3">
        <v>1</v>
      </c>
      <c r="G15" s="3" t="s">
        <v>241</v>
      </c>
      <c r="H15" s="3">
        <v>1</v>
      </c>
      <c r="I15" s="3">
        <f>J15*K15*M15</f>
        <v>0.42499999999999999</v>
      </c>
      <c r="J15" s="3">
        <f>O15/H15</f>
        <v>1</v>
      </c>
      <c r="K15" s="3">
        <f>O15/L15</f>
        <v>0.5</v>
      </c>
      <c r="L15" s="3">
        <v>2</v>
      </c>
      <c r="M15" s="9">
        <v>0.85</v>
      </c>
      <c r="N15" s="16">
        <v>-1</v>
      </c>
      <c r="O15" s="3">
        <v>1</v>
      </c>
      <c r="P15" s="3">
        <v>0</v>
      </c>
      <c r="Q15" s="9">
        <v>0</v>
      </c>
      <c r="R15" s="9">
        <v>0.75</v>
      </c>
      <c r="S15" s="9">
        <v>0</v>
      </c>
      <c r="T15" s="9">
        <v>0.5</v>
      </c>
      <c r="U15" s="16">
        <v>2</v>
      </c>
      <c r="V15" s="8"/>
    </row>
    <row r="16" spans="1:22" x14ac:dyDescent="0.3">
      <c r="A16" t="s">
        <v>171</v>
      </c>
      <c r="B16" s="3" t="s">
        <v>184</v>
      </c>
      <c r="C16" s="3" t="s">
        <v>135</v>
      </c>
      <c r="D16" t="s">
        <v>170</v>
      </c>
      <c r="E16" s="3">
        <v>5</v>
      </c>
      <c r="F16" s="3">
        <v>2</v>
      </c>
      <c r="G16" s="3" t="s">
        <v>134</v>
      </c>
      <c r="H16" s="3">
        <v>3</v>
      </c>
      <c r="I16" s="3">
        <f>J16*K16*M16</f>
        <v>0.39999999999999997</v>
      </c>
      <c r="J16" s="3">
        <f>O16/H16</f>
        <v>0.66666666666666663</v>
      </c>
      <c r="K16" s="3">
        <f>O16/L16</f>
        <v>1</v>
      </c>
      <c r="L16" s="3">
        <v>2</v>
      </c>
      <c r="M16" s="9">
        <v>0.6</v>
      </c>
      <c r="N16" s="16">
        <v>-1</v>
      </c>
      <c r="O16" s="3">
        <v>2</v>
      </c>
      <c r="P16" s="3">
        <v>0</v>
      </c>
      <c r="Q16" s="9">
        <v>0</v>
      </c>
      <c r="R16" s="9">
        <v>1</v>
      </c>
      <c r="S16" s="9">
        <v>0</v>
      </c>
      <c r="T16" s="9">
        <v>0.33</v>
      </c>
      <c r="U16" s="16">
        <v>4</v>
      </c>
      <c r="V16" s="8" t="s">
        <v>276</v>
      </c>
    </row>
    <row r="17" spans="1:22" x14ac:dyDescent="0.3">
      <c r="A17" t="s">
        <v>142</v>
      </c>
      <c r="B17" s="3" t="s">
        <v>184</v>
      </c>
      <c r="C17" s="3" t="s">
        <v>22</v>
      </c>
      <c r="D17" t="s">
        <v>190</v>
      </c>
      <c r="E17" s="3">
        <v>8</v>
      </c>
      <c r="F17" s="3">
        <v>2</v>
      </c>
      <c r="G17" s="3" t="s">
        <v>141</v>
      </c>
      <c r="H17" s="3">
        <v>2</v>
      </c>
      <c r="I17" s="3">
        <f>J17*K17*M17</f>
        <v>0.6333333333333333</v>
      </c>
      <c r="J17" s="3">
        <f>O17/H17</f>
        <v>1</v>
      </c>
      <c r="K17" s="3">
        <f>O17/L17</f>
        <v>0.66666666666666663</v>
      </c>
      <c r="L17" s="3">
        <v>3</v>
      </c>
      <c r="M17" s="9">
        <v>0.95</v>
      </c>
      <c r="N17" s="16">
        <v>0</v>
      </c>
      <c r="O17" s="3">
        <v>2</v>
      </c>
      <c r="P17" s="3">
        <v>1</v>
      </c>
      <c r="Q17" s="9">
        <v>0</v>
      </c>
      <c r="R17" s="9">
        <v>0</v>
      </c>
      <c r="S17" s="9">
        <v>0.75</v>
      </c>
      <c r="T17" s="9">
        <v>0</v>
      </c>
      <c r="U17" s="16" t="s">
        <v>78</v>
      </c>
      <c r="V17" s="8"/>
    </row>
    <row r="18" spans="1:22" x14ac:dyDescent="0.3">
      <c r="A18" t="s">
        <v>169</v>
      </c>
      <c r="B18" s="3" t="s">
        <v>184</v>
      </c>
      <c r="C18" s="3" t="s">
        <v>19</v>
      </c>
      <c r="D18" t="s">
        <v>139</v>
      </c>
      <c r="E18" s="3">
        <v>9</v>
      </c>
      <c r="F18" s="3">
        <v>2</v>
      </c>
      <c r="G18" s="3" t="s">
        <v>141</v>
      </c>
      <c r="H18" s="3">
        <v>3</v>
      </c>
      <c r="I18" s="3">
        <f>J18*K18*M18</f>
        <v>1.7333333333333334</v>
      </c>
      <c r="J18" s="3">
        <f>O18/H18</f>
        <v>1.3333333333333333</v>
      </c>
      <c r="K18" s="3">
        <f>O18/L18</f>
        <v>2</v>
      </c>
      <c r="L18" s="3">
        <v>2</v>
      </c>
      <c r="M18" s="9">
        <v>0.65</v>
      </c>
      <c r="N18" s="16">
        <v>0</v>
      </c>
      <c r="O18" s="3">
        <v>4</v>
      </c>
      <c r="P18" s="3">
        <v>0</v>
      </c>
      <c r="Q18" s="9">
        <v>0</v>
      </c>
      <c r="R18" s="9">
        <v>0</v>
      </c>
      <c r="S18" s="9">
        <v>0</v>
      </c>
      <c r="T18" s="9">
        <v>0.5</v>
      </c>
      <c r="U18" s="16">
        <v>5</v>
      </c>
      <c r="V18" s="8"/>
    </row>
    <row r="19" spans="1:22" x14ac:dyDescent="0.3">
      <c r="A19" t="s">
        <v>140</v>
      </c>
      <c r="B19" s="3" t="s">
        <v>184</v>
      </c>
      <c r="C19" s="3" t="s">
        <v>135</v>
      </c>
      <c r="D19" t="s">
        <v>137</v>
      </c>
      <c r="E19" s="3">
        <v>6</v>
      </c>
      <c r="F19" s="3">
        <v>2</v>
      </c>
      <c r="G19" s="3" t="s">
        <v>141</v>
      </c>
      <c r="H19" s="3">
        <v>4</v>
      </c>
      <c r="I19" s="3">
        <f>J19*K19*M19</f>
        <v>0.71249999999999991</v>
      </c>
      <c r="J19" s="3">
        <f>O19/H19</f>
        <v>0.75</v>
      </c>
      <c r="K19" s="3">
        <f>O19/L19</f>
        <v>1</v>
      </c>
      <c r="L19" s="3">
        <v>3</v>
      </c>
      <c r="M19" s="9">
        <v>0.95</v>
      </c>
      <c r="N19" s="16">
        <v>2</v>
      </c>
      <c r="O19" s="3">
        <v>3</v>
      </c>
      <c r="P19" s="3">
        <v>0</v>
      </c>
      <c r="Q19" s="9">
        <v>0.05</v>
      </c>
      <c r="R19" s="9">
        <v>0</v>
      </c>
      <c r="S19" s="9">
        <v>0</v>
      </c>
      <c r="T19" s="9">
        <v>0.8</v>
      </c>
      <c r="U19" s="16">
        <v>5</v>
      </c>
      <c r="V19" s="8"/>
    </row>
    <row r="20" spans="1:22" x14ac:dyDescent="0.3">
      <c r="A20" t="s">
        <v>188</v>
      </c>
      <c r="B20" s="3" t="s">
        <v>184</v>
      </c>
      <c r="C20" s="3" t="s">
        <v>22</v>
      </c>
      <c r="D20" t="s">
        <v>143</v>
      </c>
      <c r="E20" s="3">
        <v>7</v>
      </c>
      <c r="F20" s="3">
        <v>2</v>
      </c>
      <c r="G20" s="3" t="s">
        <v>141</v>
      </c>
      <c r="H20" s="3">
        <v>3</v>
      </c>
      <c r="I20" s="3">
        <f>J20*K20*M20</f>
        <v>1.35</v>
      </c>
      <c r="J20" s="3">
        <f>O20/H20</f>
        <v>1</v>
      </c>
      <c r="K20" s="3">
        <f>O20/L20</f>
        <v>1.5</v>
      </c>
      <c r="L20" s="3">
        <v>2</v>
      </c>
      <c r="M20" s="9">
        <v>0.9</v>
      </c>
      <c r="N20" s="16">
        <v>1</v>
      </c>
      <c r="O20" s="3">
        <v>3</v>
      </c>
      <c r="P20" s="3">
        <v>0</v>
      </c>
      <c r="Q20" s="9">
        <v>0</v>
      </c>
      <c r="R20" s="9">
        <v>0</v>
      </c>
      <c r="S20" s="9">
        <v>0</v>
      </c>
      <c r="T20" s="9">
        <v>0.67</v>
      </c>
      <c r="U20" s="16">
        <v>3</v>
      </c>
      <c r="V20" s="8"/>
    </row>
    <row r="21" spans="1:22" x14ac:dyDescent="0.3">
      <c r="A21" t="s">
        <v>286</v>
      </c>
      <c r="B21" s="3" t="s">
        <v>184</v>
      </c>
      <c r="C21" s="3" t="s">
        <v>22</v>
      </c>
      <c r="E21" s="3">
        <v>9</v>
      </c>
      <c r="F21" s="3">
        <v>2</v>
      </c>
      <c r="G21" s="3" t="s">
        <v>141</v>
      </c>
      <c r="H21" s="3">
        <v>3</v>
      </c>
      <c r="I21" s="3">
        <f>J21*K21*M21</f>
        <v>1.2666666666666666</v>
      </c>
      <c r="J21" s="3">
        <f>O21/H21</f>
        <v>0.66666666666666663</v>
      </c>
      <c r="K21" s="3">
        <f>O21/L21</f>
        <v>2</v>
      </c>
      <c r="L21" s="3">
        <v>1</v>
      </c>
      <c r="M21" s="9">
        <v>0.95</v>
      </c>
      <c r="N21" s="16">
        <v>2</v>
      </c>
      <c r="O21" s="3">
        <v>2</v>
      </c>
      <c r="P21" s="3">
        <v>0</v>
      </c>
      <c r="Q21" s="9">
        <v>0</v>
      </c>
      <c r="R21" s="9">
        <v>0</v>
      </c>
      <c r="S21" s="9">
        <v>0</v>
      </c>
      <c r="T21" s="9">
        <v>0</v>
      </c>
      <c r="U21" s="16" t="s">
        <v>78</v>
      </c>
      <c r="V21" s="8" t="s">
        <v>275</v>
      </c>
    </row>
    <row r="22" spans="1:22" x14ac:dyDescent="0.3">
      <c r="A22" t="s">
        <v>290</v>
      </c>
      <c r="B22" s="3" t="s">
        <v>184</v>
      </c>
      <c r="C22" s="3" t="s">
        <v>19</v>
      </c>
      <c r="D22" t="s">
        <v>226</v>
      </c>
      <c r="E22" s="3">
        <v>8</v>
      </c>
      <c r="F22" s="3">
        <v>2</v>
      </c>
      <c r="G22" s="3" t="s">
        <v>141</v>
      </c>
      <c r="H22" s="3">
        <v>3</v>
      </c>
      <c r="I22" s="3">
        <f>J22*K22*M22</f>
        <v>0</v>
      </c>
      <c r="J22" s="3">
        <f>O22/H22</f>
        <v>0</v>
      </c>
      <c r="K22" s="3">
        <f>O22/L22</f>
        <v>0</v>
      </c>
      <c r="L22" s="3">
        <v>1</v>
      </c>
      <c r="M22" s="9">
        <v>2</v>
      </c>
      <c r="N22" s="16">
        <v>1</v>
      </c>
      <c r="O22" s="3">
        <v>0</v>
      </c>
      <c r="P22" s="3">
        <v>0</v>
      </c>
      <c r="Q22" s="9">
        <v>0</v>
      </c>
      <c r="R22" s="9">
        <v>0</v>
      </c>
      <c r="S22" s="9">
        <v>0</v>
      </c>
      <c r="T22" s="9">
        <v>0</v>
      </c>
      <c r="U22" s="16" t="s">
        <v>78</v>
      </c>
      <c r="V22" t="s">
        <v>305</v>
      </c>
    </row>
    <row r="23" spans="1:22" x14ac:dyDescent="0.3">
      <c r="A23" t="s">
        <v>282</v>
      </c>
      <c r="B23" s="3" t="s">
        <v>184</v>
      </c>
      <c r="C23" s="3" t="s">
        <v>135</v>
      </c>
      <c r="D23" t="s">
        <v>137</v>
      </c>
      <c r="E23" s="3">
        <v>8</v>
      </c>
      <c r="F23" s="3">
        <v>3</v>
      </c>
      <c r="G23" s="3" t="s">
        <v>141</v>
      </c>
      <c r="H23" s="3">
        <v>3</v>
      </c>
      <c r="I23" s="3">
        <f>J23*K23*M23</f>
        <v>0.8666666666666667</v>
      </c>
      <c r="J23" s="3">
        <f>O23/H23</f>
        <v>0.66666666666666663</v>
      </c>
      <c r="K23" s="3">
        <f>O23/L23</f>
        <v>2</v>
      </c>
      <c r="L23" s="3">
        <v>1</v>
      </c>
      <c r="M23" s="9">
        <v>0.65</v>
      </c>
      <c r="N23" s="16">
        <v>-1</v>
      </c>
      <c r="O23" s="3">
        <v>2</v>
      </c>
      <c r="P23" s="3">
        <v>0</v>
      </c>
      <c r="Q23" s="9">
        <v>0</v>
      </c>
      <c r="R23" s="9">
        <v>0</v>
      </c>
      <c r="S23" s="9">
        <v>0</v>
      </c>
      <c r="T23" s="9">
        <v>1</v>
      </c>
      <c r="U23" s="16">
        <v>4</v>
      </c>
    </row>
    <row r="24" spans="1:22" x14ac:dyDescent="0.3">
      <c r="A24" t="s">
        <v>168</v>
      </c>
      <c r="B24" s="3" t="s">
        <v>184</v>
      </c>
      <c r="C24" s="3" t="s">
        <v>135</v>
      </c>
      <c r="D24" t="s">
        <v>288</v>
      </c>
      <c r="E24" s="3">
        <v>12</v>
      </c>
      <c r="F24" s="3">
        <v>3</v>
      </c>
      <c r="G24" s="3" t="s">
        <v>141</v>
      </c>
      <c r="H24" s="3">
        <v>5</v>
      </c>
      <c r="I24" s="3">
        <f>J24*K24*M24</f>
        <v>2.16</v>
      </c>
      <c r="J24" s="3">
        <f>O24/H24</f>
        <v>1.2</v>
      </c>
      <c r="K24" s="3">
        <f>O24/L24</f>
        <v>2</v>
      </c>
      <c r="L24" s="3">
        <v>3</v>
      </c>
      <c r="M24" s="9">
        <v>0.9</v>
      </c>
      <c r="N24" s="16">
        <v>3</v>
      </c>
      <c r="O24" s="3">
        <v>6</v>
      </c>
      <c r="P24" s="3">
        <v>0</v>
      </c>
      <c r="Q24" s="9">
        <v>0</v>
      </c>
      <c r="R24" s="9">
        <v>0</v>
      </c>
      <c r="S24" s="9">
        <v>0</v>
      </c>
      <c r="T24" s="9">
        <v>0</v>
      </c>
      <c r="U24" s="16" t="s">
        <v>78</v>
      </c>
      <c r="V24" s="8" t="s">
        <v>283</v>
      </c>
    </row>
    <row r="25" spans="1:22" x14ac:dyDescent="0.3">
      <c r="A25" t="s">
        <v>144</v>
      </c>
      <c r="B25" s="3" t="s">
        <v>184</v>
      </c>
      <c r="C25" s="3" t="s">
        <v>135</v>
      </c>
      <c r="D25" t="s">
        <v>142</v>
      </c>
      <c r="E25" s="3">
        <v>11</v>
      </c>
      <c r="F25" s="3">
        <v>3</v>
      </c>
      <c r="G25" s="3" t="s">
        <v>141</v>
      </c>
      <c r="H25" s="3">
        <v>4</v>
      </c>
      <c r="I25" s="3">
        <f>J25*K25*M25</f>
        <v>3.2666666666666675</v>
      </c>
      <c r="J25" s="3">
        <f>O25/H25</f>
        <v>1.75</v>
      </c>
      <c r="K25" s="3">
        <f>O25/L25</f>
        <v>2.3333333333333335</v>
      </c>
      <c r="L25" s="3">
        <v>3</v>
      </c>
      <c r="M25" s="9">
        <v>0.8</v>
      </c>
      <c r="N25" s="16">
        <v>-2</v>
      </c>
      <c r="O25" s="3">
        <v>7</v>
      </c>
      <c r="P25" s="3">
        <v>0</v>
      </c>
      <c r="Q25" s="9">
        <v>-0.1</v>
      </c>
      <c r="R25" s="9">
        <v>0</v>
      </c>
      <c r="S25" s="9">
        <v>0</v>
      </c>
      <c r="T25" s="9">
        <v>0</v>
      </c>
      <c r="U25" s="16" t="s">
        <v>78</v>
      </c>
      <c r="V25" s="8"/>
    </row>
    <row r="26" spans="1:22" x14ac:dyDescent="0.3">
      <c r="A26" t="s">
        <v>165</v>
      </c>
      <c r="B26" s="3" t="s">
        <v>184</v>
      </c>
      <c r="C26" s="3" t="s">
        <v>135</v>
      </c>
      <c r="D26" t="s">
        <v>140</v>
      </c>
      <c r="E26" s="3">
        <v>10</v>
      </c>
      <c r="F26" s="3">
        <v>3</v>
      </c>
      <c r="G26" s="3" t="s">
        <v>141</v>
      </c>
      <c r="H26" s="3">
        <v>4</v>
      </c>
      <c r="I26" s="3">
        <f>J26*K26*M26</f>
        <v>1.8</v>
      </c>
      <c r="J26" s="3">
        <f>O26/H26</f>
        <v>1</v>
      </c>
      <c r="K26" s="3">
        <f>O26/L26</f>
        <v>2</v>
      </c>
      <c r="L26" s="3">
        <v>2</v>
      </c>
      <c r="M26" s="9">
        <v>0.9</v>
      </c>
      <c r="N26" s="16">
        <v>0</v>
      </c>
      <c r="O26" s="3">
        <v>4</v>
      </c>
      <c r="P26" s="3">
        <v>0</v>
      </c>
      <c r="Q26" s="9">
        <v>0.05</v>
      </c>
      <c r="R26" s="9">
        <v>0</v>
      </c>
      <c r="S26" s="9">
        <v>0</v>
      </c>
      <c r="T26" s="9">
        <v>0.75</v>
      </c>
      <c r="U26" s="16">
        <v>4</v>
      </c>
      <c r="V26" s="8"/>
    </row>
    <row r="27" spans="1:22" x14ac:dyDescent="0.3">
      <c r="A27" t="s">
        <v>287</v>
      </c>
      <c r="B27" s="3" t="s">
        <v>184</v>
      </c>
      <c r="C27" s="3" t="s">
        <v>22</v>
      </c>
      <c r="D27" s="20" t="s">
        <v>285</v>
      </c>
      <c r="E27" s="3">
        <v>10</v>
      </c>
      <c r="F27" s="3">
        <v>3</v>
      </c>
      <c r="G27" s="3" t="s">
        <v>141</v>
      </c>
      <c r="H27" s="3">
        <v>4</v>
      </c>
      <c r="I27" s="3">
        <f>J27*K27*M27</f>
        <v>1.9</v>
      </c>
      <c r="J27" s="3">
        <f>O27/H27</f>
        <v>1</v>
      </c>
      <c r="K27" s="3">
        <f>O27/L27</f>
        <v>2</v>
      </c>
      <c r="L27" s="3">
        <v>2</v>
      </c>
      <c r="M27" s="9">
        <v>0.95</v>
      </c>
      <c r="N27" s="16">
        <v>2</v>
      </c>
      <c r="O27" s="3">
        <v>4</v>
      </c>
      <c r="P27" s="3">
        <v>0</v>
      </c>
      <c r="Q27" s="9">
        <v>0</v>
      </c>
      <c r="R27" s="9">
        <v>0</v>
      </c>
      <c r="S27" s="9">
        <v>0</v>
      </c>
      <c r="T27" s="9">
        <v>0</v>
      </c>
      <c r="U27" s="16" t="s">
        <v>78</v>
      </c>
      <c r="V27" s="8" t="s">
        <v>276</v>
      </c>
    </row>
    <row r="28" spans="1:22" x14ac:dyDescent="0.3">
      <c r="B28" s="3" t="s">
        <v>184</v>
      </c>
      <c r="C28" s="3" t="s">
        <v>22</v>
      </c>
      <c r="F28" s="3">
        <v>3</v>
      </c>
      <c r="H28" s="3"/>
      <c r="I28" s="3"/>
      <c r="J28" s="3"/>
      <c r="K28" s="3"/>
      <c r="L28" s="3"/>
      <c r="M28" s="9"/>
      <c r="O28" s="3"/>
      <c r="P28" s="3"/>
    </row>
    <row r="29" spans="1:22" x14ac:dyDescent="0.3">
      <c r="B29" s="3"/>
      <c r="C29" s="3" t="s">
        <v>22</v>
      </c>
      <c r="F29" s="3">
        <v>3</v>
      </c>
      <c r="H29" s="3"/>
      <c r="I29" s="3"/>
      <c r="J29" s="3"/>
      <c r="K29" s="3"/>
      <c r="L29" s="3"/>
      <c r="M29" s="9"/>
      <c r="O29" s="3"/>
      <c r="P29" s="3"/>
    </row>
    <row r="30" spans="1:22" x14ac:dyDescent="0.3">
      <c r="B30" s="3"/>
      <c r="C30" s="3"/>
      <c r="K30" s="3"/>
    </row>
    <row r="31" spans="1:22" x14ac:dyDescent="0.3">
      <c r="K31" s="3"/>
    </row>
    <row r="32" spans="1:22" x14ac:dyDescent="0.3">
      <c r="K32" s="3"/>
    </row>
    <row r="33" spans="11:11" x14ac:dyDescent="0.3">
      <c r="K33" s="3"/>
    </row>
    <row r="34" spans="11:11" x14ac:dyDescent="0.3">
      <c r="K34" s="3"/>
    </row>
    <row r="35" spans="11:11" x14ac:dyDescent="0.3">
      <c r="K35" s="3"/>
    </row>
    <row r="36" spans="11:11" x14ac:dyDescent="0.3">
      <c r="K36" s="3"/>
    </row>
    <row r="37" spans="11:11" x14ac:dyDescent="0.3">
      <c r="K37" s="3"/>
    </row>
  </sheetData>
  <conditionalFormatting sqref="A1:XFD909090">
    <cfRule type="expression" dxfId="3" priority="15">
      <formula>MOD(ROW(),2)=0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D88A5-CB1C-45DA-9298-58CF74D03E3F}">
  <dimension ref="A1:V29"/>
  <sheetViews>
    <sheetView workbookViewId="0">
      <selection activeCell="V27" sqref="V27"/>
    </sheetView>
  </sheetViews>
  <sheetFormatPr defaultRowHeight="14.4" x14ac:dyDescent="0.3"/>
  <cols>
    <col min="1" max="1" width="20.6640625" customWidth="1"/>
    <col min="2" max="2" width="7.6640625" customWidth="1"/>
    <col min="3" max="3" width="7.5546875" customWidth="1"/>
    <col min="4" max="4" width="16.5546875" customWidth="1"/>
    <col min="5" max="5" width="6.77734375" style="3" customWidth="1"/>
    <col min="6" max="6" width="5" style="3" customWidth="1"/>
    <col min="7" max="7" width="16.109375" style="3" customWidth="1"/>
    <col min="8" max="13" width="8.21875" style="3" customWidth="1"/>
    <col min="14" max="14" width="8.21875" style="16" customWidth="1"/>
    <col min="15" max="16" width="8.21875" style="3" customWidth="1"/>
    <col min="17" max="20" width="8.21875" style="9" customWidth="1"/>
    <col min="21" max="21" width="8.21875" style="16" customWidth="1"/>
    <col min="22" max="22" width="31.88671875" customWidth="1"/>
  </cols>
  <sheetData>
    <row r="1" spans="1:22" s="1" customFormat="1" ht="15" thickBot="1" x14ac:dyDescent="0.35">
      <c r="A1" s="1" t="s">
        <v>43</v>
      </c>
      <c r="B1" s="2" t="s">
        <v>136</v>
      </c>
      <c r="C1" s="2" t="s">
        <v>129</v>
      </c>
      <c r="D1" s="1" t="s">
        <v>45</v>
      </c>
      <c r="E1" s="2" t="s">
        <v>117</v>
      </c>
      <c r="F1" s="2" t="s">
        <v>88</v>
      </c>
      <c r="G1" s="2" t="s">
        <v>0</v>
      </c>
      <c r="H1" s="2" t="s">
        <v>49</v>
      </c>
      <c r="I1" s="2" t="s">
        <v>160</v>
      </c>
      <c r="J1" s="2" t="s">
        <v>159</v>
      </c>
      <c r="K1" s="2" t="s">
        <v>158</v>
      </c>
      <c r="L1" s="2" t="s">
        <v>145</v>
      </c>
      <c r="M1" s="2" t="s">
        <v>138</v>
      </c>
      <c r="N1" s="13" t="s">
        <v>166</v>
      </c>
      <c r="O1" s="2" t="s">
        <v>2</v>
      </c>
      <c r="P1" s="2" t="s">
        <v>25</v>
      </c>
      <c r="Q1" s="10" t="s">
        <v>146</v>
      </c>
      <c r="R1" s="10" t="s">
        <v>147</v>
      </c>
      <c r="S1" s="10" t="s">
        <v>148</v>
      </c>
      <c r="T1" s="10" t="s">
        <v>152</v>
      </c>
      <c r="U1" s="13" t="s">
        <v>153</v>
      </c>
      <c r="V1" s="6" t="s">
        <v>4</v>
      </c>
    </row>
    <row r="2" spans="1:22" s="4" customFormat="1" x14ac:dyDescent="0.3">
      <c r="B2" s="5"/>
      <c r="C2" s="5"/>
      <c r="E2" s="5"/>
      <c r="F2" s="5"/>
      <c r="G2" s="5"/>
      <c r="H2" s="5"/>
      <c r="I2" s="5"/>
      <c r="J2" s="5"/>
      <c r="K2" s="5"/>
      <c r="L2" s="5"/>
      <c r="M2" s="5"/>
      <c r="N2" s="14"/>
      <c r="O2" s="5"/>
      <c r="P2" s="5"/>
      <c r="Q2" s="11"/>
      <c r="R2" s="11"/>
      <c r="S2" s="11"/>
      <c r="T2" s="11"/>
      <c r="U2" s="14"/>
      <c r="V2" s="7"/>
    </row>
    <row r="3" spans="1:22" s="4" customFormat="1" x14ac:dyDescent="0.3">
      <c r="B3" s="5"/>
      <c r="C3" s="5"/>
      <c r="E3" s="5"/>
      <c r="F3" s="5"/>
      <c r="G3" s="5"/>
      <c r="H3" s="5"/>
      <c r="I3" s="5" t="s">
        <v>164</v>
      </c>
      <c r="J3" s="5"/>
      <c r="K3" s="5"/>
      <c r="L3" s="5"/>
      <c r="M3" s="5"/>
      <c r="N3" s="14"/>
      <c r="O3" s="5"/>
      <c r="P3" s="5"/>
      <c r="Q3" s="11"/>
      <c r="R3" s="12" t="s">
        <v>149</v>
      </c>
      <c r="S3" s="12"/>
      <c r="T3" s="12"/>
      <c r="U3" s="15"/>
      <c r="V3" s="7"/>
    </row>
    <row r="4" spans="1:22" s="4" customFormat="1" x14ac:dyDescent="0.3">
      <c r="B4" s="5"/>
      <c r="C4" s="5"/>
      <c r="E4" s="5"/>
      <c r="F4" s="5"/>
      <c r="G4" s="5"/>
      <c r="H4" s="5"/>
      <c r="I4" s="5"/>
      <c r="J4" s="5"/>
      <c r="K4" s="5"/>
      <c r="L4" s="5"/>
      <c r="M4" s="5"/>
      <c r="N4" s="14"/>
      <c r="O4" s="5"/>
      <c r="P4" s="5"/>
      <c r="Q4" s="11"/>
      <c r="R4" s="12"/>
      <c r="S4" s="12" t="s">
        <v>150</v>
      </c>
      <c r="T4" s="12"/>
      <c r="U4" s="15"/>
      <c r="V4" s="7"/>
    </row>
    <row r="5" spans="1:22" s="4" customFormat="1" x14ac:dyDescent="0.3">
      <c r="B5" s="5"/>
      <c r="C5" s="5"/>
      <c r="E5" s="5"/>
      <c r="F5" s="5"/>
      <c r="G5" s="5"/>
      <c r="H5" s="5"/>
      <c r="I5" s="5"/>
      <c r="J5" s="5"/>
      <c r="K5" s="5"/>
      <c r="L5" s="5"/>
      <c r="M5" s="5"/>
      <c r="N5" s="14"/>
      <c r="O5" s="5"/>
      <c r="P5" s="5"/>
      <c r="Q5" s="11"/>
      <c r="R5" s="12"/>
      <c r="S5" s="12"/>
      <c r="T5" s="12" t="s">
        <v>155</v>
      </c>
      <c r="U5" s="15"/>
      <c r="V5" s="7"/>
    </row>
    <row r="6" spans="1:22" s="4" customFormat="1" x14ac:dyDescent="0.3">
      <c r="B6" s="5"/>
      <c r="C6" s="5"/>
      <c r="E6" s="5"/>
      <c r="F6" s="5"/>
      <c r="G6" s="5"/>
      <c r="H6" s="5"/>
      <c r="I6" s="5"/>
      <c r="J6" s="5"/>
      <c r="K6" s="5"/>
      <c r="L6" s="5"/>
      <c r="M6" s="5"/>
      <c r="N6" s="14"/>
      <c r="O6" s="5"/>
      <c r="P6" s="5"/>
      <c r="Q6" s="11"/>
      <c r="R6" s="12"/>
      <c r="S6" s="12"/>
      <c r="T6" s="12"/>
      <c r="U6" s="15" t="s">
        <v>154</v>
      </c>
      <c r="V6" s="7"/>
    </row>
    <row r="7" spans="1:22" s="4" customFormat="1" x14ac:dyDescent="0.3">
      <c r="B7" s="5"/>
      <c r="C7" s="5"/>
      <c r="E7" s="5"/>
      <c r="F7" s="5"/>
      <c r="G7" s="5"/>
      <c r="H7" s="5"/>
      <c r="I7" s="5"/>
      <c r="J7" s="5"/>
      <c r="K7" s="5"/>
      <c r="L7" s="5"/>
      <c r="M7" s="5"/>
      <c r="N7" s="14"/>
      <c r="O7" s="5"/>
      <c r="P7" s="5"/>
      <c r="Q7" s="11"/>
      <c r="R7" s="11"/>
      <c r="S7" s="11"/>
      <c r="T7" s="11"/>
      <c r="U7" s="14"/>
      <c r="V7" s="7"/>
    </row>
    <row r="8" spans="1:22" x14ac:dyDescent="0.3">
      <c r="A8" t="s">
        <v>163</v>
      </c>
      <c r="B8" s="3" t="s">
        <v>183</v>
      </c>
      <c r="C8" s="3" t="s">
        <v>22</v>
      </c>
      <c r="E8" s="3">
        <v>3</v>
      </c>
      <c r="F8" s="3">
        <v>1</v>
      </c>
      <c r="G8" s="3" t="s">
        <v>141</v>
      </c>
      <c r="H8" s="3">
        <v>1</v>
      </c>
      <c r="I8" s="3">
        <f t="shared" ref="I8:I19" si="0">J8*K8*M8</f>
        <v>0.9</v>
      </c>
      <c r="J8" s="3">
        <f t="shared" ref="J8:J27" si="1">O8/H8</f>
        <v>1</v>
      </c>
      <c r="K8" s="3">
        <f t="shared" ref="K8" si="2">O8/L8</f>
        <v>1</v>
      </c>
      <c r="L8" s="3">
        <v>1</v>
      </c>
      <c r="M8" s="9">
        <v>0.9</v>
      </c>
      <c r="N8" s="16">
        <v>0</v>
      </c>
      <c r="O8" s="3">
        <v>1</v>
      </c>
      <c r="P8" s="3">
        <v>0</v>
      </c>
      <c r="Q8" s="9">
        <v>0</v>
      </c>
      <c r="R8" s="9">
        <v>0</v>
      </c>
      <c r="S8" s="9">
        <v>0</v>
      </c>
      <c r="T8" s="9">
        <v>0</v>
      </c>
      <c r="U8" s="17" t="s">
        <v>78</v>
      </c>
    </row>
    <row r="9" spans="1:22" x14ac:dyDescent="0.3">
      <c r="A9" t="s">
        <v>172</v>
      </c>
      <c r="B9" s="3" t="s">
        <v>183</v>
      </c>
      <c r="C9" s="3" t="s">
        <v>19</v>
      </c>
      <c r="E9" s="3">
        <v>4</v>
      </c>
      <c r="F9" s="3">
        <v>1</v>
      </c>
      <c r="G9" s="3" t="s">
        <v>141</v>
      </c>
      <c r="H9" s="3">
        <v>3</v>
      </c>
      <c r="I9" s="3">
        <f t="shared" si="0"/>
        <v>0</v>
      </c>
      <c r="J9" s="3">
        <f t="shared" si="1"/>
        <v>0</v>
      </c>
      <c r="K9" s="3">
        <f t="shared" ref="K9" si="3">O9/L9</f>
        <v>0</v>
      </c>
      <c r="L9" s="3">
        <v>2</v>
      </c>
      <c r="M9" s="9">
        <v>2</v>
      </c>
      <c r="N9" s="16">
        <v>0</v>
      </c>
      <c r="O9" s="3">
        <v>0</v>
      </c>
      <c r="P9" s="3">
        <v>0</v>
      </c>
      <c r="Q9" s="9">
        <v>0</v>
      </c>
      <c r="R9" s="9">
        <v>0</v>
      </c>
      <c r="S9" s="9">
        <v>0.33</v>
      </c>
      <c r="T9" s="9">
        <v>0</v>
      </c>
      <c r="U9" s="17" t="s">
        <v>78</v>
      </c>
      <c r="V9" t="s">
        <v>299</v>
      </c>
    </row>
    <row r="10" spans="1:22" x14ac:dyDescent="0.3">
      <c r="A10" t="s">
        <v>173</v>
      </c>
      <c r="B10" s="3" t="s">
        <v>183</v>
      </c>
      <c r="C10" s="3" t="s">
        <v>135</v>
      </c>
      <c r="E10" s="3">
        <v>3</v>
      </c>
      <c r="F10" s="3">
        <v>1</v>
      </c>
      <c r="G10" s="3" t="s">
        <v>141</v>
      </c>
      <c r="H10" s="3">
        <v>2</v>
      </c>
      <c r="I10" s="3">
        <f t="shared" si="0"/>
        <v>0.35</v>
      </c>
      <c r="J10" s="3">
        <f t="shared" si="1"/>
        <v>0.5</v>
      </c>
      <c r="K10" s="3">
        <f t="shared" ref="K10" si="4">O10/L10</f>
        <v>1</v>
      </c>
      <c r="L10" s="3">
        <v>1</v>
      </c>
      <c r="M10" s="9">
        <v>0.7</v>
      </c>
      <c r="N10" s="16">
        <v>0</v>
      </c>
      <c r="O10" s="3">
        <v>1</v>
      </c>
      <c r="P10" s="3">
        <v>0</v>
      </c>
      <c r="Q10" s="9">
        <v>0</v>
      </c>
      <c r="R10" s="9">
        <v>0</v>
      </c>
      <c r="S10" s="9">
        <v>0</v>
      </c>
      <c r="T10" s="9">
        <v>0.25</v>
      </c>
      <c r="U10" s="17">
        <v>2</v>
      </c>
    </row>
    <row r="11" spans="1:22" x14ac:dyDescent="0.3">
      <c r="A11" t="s">
        <v>187</v>
      </c>
      <c r="B11" s="3" t="s">
        <v>183</v>
      </c>
      <c r="C11" s="3" t="s">
        <v>135</v>
      </c>
      <c r="E11" s="3">
        <v>5</v>
      </c>
      <c r="F11" s="3">
        <v>1</v>
      </c>
      <c r="G11" s="3" t="s">
        <v>141</v>
      </c>
      <c r="H11" s="3">
        <v>1</v>
      </c>
      <c r="I11" s="3">
        <f t="shared" si="0"/>
        <v>0.42499999999999999</v>
      </c>
      <c r="J11" s="3">
        <f t="shared" si="1"/>
        <v>1</v>
      </c>
      <c r="K11" s="3">
        <f t="shared" ref="K11" si="5">O11/L11</f>
        <v>0.5</v>
      </c>
      <c r="L11" s="3">
        <v>2</v>
      </c>
      <c r="M11" s="9">
        <v>0.85</v>
      </c>
      <c r="N11" s="16">
        <v>-2</v>
      </c>
      <c r="O11" s="3">
        <v>1</v>
      </c>
      <c r="P11" s="3">
        <v>0</v>
      </c>
      <c r="Q11" s="9">
        <v>0</v>
      </c>
      <c r="R11" s="9">
        <v>0.5</v>
      </c>
      <c r="S11" s="9">
        <v>0</v>
      </c>
      <c r="T11" s="9">
        <v>0</v>
      </c>
      <c r="U11" s="16" t="s">
        <v>78</v>
      </c>
    </row>
    <row r="12" spans="1:22" x14ac:dyDescent="0.3">
      <c r="A12" t="s">
        <v>174</v>
      </c>
      <c r="B12" s="3" t="s">
        <v>183</v>
      </c>
      <c r="C12" s="3" t="s">
        <v>22</v>
      </c>
      <c r="E12" s="3">
        <v>5</v>
      </c>
      <c r="F12" s="3">
        <v>1</v>
      </c>
      <c r="G12" s="3" t="s">
        <v>141</v>
      </c>
      <c r="H12" s="3">
        <v>1</v>
      </c>
      <c r="I12" s="3">
        <f t="shared" si="0"/>
        <v>0.47499999999999998</v>
      </c>
      <c r="J12" s="3">
        <f t="shared" si="1"/>
        <v>1</v>
      </c>
      <c r="K12" s="3">
        <f t="shared" ref="K12:K14" si="6">O12/L12</f>
        <v>0.5</v>
      </c>
      <c r="L12" s="3">
        <v>2</v>
      </c>
      <c r="M12" s="9">
        <v>0.95</v>
      </c>
      <c r="N12" s="16">
        <v>-3</v>
      </c>
      <c r="O12" s="3">
        <v>1</v>
      </c>
      <c r="P12" s="3">
        <v>0</v>
      </c>
      <c r="Q12" s="9">
        <v>0</v>
      </c>
      <c r="R12" s="9">
        <v>0</v>
      </c>
      <c r="S12" s="9">
        <v>0.75</v>
      </c>
      <c r="T12" s="9">
        <v>0</v>
      </c>
      <c r="U12" s="16" t="s">
        <v>78</v>
      </c>
    </row>
    <row r="13" spans="1:22" x14ac:dyDescent="0.3">
      <c r="A13" t="s">
        <v>218</v>
      </c>
      <c r="B13" s="3" t="s">
        <v>183</v>
      </c>
      <c r="C13" s="3" t="s">
        <v>135</v>
      </c>
      <c r="E13" s="3">
        <v>4</v>
      </c>
      <c r="F13" s="3">
        <v>1</v>
      </c>
      <c r="G13" s="3" t="s">
        <v>141</v>
      </c>
      <c r="H13" s="3">
        <v>1</v>
      </c>
      <c r="I13" s="3">
        <f t="shared" si="0"/>
        <v>0.52500000000000002</v>
      </c>
      <c r="J13" s="3">
        <f t="shared" si="1"/>
        <v>1</v>
      </c>
      <c r="K13" s="3">
        <f t="shared" si="6"/>
        <v>0.5</v>
      </c>
      <c r="L13" s="3">
        <v>2</v>
      </c>
      <c r="M13" s="9">
        <v>1.05</v>
      </c>
      <c r="N13" s="16">
        <v>2</v>
      </c>
      <c r="O13" s="3">
        <v>1</v>
      </c>
      <c r="P13" s="3">
        <v>0</v>
      </c>
      <c r="Q13" s="9">
        <v>0.05</v>
      </c>
      <c r="R13" s="9">
        <v>0</v>
      </c>
      <c r="S13" s="9">
        <v>0</v>
      </c>
      <c r="T13" s="9">
        <v>0</v>
      </c>
      <c r="U13" s="16" t="s">
        <v>78</v>
      </c>
      <c r="V13" t="s">
        <v>280</v>
      </c>
    </row>
    <row r="14" spans="1:22" x14ac:dyDescent="0.3">
      <c r="A14" t="s">
        <v>242</v>
      </c>
      <c r="B14" s="3" t="s">
        <v>183</v>
      </c>
      <c r="C14" s="3" t="s">
        <v>22</v>
      </c>
      <c r="E14" s="3">
        <v>6</v>
      </c>
      <c r="F14" s="3">
        <v>1</v>
      </c>
      <c r="G14" s="3" t="s">
        <v>141</v>
      </c>
      <c r="H14" s="3">
        <v>1</v>
      </c>
      <c r="I14" s="3">
        <f t="shared" si="0"/>
        <v>0.9</v>
      </c>
      <c r="J14" s="3">
        <f t="shared" si="1"/>
        <v>1</v>
      </c>
      <c r="K14" s="3">
        <f t="shared" si="6"/>
        <v>1</v>
      </c>
      <c r="L14" s="3">
        <v>1</v>
      </c>
      <c r="M14" s="9">
        <v>0.9</v>
      </c>
      <c r="N14" s="16">
        <v>-1</v>
      </c>
      <c r="O14" s="3">
        <v>1</v>
      </c>
      <c r="P14" s="3">
        <v>0</v>
      </c>
      <c r="Q14" s="9">
        <v>0</v>
      </c>
      <c r="R14" s="9">
        <v>0</v>
      </c>
      <c r="S14" s="9">
        <v>0</v>
      </c>
      <c r="T14" s="9">
        <v>0</v>
      </c>
      <c r="U14" s="16" t="s">
        <v>78</v>
      </c>
      <c r="V14" t="s">
        <v>124</v>
      </c>
    </row>
    <row r="15" spans="1:22" x14ac:dyDescent="0.3">
      <c r="A15" t="s">
        <v>176</v>
      </c>
      <c r="B15" s="3" t="s">
        <v>183</v>
      </c>
      <c r="C15" s="3" t="s">
        <v>135</v>
      </c>
      <c r="D15" t="s">
        <v>173</v>
      </c>
      <c r="E15" s="3">
        <v>7</v>
      </c>
      <c r="F15" s="3">
        <v>2</v>
      </c>
      <c r="G15" s="3" t="s">
        <v>141</v>
      </c>
      <c r="H15" s="3">
        <v>3</v>
      </c>
      <c r="I15" s="3">
        <f t="shared" si="0"/>
        <v>0.56666666666666665</v>
      </c>
      <c r="J15" s="3">
        <f t="shared" si="1"/>
        <v>0.66666666666666663</v>
      </c>
      <c r="K15" s="3">
        <f t="shared" ref="K15:K19" si="7">O15/L15</f>
        <v>1</v>
      </c>
      <c r="L15" s="3">
        <v>2</v>
      </c>
      <c r="M15" s="9">
        <v>0.85</v>
      </c>
      <c r="N15" s="16">
        <v>0</v>
      </c>
      <c r="O15" s="3">
        <v>2</v>
      </c>
      <c r="P15" s="3">
        <v>0</v>
      </c>
      <c r="Q15" s="9">
        <v>0</v>
      </c>
      <c r="R15" s="9">
        <v>0</v>
      </c>
      <c r="S15" s="9">
        <v>0</v>
      </c>
      <c r="T15" s="9">
        <v>0.5</v>
      </c>
      <c r="U15" s="16">
        <v>3</v>
      </c>
    </row>
    <row r="16" spans="1:22" x14ac:dyDescent="0.3">
      <c r="A16" t="s">
        <v>175</v>
      </c>
      <c r="B16" s="3" t="s">
        <v>183</v>
      </c>
      <c r="C16" s="3" t="s">
        <v>135</v>
      </c>
      <c r="E16" s="3">
        <v>6</v>
      </c>
      <c r="F16" s="3">
        <v>2</v>
      </c>
      <c r="G16" s="3" t="s">
        <v>141</v>
      </c>
      <c r="H16" s="3">
        <v>3</v>
      </c>
      <c r="I16" s="3">
        <f t="shared" si="0"/>
        <v>2.2222222222222228</v>
      </c>
      <c r="J16" s="3">
        <f t="shared" si="1"/>
        <v>1.6666666666666667</v>
      </c>
      <c r="K16" s="3">
        <f t="shared" si="7"/>
        <v>1.6666666666666667</v>
      </c>
      <c r="L16" s="3">
        <v>3</v>
      </c>
      <c r="M16" s="9">
        <v>0.8</v>
      </c>
      <c r="N16" s="16">
        <v>0</v>
      </c>
      <c r="O16" s="3">
        <v>5</v>
      </c>
      <c r="P16" s="3">
        <v>0</v>
      </c>
      <c r="Q16" s="9">
        <v>0</v>
      </c>
      <c r="R16" s="9">
        <v>0</v>
      </c>
      <c r="S16" s="9">
        <v>0</v>
      </c>
      <c r="T16" s="9">
        <v>0</v>
      </c>
      <c r="U16" s="16" t="s">
        <v>78</v>
      </c>
    </row>
    <row r="17" spans="1:22" x14ac:dyDescent="0.3">
      <c r="A17" t="s">
        <v>191</v>
      </c>
      <c r="B17" s="3" t="s">
        <v>183</v>
      </c>
      <c r="C17" s="3" t="s">
        <v>22</v>
      </c>
      <c r="D17" t="s">
        <v>163</v>
      </c>
      <c r="E17" s="3">
        <v>5</v>
      </c>
      <c r="F17" s="3">
        <v>2</v>
      </c>
      <c r="G17" s="3" t="s">
        <v>141</v>
      </c>
      <c r="H17" s="3">
        <v>2</v>
      </c>
      <c r="I17" s="3">
        <f t="shared" si="0"/>
        <v>0.85</v>
      </c>
      <c r="J17" s="3">
        <f t="shared" si="1"/>
        <v>1</v>
      </c>
      <c r="K17" s="3">
        <f t="shared" si="7"/>
        <v>1</v>
      </c>
      <c r="L17" s="3">
        <v>2</v>
      </c>
      <c r="M17" s="9">
        <v>0.85</v>
      </c>
      <c r="N17" s="16">
        <v>0</v>
      </c>
      <c r="O17" s="3">
        <v>2</v>
      </c>
      <c r="P17" s="3">
        <v>0</v>
      </c>
      <c r="Q17" s="9">
        <v>0</v>
      </c>
      <c r="R17" s="9">
        <v>0</v>
      </c>
      <c r="S17" s="9">
        <v>0</v>
      </c>
      <c r="T17" s="9">
        <v>0.5</v>
      </c>
      <c r="U17" s="16">
        <v>1</v>
      </c>
      <c r="V17" t="s">
        <v>124</v>
      </c>
    </row>
    <row r="18" spans="1:22" x14ac:dyDescent="0.3">
      <c r="A18" t="s">
        <v>245</v>
      </c>
      <c r="B18" s="3" t="s">
        <v>183</v>
      </c>
      <c r="C18" s="3" t="s">
        <v>135</v>
      </c>
      <c r="D18" t="s">
        <v>173</v>
      </c>
      <c r="E18" s="3">
        <v>7</v>
      </c>
      <c r="F18" s="3">
        <v>2</v>
      </c>
      <c r="G18" s="3" t="s">
        <v>199</v>
      </c>
      <c r="H18" s="3">
        <v>2</v>
      </c>
      <c r="I18" s="3">
        <f t="shared" si="0"/>
        <v>1.3</v>
      </c>
      <c r="J18" s="3">
        <f t="shared" si="1"/>
        <v>1</v>
      </c>
      <c r="K18" s="3">
        <f t="shared" si="7"/>
        <v>2</v>
      </c>
      <c r="L18" s="3">
        <v>1</v>
      </c>
      <c r="M18" s="9">
        <v>0.65</v>
      </c>
      <c r="N18" s="16">
        <v>1</v>
      </c>
      <c r="O18" s="3">
        <v>2</v>
      </c>
      <c r="P18" s="3">
        <v>0</v>
      </c>
      <c r="Q18" s="9">
        <v>0</v>
      </c>
      <c r="R18" s="9">
        <v>0</v>
      </c>
      <c r="S18" s="9">
        <v>0</v>
      </c>
      <c r="T18" s="9">
        <v>0.17</v>
      </c>
      <c r="U18" s="16">
        <v>1</v>
      </c>
    </row>
    <row r="19" spans="1:22" x14ac:dyDescent="0.3">
      <c r="A19" t="s">
        <v>246</v>
      </c>
      <c r="B19" s="3" t="s">
        <v>183</v>
      </c>
      <c r="C19" s="3" t="s">
        <v>22</v>
      </c>
      <c r="D19" t="s">
        <v>242</v>
      </c>
      <c r="E19" s="3">
        <v>8</v>
      </c>
      <c r="F19" s="3">
        <v>2</v>
      </c>
      <c r="G19" s="3" t="s">
        <v>248</v>
      </c>
      <c r="H19" s="3">
        <v>2</v>
      </c>
      <c r="I19" s="3">
        <f t="shared" si="0"/>
        <v>3</v>
      </c>
      <c r="J19" s="3">
        <f t="shared" si="1"/>
        <v>2</v>
      </c>
      <c r="K19" s="3">
        <f t="shared" si="7"/>
        <v>2</v>
      </c>
      <c r="L19" s="3">
        <v>2</v>
      </c>
      <c r="M19" s="9">
        <v>0.75</v>
      </c>
      <c r="N19" s="16">
        <v>1</v>
      </c>
      <c r="O19" s="3">
        <v>4</v>
      </c>
      <c r="P19" s="3">
        <v>0</v>
      </c>
      <c r="Q19" s="9">
        <v>0</v>
      </c>
      <c r="R19" s="9">
        <v>0</v>
      </c>
      <c r="S19" s="9">
        <v>0</v>
      </c>
      <c r="T19" s="9">
        <v>0</v>
      </c>
      <c r="U19" s="16" t="s">
        <v>78</v>
      </c>
      <c r="V19" t="s">
        <v>247</v>
      </c>
    </row>
    <row r="20" spans="1:22" x14ac:dyDescent="0.3">
      <c r="A20" t="s">
        <v>249</v>
      </c>
      <c r="B20" s="3" t="s">
        <v>183</v>
      </c>
      <c r="C20" s="3" t="s">
        <v>19</v>
      </c>
      <c r="D20" t="s">
        <v>172</v>
      </c>
      <c r="E20" s="3">
        <v>8</v>
      </c>
      <c r="F20" s="3">
        <v>2</v>
      </c>
      <c r="G20" s="3" t="s">
        <v>141</v>
      </c>
      <c r="H20" s="3">
        <v>3</v>
      </c>
      <c r="I20" s="3">
        <f t="shared" ref="I20:I25" si="8">J20*K20*M20</f>
        <v>0.46666666666666662</v>
      </c>
      <c r="J20" s="3">
        <f t="shared" si="1"/>
        <v>0.66666666666666663</v>
      </c>
      <c r="K20" s="3">
        <f t="shared" ref="K20:K25" si="9">O20/L20</f>
        <v>1</v>
      </c>
      <c r="L20" s="3">
        <v>2</v>
      </c>
      <c r="M20" s="9">
        <v>0.7</v>
      </c>
      <c r="N20" s="16">
        <v>0</v>
      </c>
      <c r="O20" s="3">
        <v>2</v>
      </c>
      <c r="P20" s="3">
        <v>0</v>
      </c>
      <c r="Q20" s="9">
        <v>0</v>
      </c>
      <c r="R20" s="9">
        <v>0</v>
      </c>
      <c r="S20" s="9">
        <v>0.5</v>
      </c>
      <c r="T20" s="9">
        <v>0</v>
      </c>
      <c r="U20" s="17" t="s">
        <v>78</v>
      </c>
      <c r="V20" t="s">
        <v>300</v>
      </c>
    </row>
    <row r="21" spans="1:22" x14ac:dyDescent="0.3">
      <c r="A21" t="s">
        <v>177</v>
      </c>
      <c r="B21" s="3" t="s">
        <v>183</v>
      </c>
      <c r="C21" s="3" t="s">
        <v>19</v>
      </c>
      <c r="D21" t="s">
        <v>250</v>
      </c>
      <c r="E21" s="3">
        <v>7</v>
      </c>
      <c r="F21" s="3">
        <v>2</v>
      </c>
      <c r="G21" s="3" t="s">
        <v>141</v>
      </c>
      <c r="H21" s="3">
        <v>3</v>
      </c>
      <c r="I21" s="3">
        <f t="shared" si="8"/>
        <v>0.9</v>
      </c>
      <c r="J21" s="3">
        <f t="shared" si="1"/>
        <v>1</v>
      </c>
      <c r="K21" s="3">
        <f t="shared" si="9"/>
        <v>1</v>
      </c>
      <c r="L21" s="3">
        <v>3</v>
      </c>
      <c r="M21" s="9">
        <v>0.9</v>
      </c>
      <c r="N21" s="16">
        <v>3</v>
      </c>
      <c r="O21" s="3">
        <v>3</v>
      </c>
      <c r="P21" s="3">
        <v>0</v>
      </c>
      <c r="Q21" s="9">
        <v>0.1</v>
      </c>
      <c r="R21" s="9">
        <v>0.75</v>
      </c>
      <c r="S21" s="9">
        <v>0</v>
      </c>
      <c r="T21" s="9">
        <v>0</v>
      </c>
      <c r="U21" s="16" t="s">
        <v>78</v>
      </c>
    </row>
    <row r="22" spans="1:22" x14ac:dyDescent="0.3">
      <c r="A22" t="s">
        <v>251</v>
      </c>
      <c r="B22" s="3" t="s">
        <v>183</v>
      </c>
      <c r="C22" s="3" t="s">
        <v>22</v>
      </c>
      <c r="D22" t="s">
        <v>177</v>
      </c>
      <c r="E22" s="3">
        <v>9</v>
      </c>
      <c r="F22" s="3">
        <v>3</v>
      </c>
      <c r="G22" s="3" t="s">
        <v>141</v>
      </c>
      <c r="H22" s="3">
        <v>5</v>
      </c>
      <c r="I22" s="3">
        <f t="shared" si="8"/>
        <v>2.6133333333333333</v>
      </c>
      <c r="J22" s="3">
        <f t="shared" si="1"/>
        <v>1.4</v>
      </c>
      <c r="K22" s="3">
        <f t="shared" si="9"/>
        <v>2.3333333333333335</v>
      </c>
      <c r="L22" s="3">
        <v>3</v>
      </c>
      <c r="M22" s="9">
        <v>0.8</v>
      </c>
      <c r="N22" s="16">
        <v>0</v>
      </c>
      <c r="O22" s="3">
        <v>7</v>
      </c>
      <c r="P22" s="3">
        <v>0</v>
      </c>
      <c r="Q22" s="9">
        <v>0</v>
      </c>
      <c r="R22" s="9">
        <v>0</v>
      </c>
      <c r="S22" s="9">
        <v>0</v>
      </c>
      <c r="T22" s="9">
        <v>0.33</v>
      </c>
      <c r="U22" s="16">
        <v>2</v>
      </c>
    </row>
    <row r="23" spans="1:22" x14ac:dyDescent="0.3">
      <c r="A23" t="s">
        <v>252</v>
      </c>
      <c r="B23" s="3" t="s">
        <v>183</v>
      </c>
      <c r="C23" s="3" t="s">
        <v>135</v>
      </c>
      <c r="D23" t="s">
        <v>177</v>
      </c>
      <c r="E23" s="3">
        <v>10</v>
      </c>
      <c r="F23" s="3">
        <v>3</v>
      </c>
      <c r="G23" s="3" t="s">
        <v>141</v>
      </c>
      <c r="H23" s="3">
        <v>4</v>
      </c>
      <c r="I23" s="3">
        <f t="shared" si="8"/>
        <v>2.5499999999999998</v>
      </c>
      <c r="J23" s="3">
        <f t="shared" si="1"/>
        <v>1.5</v>
      </c>
      <c r="K23" s="3">
        <f t="shared" si="9"/>
        <v>2</v>
      </c>
      <c r="L23" s="3">
        <v>3</v>
      </c>
      <c r="M23" s="9">
        <v>0.85</v>
      </c>
      <c r="N23" s="16">
        <v>0</v>
      </c>
      <c r="O23" s="3">
        <v>6</v>
      </c>
      <c r="P23" s="3">
        <v>0</v>
      </c>
      <c r="Q23" s="9">
        <v>0</v>
      </c>
      <c r="R23" s="9">
        <v>0</v>
      </c>
      <c r="S23" s="9">
        <v>0</v>
      </c>
      <c r="T23" s="9">
        <v>0</v>
      </c>
      <c r="U23" s="16" t="s">
        <v>78</v>
      </c>
      <c r="V23" t="s">
        <v>125</v>
      </c>
    </row>
    <row r="24" spans="1:22" x14ac:dyDescent="0.3">
      <c r="A24" t="s">
        <v>258</v>
      </c>
      <c r="B24" s="3" t="s">
        <v>183</v>
      </c>
      <c r="C24" s="3" t="s">
        <v>135</v>
      </c>
      <c r="D24" s="18" t="s">
        <v>259</v>
      </c>
      <c r="E24" s="3">
        <v>12</v>
      </c>
      <c r="F24" s="3">
        <v>3</v>
      </c>
      <c r="G24" s="3" t="s">
        <v>141</v>
      </c>
      <c r="H24" s="3">
        <v>3</v>
      </c>
      <c r="I24" s="3">
        <f t="shared" si="8"/>
        <v>3.1999999999999997</v>
      </c>
      <c r="J24" s="3">
        <f t="shared" si="1"/>
        <v>1.3333333333333333</v>
      </c>
      <c r="K24" s="3">
        <f t="shared" si="9"/>
        <v>4</v>
      </c>
      <c r="L24" s="3">
        <v>1</v>
      </c>
      <c r="M24" s="9">
        <v>0.6</v>
      </c>
      <c r="N24" s="16">
        <v>0</v>
      </c>
      <c r="O24" s="3">
        <v>4</v>
      </c>
      <c r="P24" s="3">
        <v>0</v>
      </c>
      <c r="Q24" s="9">
        <v>0</v>
      </c>
      <c r="R24" s="9">
        <v>0</v>
      </c>
      <c r="S24" s="9">
        <v>0</v>
      </c>
      <c r="T24" s="9">
        <v>0</v>
      </c>
      <c r="U24" s="16" t="s">
        <v>78</v>
      </c>
      <c r="V24" t="s">
        <v>124</v>
      </c>
    </row>
    <row r="25" spans="1:22" x14ac:dyDescent="0.3">
      <c r="A25" t="s">
        <v>264</v>
      </c>
      <c r="B25" s="3" t="s">
        <v>183</v>
      </c>
      <c r="C25" s="3" t="s">
        <v>22</v>
      </c>
      <c r="D25" t="s">
        <v>191</v>
      </c>
      <c r="E25" s="3">
        <v>9</v>
      </c>
      <c r="F25" s="3">
        <v>3</v>
      </c>
      <c r="G25" s="3" t="s">
        <v>141</v>
      </c>
      <c r="H25" s="3">
        <v>3</v>
      </c>
      <c r="I25" s="3">
        <f t="shared" si="8"/>
        <v>2.1333333333333333</v>
      </c>
      <c r="J25" s="3">
        <f t="shared" si="1"/>
        <v>1.3333333333333333</v>
      </c>
      <c r="K25" s="3">
        <f t="shared" si="9"/>
        <v>2</v>
      </c>
      <c r="L25" s="3">
        <v>2</v>
      </c>
      <c r="M25" s="9">
        <v>0.8</v>
      </c>
      <c r="N25" s="16">
        <v>-1</v>
      </c>
      <c r="O25" s="3">
        <v>4</v>
      </c>
      <c r="P25" s="3">
        <v>0</v>
      </c>
      <c r="Q25" s="9">
        <v>0</v>
      </c>
      <c r="R25" s="9">
        <v>0</v>
      </c>
      <c r="S25" s="9">
        <v>0</v>
      </c>
      <c r="T25" s="9">
        <v>0</v>
      </c>
      <c r="U25" s="16" t="s">
        <v>78</v>
      </c>
      <c r="V25" t="s">
        <v>276</v>
      </c>
    </row>
    <row r="26" spans="1:22" x14ac:dyDescent="0.3">
      <c r="A26" t="s">
        <v>257</v>
      </c>
      <c r="B26" s="3" t="s">
        <v>183</v>
      </c>
      <c r="C26" s="3" t="s">
        <v>135</v>
      </c>
      <c r="D26" t="s">
        <v>258</v>
      </c>
      <c r="E26" s="3">
        <v>16</v>
      </c>
      <c r="F26" s="3">
        <v>4</v>
      </c>
      <c r="G26" s="3" t="s">
        <v>141</v>
      </c>
      <c r="H26" s="3">
        <v>5</v>
      </c>
      <c r="I26" s="3">
        <f t="shared" ref="I26:I27" si="10">J26*K26*M26</f>
        <v>4.0500000000000007</v>
      </c>
      <c r="J26" s="3">
        <f t="shared" si="1"/>
        <v>1.8</v>
      </c>
      <c r="K26" s="3">
        <f t="shared" ref="K26:K27" si="11">O26/L26</f>
        <v>3</v>
      </c>
      <c r="L26" s="3">
        <v>3</v>
      </c>
      <c r="M26" s="9">
        <v>0.75</v>
      </c>
      <c r="N26" s="16">
        <v>-3</v>
      </c>
      <c r="O26" s="3">
        <v>9</v>
      </c>
      <c r="P26" s="3">
        <v>-1</v>
      </c>
      <c r="Q26" s="9">
        <v>0</v>
      </c>
      <c r="R26" s="9">
        <v>0</v>
      </c>
      <c r="S26" s="9">
        <v>0</v>
      </c>
      <c r="T26" s="9">
        <v>0.33</v>
      </c>
      <c r="U26" s="16">
        <v>3</v>
      </c>
    </row>
    <row r="27" spans="1:22" x14ac:dyDescent="0.3">
      <c r="A27" t="s">
        <v>301</v>
      </c>
      <c r="B27" s="3" t="s">
        <v>183</v>
      </c>
      <c r="C27" s="3" t="s">
        <v>135</v>
      </c>
      <c r="E27" s="3">
        <v>13</v>
      </c>
      <c r="F27" s="3">
        <v>4</v>
      </c>
      <c r="G27" s="3" t="s">
        <v>141</v>
      </c>
      <c r="H27" s="3">
        <v>4</v>
      </c>
      <c r="I27" s="3">
        <f t="shared" si="10"/>
        <v>0.23749999999999999</v>
      </c>
      <c r="J27" s="3">
        <f t="shared" si="1"/>
        <v>0.25</v>
      </c>
      <c r="K27" s="3">
        <f t="shared" si="11"/>
        <v>1</v>
      </c>
      <c r="L27" s="3">
        <v>1</v>
      </c>
      <c r="M27" s="9">
        <v>0.95</v>
      </c>
      <c r="N27" s="16">
        <v>1</v>
      </c>
      <c r="O27" s="3">
        <v>1</v>
      </c>
      <c r="P27" s="3">
        <v>0</v>
      </c>
      <c r="Q27" s="9">
        <v>0.1</v>
      </c>
      <c r="R27" s="9">
        <v>0</v>
      </c>
      <c r="S27" s="9">
        <v>0</v>
      </c>
      <c r="T27" s="9">
        <v>0</v>
      </c>
      <c r="U27" s="16" t="s">
        <v>78</v>
      </c>
      <c r="V27" t="s">
        <v>302</v>
      </c>
    </row>
    <row r="28" spans="1:22" x14ac:dyDescent="0.3">
      <c r="B28" s="3"/>
      <c r="C28" s="3"/>
      <c r="M28" s="9"/>
    </row>
    <row r="29" spans="1:22" x14ac:dyDescent="0.3">
      <c r="B29" s="3"/>
      <c r="C29" s="3"/>
      <c r="M29" s="9"/>
      <c r="U29" s="17"/>
    </row>
  </sheetData>
  <conditionalFormatting sqref="A1:XFD24 A28:XFD909090 V25:XFD27 A26:U27 A25:D25">
    <cfRule type="expression" dxfId="22" priority="16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DBCF5-5AAC-4F6F-A5D2-F2CF7C627D4D}">
  <dimension ref="A1:V25"/>
  <sheetViews>
    <sheetView workbookViewId="0">
      <selection activeCell="M27" sqref="M27"/>
    </sheetView>
  </sheetViews>
  <sheetFormatPr defaultRowHeight="14.4" x14ac:dyDescent="0.3"/>
  <cols>
    <col min="1" max="1" width="20.6640625" customWidth="1"/>
    <col min="2" max="2" width="7.6640625" style="3" customWidth="1"/>
    <col min="3" max="3" width="7.5546875" style="3" customWidth="1"/>
    <col min="4" max="4" width="21.109375" style="3" customWidth="1"/>
    <col min="5" max="5" width="6.6640625" style="3" customWidth="1"/>
    <col min="6" max="6" width="4.88671875" style="3" customWidth="1"/>
    <col min="7" max="7" width="16.109375" style="3" customWidth="1"/>
    <col min="8" max="13" width="8.109375" style="3" customWidth="1"/>
    <col min="14" max="14" width="8.109375" style="16" customWidth="1"/>
    <col min="15" max="16" width="8.109375" style="3" customWidth="1"/>
    <col min="17" max="20" width="8.109375" style="9" customWidth="1"/>
    <col min="21" max="21" width="8.21875" style="16" customWidth="1"/>
    <col min="22" max="22" width="43.5546875" customWidth="1"/>
  </cols>
  <sheetData>
    <row r="1" spans="1:22" s="1" customFormat="1" ht="15" thickBot="1" x14ac:dyDescent="0.35">
      <c r="A1" s="1" t="s">
        <v>43</v>
      </c>
      <c r="B1" s="2" t="s">
        <v>136</v>
      </c>
      <c r="C1" s="2" t="s">
        <v>129</v>
      </c>
      <c r="D1" s="2" t="s">
        <v>45</v>
      </c>
      <c r="E1" s="2" t="s">
        <v>117</v>
      </c>
      <c r="F1" s="2" t="s">
        <v>88</v>
      </c>
      <c r="G1" s="2" t="s">
        <v>0</v>
      </c>
      <c r="H1" s="2" t="s">
        <v>49</v>
      </c>
      <c r="I1" s="2" t="s">
        <v>160</v>
      </c>
      <c r="J1" s="2" t="s">
        <v>159</v>
      </c>
      <c r="K1" s="2" t="s">
        <v>158</v>
      </c>
      <c r="L1" s="2" t="s">
        <v>145</v>
      </c>
      <c r="M1" s="2" t="s">
        <v>138</v>
      </c>
      <c r="N1" s="13" t="s">
        <v>166</v>
      </c>
      <c r="O1" s="2" t="s">
        <v>2</v>
      </c>
      <c r="P1" s="2" t="s">
        <v>25</v>
      </c>
      <c r="Q1" s="10" t="s">
        <v>146</v>
      </c>
      <c r="R1" s="10" t="s">
        <v>147</v>
      </c>
      <c r="S1" s="10" t="s">
        <v>148</v>
      </c>
      <c r="T1" s="10" t="s">
        <v>152</v>
      </c>
      <c r="U1" s="13" t="s">
        <v>153</v>
      </c>
      <c r="V1" s="6" t="s">
        <v>4</v>
      </c>
    </row>
    <row r="2" spans="1:22" s="4" customForma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14"/>
      <c r="O2" s="5"/>
      <c r="P2" s="5"/>
      <c r="Q2" s="11"/>
      <c r="R2" s="11"/>
      <c r="S2" s="11"/>
      <c r="T2" s="11"/>
      <c r="U2" s="14"/>
      <c r="V2" s="7"/>
    </row>
    <row r="3" spans="1:22" s="4" customFormat="1" x14ac:dyDescent="0.3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14"/>
      <c r="O3" s="5"/>
      <c r="P3" s="5"/>
      <c r="Q3" s="11"/>
      <c r="R3" s="11" t="s">
        <v>149</v>
      </c>
      <c r="S3" s="11"/>
      <c r="T3" s="11"/>
      <c r="U3" s="14"/>
      <c r="V3" s="7"/>
    </row>
    <row r="4" spans="1:22" s="4" customFormat="1" x14ac:dyDescent="0.3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14"/>
      <c r="O4" s="5"/>
      <c r="P4" s="5"/>
      <c r="Q4" s="11"/>
      <c r="R4" s="11"/>
      <c r="S4" s="11" t="s">
        <v>150</v>
      </c>
      <c r="T4" s="11"/>
      <c r="U4" s="14"/>
      <c r="V4" s="7"/>
    </row>
    <row r="5" spans="1:22" s="4" customFormat="1" x14ac:dyDescent="0.3">
      <c r="B5" s="7" t="s">
        <v>274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4"/>
      <c r="O5" s="5"/>
      <c r="P5" s="5"/>
      <c r="Q5" s="11"/>
      <c r="R5" s="11"/>
      <c r="S5" s="11"/>
      <c r="T5" s="11" t="s">
        <v>155</v>
      </c>
      <c r="U5" s="14"/>
      <c r="V5" s="7"/>
    </row>
    <row r="6" spans="1:22" s="4" customFormat="1" x14ac:dyDescent="0.3"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14"/>
      <c r="O6" s="5"/>
      <c r="P6" s="5"/>
      <c r="Q6" s="11"/>
      <c r="R6" s="11"/>
      <c r="S6" s="11"/>
      <c r="T6" s="11"/>
      <c r="U6" s="14" t="s">
        <v>154</v>
      </c>
      <c r="V6" s="7"/>
    </row>
    <row r="7" spans="1:22" s="4" customFormat="1" x14ac:dyDescent="0.3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14"/>
      <c r="O7" s="5"/>
      <c r="P7" s="5"/>
      <c r="Q7" s="11"/>
      <c r="R7" s="11"/>
      <c r="S7" s="11"/>
      <c r="T7" s="11"/>
      <c r="U7" s="14"/>
      <c r="V7" s="7"/>
    </row>
    <row r="8" spans="1:22" x14ac:dyDescent="0.3">
      <c r="A8" t="s">
        <v>162</v>
      </c>
      <c r="B8" s="3" t="s">
        <v>182</v>
      </c>
      <c r="C8" s="3" t="s">
        <v>22</v>
      </c>
      <c r="E8" s="3">
        <v>3</v>
      </c>
      <c r="F8" s="3">
        <v>1</v>
      </c>
      <c r="G8" s="3" t="s">
        <v>141</v>
      </c>
      <c r="H8" s="3">
        <v>1</v>
      </c>
      <c r="I8" s="3">
        <f t="shared" ref="I8:I10" si="0">J8*K8*M8</f>
        <v>0.8</v>
      </c>
      <c r="J8" s="3">
        <f t="shared" ref="J8:J21" si="1">O8/H8</f>
        <v>1</v>
      </c>
      <c r="K8" s="3">
        <f t="shared" ref="K8:K21" si="2">O8/L8</f>
        <v>1</v>
      </c>
      <c r="L8" s="3">
        <v>1</v>
      </c>
      <c r="M8" s="9">
        <v>0.8</v>
      </c>
      <c r="N8" s="16">
        <v>0</v>
      </c>
      <c r="O8" s="3">
        <v>1</v>
      </c>
      <c r="P8" s="3">
        <v>0</v>
      </c>
      <c r="Q8" s="9">
        <v>0</v>
      </c>
      <c r="R8" s="9">
        <v>0</v>
      </c>
      <c r="S8" s="9">
        <v>0.25</v>
      </c>
      <c r="T8" s="9">
        <v>0.33</v>
      </c>
      <c r="U8" s="16">
        <v>3</v>
      </c>
    </row>
    <row r="9" spans="1:22" x14ac:dyDescent="0.3">
      <c r="A9" t="s">
        <v>180</v>
      </c>
      <c r="B9" s="3" t="s">
        <v>182</v>
      </c>
      <c r="C9" s="3" t="s">
        <v>135</v>
      </c>
      <c r="E9" s="3">
        <v>3</v>
      </c>
      <c r="F9" s="3">
        <v>1</v>
      </c>
      <c r="G9" s="3" t="s">
        <v>141</v>
      </c>
      <c r="H9" s="3">
        <v>1</v>
      </c>
      <c r="I9" s="3">
        <f t="shared" si="0"/>
        <v>0.9</v>
      </c>
      <c r="J9" s="3">
        <f t="shared" si="1"/>
        <v>1</v>
      </c>
      <c r="K9" s="3">
        <f t="shared" si="2"/>
        <v>1</v>
      </c>
      <c r="L9" s="3">
        <v>1</v>
      </c>
      <c r="M9" s="9">
        <v>0.9</v>
      </c>
      <c r="N9" s="16">
        <v>0</v>
      </c>
      <c r="O9" s="3">
        <v>1</v>
      </c>
      <c r="P9" s="3">
        <v>0</v>
      </c>
      <c r="Q9" s="9">
        <v>0</v>
      </c>
      <c r="R9" s="9">
        <v>0</v>
      </c>
      <c r="S9" s="9">
        <v>0</v>
      </c>
      <c r="T9" s="9">
        <v>0</v>
      </c>
      <c r="U9" s="16" t="s">
        <v>78</v>
      </c>
    </row>
    <row r="10" spans="1:22" x14ac:dyDescent="0.3">
      <c r="A10" t="s">
        <v>178</v>
      </c>
      <c r="B10" s="3" t="s">
        <v>182</v>
      </c>
      <c r="C10" s="3" t="s">
        <v>19</v>
      </c>
      <c r="E10" s="3">
        <v>4</v>
      </c>
      <c r="F10" s="3">
        <v>1</v>
      </c>
      <c r="G10" s="3" t="s">
        <v>141</v>
      </c>
      <c r="H10" s="3">
        <v>2</v>
      </c>
      <c r="I10" s="3">
        <f t="shared" si="0"/>
        <v>0.42499999999999999</v>
      </c>
      <c r="J10" s="3">
        <f t="shared" si="1"/>
        <v>0.5</v>
      </c>
      <c r="K10" s="3">
        <f t="shared" si="2"/>
        <v>1</v>
      </c>
      <c r="L10" s="3">
        <v>1</v>
      </c>
      <c r="M10" s="9">
        <v>0.85</v>
      </c>
      <c r="N10" s="16">
        <v>0</v>
      </c>
      <c r="O10" s="3">
        <v>1</v>
      </c>
      <c r="P10" s="3">
        <v>0</v>
      </c>
      <c r="Q10" s="9">
        <v>0</v>
      </c>
      <c r="R10" s="9">
        <v>0</v>
      </c>
      <c r="S10" s="9">
        <v>0.17</v>
      </c>
      <c r="T10" s="9">
        <v>0</v>
      </c>
      <c r="U10" s="16" t="s">
        <v>78</v>
      </c>
      <c r="V10" t="s">
        <v>297</v>
      </c>
    </row>
    <row r="11" spans="1:22" x14ac:dyDescent="0.3">
      <c r="A11" s="8" t="s">
        <v>261</v>
      </c>
      <c r="B11" s="3" t="s">
        <v>182</v>
      </c>
      <c r="C11" s="3" t="s">
        <v>19</v>
      </c>
      <c r="E11" s="3">
        <v>4</v>
      </c>
      <c r="F11" s="3">
        <v>1</v>
      </c>
      <c r="G11" s="3" t="s">
        <v>141</v>
      </c>
      <c r="H11" s="3">
        <v>1</v>
      </c>
      <c r="I11" s="3">
        <f>J11*K11*M11</f>
        <v>0.47499999999999998</v>
      </c>
      <c r="J11" s="3">
        <f t="shared" si="1"/>
        <v>1</v>
      </c>
      <c r="K11" s="3">
        <f t="shared" si="2"/>
        <v>0.5</v>
      </c>
      <c r="L11" s="3">
        <v>2</v>
      </c>
      <c r="M11" s="9">
        <v>0.95</v>
      </c>
      <c r="N11" s="16">
        <v>1</v>
      </c>
      <c r="O11" s="3">
        <v>1</v>
      </c>
      <c r="P11" s="3">
        <v>0</v>
      </c>
      <c r="Q11" s="9">
        <v>0</v>
      </c>
      <c r="R11" s="9">
        <v>0</v>
      </c>
      <c r="S11" s="9">
        <v>0.5</v>
      </c>
      <c r="T11" s="9">
        <v>0.5</v>
      </c>
      <c r="U11" s="16">
        <v>3</v>
      </c>
    </row>
    <row r="12" spans="1:22" x14ac:dyDescent="0.3">
      <c r="A12" t="s">
        <v>192</v>
      </c>
      <c r="B12" s="3" t="s">
        <v>182</v>
      </c>
      <c r="C12" s="3" t="s">
        <v>135</v>
      </c>
      <c r="E12" s="3">
        <v>4</v>
      </c>
      <c r="F12" s="3">
        <v>1</v>
      </c>
      <c r="G12" s="3" t="s">
        <v>141</v>
      </c>
      <c r="H12" s="3">
        <v>2</v>
      </c>
      <c r="I12" s="3">
        <f t="shared" ref="I12:I19" si="3">J12*K12*M12</f>
        <v>0.7</v>
      </c>
      <c r="J12" s="3">
        <f t="shared" si="1"/>
        <v>1</v>
      </c>
      <c r="K12" s="3">
        <f t="shared" si="2"/>
        <v>1</v>
      </c>
      <c r="L12" s="3">
        <v>2</v>
      </c>
      <c r="M12" s="9">
        <v>0.7</v>
      </c>
      <c r="N12" s="16">
        <v>0</v>
      </c>
      <c r="O12" s="3">
        <v>2</v>
      </c>
      <c r="P12" s="3">
        <v>0</v>
      </c>
      <c r="Q12" s="9">
        <v>0</v>
      </c>
      <c r="R12" s="9">
        <v>0</v>
      </c>
      <c r="S12" s="9">
        <v>0</v>
      </c>
      <c r="T12" s="9">
        <v>0.67</v>
      </c>
      <c r="U12" s="16">
        <v>3</v>
      </c>
    </row>
    <row r="13" spans="1:22" x14ac:dyDescent="0.3">
      <c r="A13" t="s">
        <v>217</v>
      </c>
      <c r="B13" s="3" t="s">
        <v>182</v>
      </c>
      <c r="C13" s="3" t="s">
        <v>135</v>
      </c>
      <c r="E13" s="3">
        <v>6</v>
      </c>
      <c r="F13" s="3">
        <v>1</v>
      </c>
      <c r="G13" s="3" t="s">
        <v>141</v>
      </c>
      <c r="H13" s="3">
        <v>2</v>
      </c>
      <c r="I13" s="3">
        <f t="shared" si="3"/>
        <v>0.21249999999999999</v>
      </c>
      <c r="J13" s="3">
        <f t="shared" si="1"/>
        <v>0.5</v>
      </c>
      <c r="K13" s="3">
        <f t="shared" si="2"/>
        <v>0.5</v>
      </c>
      <c r="L13" s="3">
        <v>2</v>
      </c>
      <c r="M13" s="9">
        <v>0.85</v>
      </c>
      <c r="N13" s="16">
        <v>3</v>
      </c>
      <c r="O13" s="3">
        <v>1</v>
      </c>
      <c r="P13" s="3">
        <v>0</v>
      </c>
      <c r="Q13" s="9">
        <v>0.1</v>
      </c>
      <c r="R13" s="9">
        <v>0</v>
      </c>
      <c r="S13" s="9">
        <v>0</v>
      </c>
      <c r="T13" s="9">
        <v>0</v>
      </c>
      <c r="U13" s="16" t="s">
        <v>78</v>
      </c>
      <c r="V13" t="s">
        <v>292</v>
      </c>
    </row>
    <row r="14" spans="1:22" x14ac:dyDescent="0.3">
      <c r="A14" t="s">
        <v>244</v>
      </c>
      <c r="B14" s="3" t="s">
        <v>182</v>
      </c>
      <c r="C14" s="3" t="s">
        <v>22</v>
      </c>
      <c r="E14" s="3">
        <v>5</v>
      </c>
      <c r="F14" s="3">
        <v>1</v>
      </c>
      <c r="G14" s="3" t="s">
        <v>141</v>
      </c>
      <c r="H14" s="3">
        <v>3</v>
      </c>
      <c r="I14" s="3">
        <f t="shared" si="3"/>
        <v>0.6</v>
      </c>
      <c r="J14" s="3">
        <f t="shared" si="1"/>
        <v>0.66666666666666663</v>
      </c>
      <c r="K14" s="3">
        <f t="shared" si="2"/>
        <v>1</v>
      </c>
      <c r="L14" s="3">
        <v>2</v>
      </c>
      <c r="M14" s="9">
        <v>0.9</v>
      </c>
      <c r="N14" s="16">
        <v>0</v>
      </c>
      <c r="O14" s="3">
        <v>2</v>
      </c>
      <c r="P14" s="16">
        <v>0</v>
      </c>
      <c r="Q14" s="9">
        <v>0</v>
      </c>
      <c r="R14" s="9">
        <v>0</v>
      </c>
      <c r="S14" s="9">
        <v>0</v>
      </c>
      <c r="T14" s="9">
        <v>0.5</v>
      </c>
      <c r="U14" s="16">
        <v>2</v>
      </c>
      <c r="V14" t="s">
        <v>277</v>
      </c>
    </row>
    <row r="15" spans="1:22" x14ac:dyDescent="0.3">
      <c r="A15" t="s">
        <v>253</v>
      </c>
      <c r="B15" s="3" t="s">
        <v>182</v>
      </c>
      <c r="C15" s="3" t="s">
        <v>19</v>
      </c>
      <c r="D15" s="3" t="s">
        <v>162</v>
      </c>
      <c r="E15" s="3">
        <v>8</v>
      </c>
      <c r="F15" s="3">
        <v>2</v>
      </c>
      <c r="G15" s="3" t="s">
        <v>141</v>
      </c>
      <c r="H15" s="3">
        <v>2</v>
      </c>
      <c r="I15" s="3">
        <f t="shared" si="3"/>
        <v>0.75</v>
      </c>
      <c r="J15" s="3">
        <f t="shared" si="1"/>
        <v>1</v>
      </c>
      <c r="K15" s="3">
        <f t="shared" si="2"/>
        <v>1</v>
      </c>
      <c r="L15" s="3">
        <v>2</v>
      </c>
      <c r="M15" s="9">
        <v>0.75</v>
      </c>
      <c r="N15" s="16">
        <v>0</v>
      </c>
      <c r="O15" s="3">
        <v>2</v>
      </c>
      <c r="P15" s="3">
        <v>0</v>
      </c>
      <c r="Q15" s="9">
        <v>0.1</v>
      </c>
      <c r="R15" s="9">
        <v>0.67</v>
      </c>
      <c r="S15" s="9">
        <v>0.67</v>
      </c>
      <c r="T15" s="9">
        <v>0</v>
      </c>
      <c r="U15" s="16" t="s">
        <v>78</v>
      </c>
    </row>
    <row r="16" spans="1:22" x14ac:dyDescent="0.3">
      <c r="A16" t="s">
        <v>304</v>
      </c>
      <c r="B16" s="3" t="s">
        <v>182</v>
      </c>
      <c r="C16" s="3" t="s">
        <v>19</v>
      </c>
      <c r="D16" s="3" t="s">
        <v>217</v>
      </c>
      <c r="E16" s="3">
        <v>9</v>
      </c>
      <c r="F16" s="3">
        <v>2</v>
      </c>
      <c r="G16" s="3" t="s">
        <v>141</v>
      </c>
      <c r="H16" s="3">
        <v>3</v>
      </c>
      <c r="I16" s="3">
        <f t="shared" si="3"/>
        <v>0</v>
      </c>
      <c r="J16" s="3">
        <f t="shared" si="1"/>
        <v>0</v>
      </c>
      <c r="K16" s="3">
        <f t="shared" si="2"/>
        <v>0</v>
      </c>
      <c r="L16" s="3">
        <v>2</v>
      </c>
      <c r="M16" s="9">
        <v>2</v>
      </c>
      <c r="N16" s="16">
        <v>-7</v>
      </c>
      <c r="O16" s="3">
        <v>0</v>
      </c>
      <c r="P16" s="16">
        <v>0</v>
      </c>
      <c r="Q16" s="9">
        <v>0</v>
      </c>
      <c r="R16" s="9">
        <v>0</v>
      </c>
      <c r="S16" s="9">
        <v>0</v>
      </c>
      <c r="T16" s="9">
        <v>0</v>
      </c>
      <c r="U16" s="16" t="s">
        <v>78</v>
      </c>
      <c r="V16" t="s">
        <v>303</v>
      </c>
    </row>
    <row r="17" spans="1:22" x14ac:dyDescent="0.3">
      <c r="A17" t="s">
        <v>256</v>
      </c>
      <c r="B17" s="3" t="s">
        <v>182</v>
      </c>
      <c r="C17" s="3" t="s">
        <v>19</v>
      </c>
      <c r="D17" s="3" t="s">
        <v>178</v>
      </c>
      <c r="E17" s="3">
        <v>6</v>
      </c>
      <c r="F17" s="3">
        <v>2</v>
      </c>
      <c r="G17" s="3" t="s">
        <v>141</v>
      </c>
      <c r="H17" s="3">
        <v>2</v>
      </c>
      <c r="I17" s="3">
        <f t="shared" si="3"/>
        <v>0.42499999999999999</v>
      </c>
      <c r="J17" s="3">
        <f t="shared" si="1"/>
        <v>0.5</v>
      </c>
      <c r="K17" s="3">
        <f t="shared" si="2"/>
        <v>1</v>
      </c>
      <c r="L17" s="3">
        <v>1</v>
      </c>
      <c r="M17" s="9">
        <v>0.85</v>
      </c>
      <c r="N17" s="16">
        <v>0</v>
      </c>
      <c r="O17" s="3">
        <v>1</v>
      </c>
      <c r="P17" s="3">
        <v>0</v>
      </c>
      <c r="Q17" s="9">
        <v>0.1</v>
      </c>
      <c r="R17" s="9">
        <v>0</v>
      </c>
      <c r="S17" s="9">
        <v>0</v>
      </c>
      <c r="T17" s="9">
        <v>0.75</v>
      </c>
      <c r="U17" s="16">
        <v>5</v>
      </c>
      <c r="V17" t="s">
        <v>124</v>
      </c>
    </row>
    <row r="18" spans="1:22" x14ac:dyDescent="0.3">
      <c r="A18" t="s">
        <v>260</v>
      </c>
      <c r="B18" s="3" t="s">
        <v>182</v>
      </c>
      <c r="C18" s="3" t="s">
        <v>135</v>
      </c>
      <c r="D18" s="3" t="s">
        <v>180</v>
      </c>
      <c r="E18" s="3">
        <v>7</v>
      </c>
      <c r="F18" s="3">
        <v>2</v>
      </c>
      <c r="G18" s="3" t="s">
        <v>141</v>
      </c>
      <c r="H18" s="3">
        <v>3</v>
      </c>
      <c r="I18" s="3">
        <f t="shared" si="3"/>
        <v>0.56666666666666665</v>
      </c>
      <c r="J18" s="3">
        <f t="shared" si="1"/>
        <v>0.66666666666666663</v>
      </c>
      <c r="K18" s="3">
        <f t="shared" si="2"/>
        <v>1</v>
      </c>
      <c r="L18" s="3">
        <v>2</v>
      </c>
      <c r="M18" s="9">
        <v>0.85</v>
      </c>
      <c r="N18" s="16">
        <v>0</v>
      </c>
      <c r="O18" s="3">
        <v>2</v>
      </c>
      <c r="P18" s="3">
        <v>0</v>
      </c>
      <c r="Q18" s="9">
        <v>0</v>
      </c>
      <c r="R18" s="9">
        <v>0</v>
      </c>
      <c r="S18" s="9">
        <v>0</v>
      </c>
      <c r="T18" s="9">
        <v>0</v>
      </c>
      <c r="U18" s="16" t="s">
        <v>78</v>
      </c>
      <c r="V18" t="s">
        <v>193</v>
      </c>
    </row>
    <row r="19" spans="1:22" x14ac:dyDescent="0.3">
      <c r="A19" t="s">
        <v>179</v>
      </c>
      <c r="B19" s="3" t="s">
        <v>182</v>
      </c>
      <c r="C19" s="3" t="s">
        <v>19</v>
      </c>
      <c r="D19" s="3" t="s">
        <v>261</v>
      </c>
      <c r="E19" s="3">
        <v>8</v>
      </c>
      <c r="F19" s="3">
        <v>2</v>
      </c>
      <c r="G19" s="3" t="s">
        <v>141</v>
      </c>
      <c r="H19" s="3">
        <v>3</v>
      </c>
      <c r="I19" s="3">
        <f t="shared" si="3"/>
        <v>0.7</v>
      </c>
      <c r="J19" s="3">
        <f t="shared" si="1"/>
        <v>0.66666666666666663</v>
      </c>
      <c r="K19" s="3">
        <f t="shared" si="2"/>
        <v>1</v>
      </c>
      <c r="L19" s="3">
        <v>2</v>
      </c>
      <c r="M19" s="9">
        <v>1.05</v>
      </c>
      <c r="N19" s="16">
        <v>2</v>
      </c>
      <c r="O19" s="3">
        <v>2</v>
      </c>
      <c r="P19" s="3">
        <v>0</v>
      </c>
      <c r="Q19" s="9">
        <v>0</v>
      </c>
      <c r="R19" s="9">
        <v>0</v>
      </c>
      <c r="S19" s="9">
        <v>0.67</v>
      </c>
      <c r="T19" s="9">
        <v>0.67</v>
      </c>
      <c r="U19" s="16">
        <v>5</v>
      </c>
    </row>
    <row r="20" spans="1:22" x14ac:dyDescent="0.3">
      <c r="A20" t="s">
        <v>263</v>
      </c>
      <c r="B20" s="3" t="s">
        <v>182</v>
      </c>
      <c r="C20" s="3" t="s">
        <v>22</v>
      </c>
      <c r="D20" s="3" t="s">
        <v>244</v>
      </c>
      <c r="E20" s="3">
        <v>7</v>
      </c>
      <c r="F20" s="3">
        <v>2</v>
      </c>
      <c r="G20" s="3" t="s">
        <v>141</v>
      </c>
      <c r="H20" s="3">
        <v>4</v>
      </c>
      <c r="I20" s="3">
        <f t="shared" ref="I20:I21" si="4">J20*K20*M20</f>
        <v>0.84375</v>
      </c>
      <c r="J20" s="3">
        <f t="shared" si="1"/>
        <v>0.75</v>
      </c>
      <c r="K20" s="3">
        <f t="shared" si="2"/>
        <v>1.5</v>
      </c>
      <c r="L20" s="3">
        <v>2</v>
      </c>
      <c r="M20" s="9">
        <v>0.75</v>
      </c>
      <c r="N20" s="16">
        <v>1</v>
      </c>
      <c r="O20" s="3">
        <v>3</v>
      </c>
      <c r="P20" s="16">
        <v>1</v>
      </c>
      <c r="Q20" s="9">
        <v>0</v>
      </c>
      <c r="R20" s="9">
        <v>0</v>
      </c>
      <c r="S20" s="9">
        <v>0</v>
      </c>
      <c r="T20" s="9">
        <v>0.67</v>
      </c>
      <c r="U20" s="16">
        <v>3</v>
      </c>
      <c r="V20" t="s">
        <v>279</v>
      </c>
    </row>
    <row r="21" spans="1:22" x14ac:dyDescent="0.3">
      <c r="A21" t="s">
        <v>284</v>
      </c>
      <c r="B21" s="3" t="s">
        <v>182</v>
      </c>
      <c r="C21" s="3" t="s">
        <v>135</v>
      </c>
      <c r="D21" s="21" t="s">
        <v>192</v>
      </c>
      <c r="E21" s="3">
        <v>8</v>
      </c>
      <c r="F21" s="3">
        <v>2</v>
      </c>
      <c r="G21" s="3" t="s">
        <v>141</v>
      </c>
      <c r="H21" s="3">
        <v>3</v>
      </c>
      <c r="I21" s="3">
        <f t="shared" si="4"/>
        <v>1.8666666666666665</v>
      </c>
      <c r="J21" s="3">
        <f t="shared" si="1"/>
        <v>1.3333333333333333</v>
      </c>
      <c r="K21" s="3">
        <f t="shared" si="2"/>
        <v>2</v>
      </c>
      <c r="L21" s="3">
        <v>2</v>
      </c>
      <c r="M21" s="9">
        <v>0.7</v>
      </c>
      <c r="N21" s="16">
        <v>-2</v>
      </c>
      <c r="O21" s="3">
        <v>4</v>
      </c>
      <c r="P21" s="3">
        <v>0</v>
      </c>
      <c r="Q21" s="9">
        <v>0</v>
      </c>
      <c r="R21" s="9">
        <v>0</v>
      </c>
      <c r="S21" s="9">
        <v>0</v>
      </c>
      <c r="T21" s="9">
        <v>0.67</v>
      </c>
      <c r="U21" s="16">
        <v>5</v>
      </c>
    </row>
    <row r="22" spans="1:22" x14ac:dyDescent="0.3">
      <c r="A22" t="s">
        <v>255</v>
      </c>
      <c r="B22" s="3" t="s">
        <v>182</v>
      </c>
      <c r="C22" s="3" t="s">
        <v>19</v>
      </c>
      <c r="D22" s="3" t="s">
        <v>263</v>
      </c>
      <c r="E22" s="3">
        <v>13</v>
      </c>
      <c r="F22" s="3">
        <v>3</v>
      </c>
      <c r="G22" s="3" t="s">
        <v>141</v>
      </c>
      <c r="H22" s="3">
        <v>5</v>
      </c>
      <c r="I22" s="3">
        <f t="shared" ref="I22:I24" si="5">J22*K22*M22</f>
        <v>2.4</v>
      </c>
      <c r="J22" s="3">
        <f>O22/H22</f>
        <v>1.2</v>
      </c>
      <c r="K22" s="3">
        <f>O22/L22</f>
        <v>2</v>
      </c>
      <c r="L22" s="3">
        <v>3</v>
      </c>
      <c r="M22" s="9">
        <v>1</v>
      </c>
      <c r="N22" s="16">
        <v>-6</v>
      </c>
      <c r="O22" s="3">
        <v>6</v>
      </c>
      <c r="P22" s="3">
        <v>0</v>
      </c>
      <c r="Q22" s="9">
        <v>0</v>
      </c>
      <c r="R22" s="9">
        <v>0</v>
      </c>
      <c r="S22" s="9">
        <v>0</v>
      </c>
      <c r="T22" s="9">
        <v>0.75</v>
      </c>
      <c r="U22" s="16">
        <v>5</v>
      </c>
      <c r="V22" t="s">
        <v>278</v>
      </c>
    </row>
    <row r="23" spans="1:22" x14ac:dyDescent="0.3">
      <c r="A23" t="s">
        <v>289</v>
      </c>
      <c r="B23" s="3" t="s">
        <v>182</v>
      </c>
      <c r="C23" s="3" t="s">
        <v>135</v>
      </c>
      <c r="D23" s="19" t="s">
        <v>293</v>
      </c>
      <c r="E23" s="3">
        <v>11</v>
      </c>
      <c r="F23" s="3">
        <v>3</v>
      </c>
      <c r="G23" s="3" t="s">
        <v>197</v>
      </c>
      <c r="H23" s="3">
        <v>4</v>
      </c>
      <c r="I23" s="3">
        <f t="shared" si="5"/>
        <v>1.9</v>
      </c>
      <c r="J23" s="3">
        <f>O23/H23</f>
        <v>1</v>
      </c>
      <c r="K23" s="3">
        <f>O23/L23</f>
        <v>2</v>
      </c>
      <c r="L23" s="3">
        <v>2</v>
      </c>
      <c r="M23" s="9">
        <v>0.95</v>
      </c>
      <c r="N23" s="16">
        <v>0</v>
      </c>
      <c r="O23" s="3">
        <v>4</v>
      </c>
      <c r="P23" s="3">
        <v>0</v>
      </c>
      <c r="Q23" s="9">
        <v>0.1</v>
      </c>
      <c r="R23" s="9">
        <v>0</v>
      </c>
      <c r="S23" s="9">
        <v>0</v>
      </c>
      <c r="T23" s="9">
        <v>0.5</v>
      </c>
      <c r="U23" s="16">
        <v>3</v>
      </c>
      <c r="V23" t="s">
        <v>294</v>
      </c>
    </row>
    <row r="24" spans="1:22" x14ac:dyDescent="0.3">
      <c r="A24" t="s">
        <v>295</v>
      </c>
      <c r="B24" s="3" t="s">
        <v>182</v>
      </c>
      <c r="C24" s="3" t="s">
        <v>19</v>
      </c>
      <c r="D24" s="3" t="s">
        <v>304</v>
      </c>
      <c r="E24" s="3">
        <v>12</v>
      </c>
      <c r="F24" s="3">
        <v>3</v>
      </c>
      <c r="G24" s="3" t="s">
        <v>141</v>
      </c>
      <c r="H24" s="3">
        <v>3</v>
      </c>
      <c r="I24" s="3">
        <f t="shared" si="5"/>
        <v>0</v>
      </c>
      <c r="J24" s="3">
        <f>O24/H24</f>
        <v>0</v>
      </c>
      <c r="K24" s="3">
        <f>O24/L24</f>
        <v>0</v>
      </c>
      <c r="L24" s="3">
        <v>1</v>
      </c>
      <c r="M24" s="9">
        <v>2</v>
      </c>
      <c r="N24" s="16">
        <v>0</v>
      </c>
      <c r="O24" s="3">
        <v>0</v>
      </c>
      <c r="P24" s="3">
        <v>0</v>
      </c>
      <c r="Q24" s="9">
        <v>0</v>
      </c>
      <c r="R24" s="9">
        <v>0</v>
      </c>
      <c r="S24" s="9">
        <v>0</v>
      </c>
      <c r="T24" s="9">
        <v>0</v>
      </c>
      <c r="U24" s="16" t="s">
        <v>78</v>
      </c>
      <c r="V24" t="s">
        <v>296</v>
      </c>
    </row>
    <row r="25" spans="1:22" x14ac:dyDescent="0.3">
      <c r="A25" t="s">
        <v>306</v>
      </c>
      <c r="B25" s="3" t="s">
        <v>182</v>
      </c>
      <c r="C25" s="3" t="s">
        <v>19</v>
      </c>
      <c r="E25" s="3">
        <v>10</v>
      </c>
      <c r="F25" s="3">
        <v>3</v>
      </c>
      <c r="G25" s="3" t="s">
        <v>141</v>
      </c>
      <c r="H25" s="3">
        <v>4</v>
      </c>
      <c r="I25" s="3">
        <f>J25*K25*M25</f>
        <v>1</v>
      </c>
      <c r="J25" s="3">
        <f>O25/H25</f>
        <v>0.5</v>
      </c>
      <c r="K25" s="3">
        <f>O25/L25</f>
        <v>2</v>
      </c>
      <c r="L25" s="3">
        <v>1</v>
      </c>
      <c r="M25" s="9">
        <v>1</v>
      </c>
      <c r="N25" s="16">
        <v>0</v>
      </c>
      <c r="O25" s="3">
        <v>2</v>
      </c>
      <c r="P25" s="3">
        <v>0</v>
      </c>
      <c r="Q25" s="9">
        <v>0.05</v>
      </c>
      <c r="R25" s="9">
        <v>0</v>
      </c>
      <c r="S25" s="9">
        <v>0</v>
      </c>
      <c r="T25" s="9">
        <v>0</v>
      </c>
      <c r="U25" s="16" t="s">
        <v>78</v>
      </c>
      <c r="V25" t="s">
        <v>307</v>
      </c>
    </row>
  </sheetData>
  <conditionalFormatting sqref="A1:XFD20 A24:XFD24 W21:XFD23 A22:V23 A21 A26:XFD909090 A25:D25 W25:XFD25">
    <cfRule type="expression" dxfId="21" priority="8">
      <formula>MOD(ROW(),2)=0</formula>
    </cfRule>
  </conditionalFormatting>
  <conditionalFormatting sqref="E25:V25">
    <cfRule type="expression" dxfId="0" priority="1">
      <formula>MOD(ROW(),2)=0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32C6-0F15-4384-8259-DE52E9979FA5}">
  <dimension ref="A1:V31"/>
  <sheetViews>
    <sheetView tabSelected="1" workbookViewId="0">
      <selection activeCell="A25" sqref="A25"/>
    </sheetView>
  </sheetViews>
  <sheetFormatPr defaultRowHeight="14.4" x14ac:dyDescent="0.3"/>
  <cols>
    <col min="1" max="1" width="20.6640625" customWidth="1"/>
    <col min="2" max="2" width="7.6640625" customWidth="1"/>
    <col min="3" max="3" width="7.5546875" customWidth="1"/>
    <col min="4" max="4" width="16.5546875" customWidth="1"/>
    <col min="5" max="5" width="7.109375" style="3" customWidth="1"/>
    <col min="6" max="6" width="4.88671875" style="3" customWidth="1"/>
    <col min="7" max="7" width="16.109375" style="3" customWidth="1"/>
    <col min="8" max="12" width="8.21875" customWidth="1"/>
    <col min="13" max="13" width="8.21875" style="3" customWidth="1"/>
    <col min="14" max="14" width="8.21875" style="16" customWidth="1"/>
    <col min="15" max="16" width="8.21875" customWidth="1"/>
    <col min="17" max="20" width="8.21875" style="9" customWidth="1"/>
    <col min="21" max="21" width="8.21875" style="16" customWidth="1"/>
    <col min="22" max="22" width="32.5546875" customWidth="1"/>
  </cols>
  <sheetData>
    <row r="1" spans="1:22" s="1" customFormat="1" ht="15" thickBot="1" x14ac:dyDescent="0.35">
      <c r="A1" s="1" t="s">
        <v>43</v>
      </c>
      <c r="B1" s="2" t="s">
        <v>136</v>
      </c>
      <c r="C1" s="2" t="s">
        <v>129</v>
      </c>
      <c r="D1" s="1" t="s">
        <v>45</v>
      </c>
      <c r="E1" s="2" t="s">
        <v>117</v>
      </c>
      <c r="F1" s="2" t="s">
        <v>88</v>
      </c>
      <c r="G1" s="2" t="s">
        <v>0</v>
      </c>
      <c r="H1" s="2" t="s">
        <v>49</v>
      </c>
      <c r="I1" s="2" t="s">
        <v>160</v>
      </c>
      <c r="J1" s="2" t="s">
        <v>159</v>
      </c>
      <c r="K1" s="2" t="s">
        <v>158</v>
      </c>
      <c r="L1" s="2" t="s">
        <v>145</v>
      </c>
      <c r="M1" s="2" t="s">
        <v>138</v>
      </c>
      <c r="N1" s="13" t="s">
        <v>166</v>
      </c>
      <c r="O1" s="2" t="s">
        <v>2</v>
      </c>
      <c r="P1" s="2" t="s">
        <v>25</v>
      </c>
      <c r="Q1" s="10" t="s">
        <v>146</v>
      </c>
      <c r="R1" s="10" t="s">
        <v>147</v>
      </c>
      <c r="S1" s="10" t="s">
        <v>148</v>
      </c>
      <c r="T1" s="10" t="s">
        <v>152</v>
      </c>
      <c r="U1" s="13" t="s">
        <v>153</v>
      </c>
      <c r="V1" s="6" t="s">
        <v>4</v>
      </c>
    </row>
    <row r="2" spans="1:22" s="4" customFormat="1" x14ac:dyDescent="0.3">
      <c r="B2" s="5"/>
      <c r="C2" s="5"/>
      <c r="E2" s="5"/>
      <c r="F2" s="5"/>
      <c r="G2" s="5"/>
      <c r="H2" s="5"/>
      <c r="I2" s="5"/>
      <c r="J2" s="5"/>
      <c r="K2" s="5"/>
      <c r="L2" s="5"/>
      <c r="M2" s="5"/>
      <c r="N2" s="14"/>
      <c r="O2" s="5"/>
      <c r="P2" s="5"/>
      <c r="Q2" s="11"/>
      <c r="R2" s="11"/>
      <c r="S2" s="11"/>
      <c r="T2" s="11"/>
      <c r="U2" s="14"/>
      <c r="V2" s="7"/>
    </row>
    <row r="3" spans="1:22" s="4" customFormat="1" x14ac:dyDescent="0.3">
      <c r="B3" s="5"/>
      <c r="C3" s="5"/>
      <c r="E3" s="5"/>
      <c r="F3" s="5"/>
      <c r="G3" s="5"/>
      <c r="H3" s="5"/>
      <c r="I3" s="5"/>
      <c r="J3" s="5"/>
      <c r="K3" s="5"/>
      <c r="L3" s="5"/>
      <c r="M3" s="5"/>
      <c r="N3" s="14"/>
      <c r="O3" s="5"/>
      <c r="P3" s="5"/>
      <c r="Q3" s="11"/>
      <c r="R3" s="12" t="s">
        <v>149</v>
      </c>
      <c r="S3" s="11"/>
      <c r="T3" s="11"/>
      <c r="U3" s="14"/>
      <c r="V3" s="7"/>
    </row>
    <row r="4" spans="1:22" s="4" customFormat="1" x14ac:dyDescent="0.3">
      <c r="B4" s="5"/>
      <c r="C4" s="5"/>
      <c r="E4" s="5"/>
      <c r="F4" s="5"/>
      <c r="G4" s="5"/>
      <c r="H4" s="5"/>
      <c r="I4" s="5"/>
      <c r="J4" s="5"/>
      <c r="K4" s="5"/>
      <c r="L4" s="5"/>
      <c r="M4" s="5"/>
      <c r="N4" s="14"/>
      <c r="O4" s="5"/>
      <c r="P4" s="5"/>
      <c r="Q4" s="11"/>
      <c r="R4" s="11"/>
      <c r="S4" s="12" t="s">
        <v>150</v>
      </c>
      <c r="T4" s="12"/>
      <c r="U4" s="15"/>
      <c r="V4" s="7"/>
    </row>
    <row r="5" spans="1:22" s="4" customFormat="1" x14ac:dyDescent="0.3">
      <c r="B5" s="5"/>
      <c r="C5" s="5"/>
      <c r="E5" s="5"/>
      <c r="F5" s="5"/>
      <c r="G5" s="5"/>
      <c r="H5" s="5"/>
      <c r="I5" s="5"/>
      <c r="J5" s="5"/>
      <c r="K5" s="5"/>
      <c r="L5" s="5"/>
      <c r="M5" s="5"/>
      <c r="N5" s="14"/>
      <c r="O5" s="5"/>
      <c r="P5" s="5"/>
      <c r="Q5" s="11"/>
      <c r="R5" s="11"/>
      <c r="S5" s="12"/>
      <c r="T5" s="12" t="s">
        <v>155</v>
      </c>
      <c r="U5" s="15"/>
      <c r="V5" s="7"/>
    </row>
    <row r="6" spans="1:22" s="4" customFormat="1" x14ac:dyDescent="0.3">
      <c r="B6" s="5"/>
      <c r="C6" s="5"/>
      <c r="E6" s="5"/>
      <c r="F6" s="5"/>
      <c r="G6" s="5"/>
      <c r="H6" s="5"/>
      <c r="I6" s="5"/>
      <c r="J6" s="5"/>
      <c r="K6" s="5"/>
      <c r="L6" s="5"/>
      <c r="M6" s="5"/>
      <c r="N6" s="14"/>
      <c r="O6" s="5"/>
      <c r="P6" s="5"/>
      <c r="Q6" s="11"/>
      <c r="R6" s="11"/>
      <c r="S6" s="11"/>
      <c r="T6" s="11"/>
      <c r="U6" s="15" t="s">
        <v>154</v>
      </c>
      <c r="V6" s="7"/>
    </row>
    <row r="7" spans="1:22" s="4" customFormat="1" x14ac:dyDescent="0.3">
      <c r="B7" s="5"/>
      <c r="C7" s="5"/>
      <c r="E7" s="5"/>
      <c r="F7" s="5"/>
      <c r="G7" s="5"/>
      <c r="H7" s="5"/>
      <c r="I7" s="5"/>
      <c r="J7" s="5"/>
      <c r="K7" s="5"/>
      <c r="L7" s="5"/>
      <c r="M7" s="5"/>
      <c r="N7" s="14"/>
      <c r="O7" s="5"/>
      <c r="P7" s="5"/>
      <c r="Q7" s="11"/>
      <c r="R7" s="11"/>
      <c r="S7" s="11"/>
      <c r="T7" s="11"/>
      <c r="U7" s="14"/>
      <c r="V7" s="7"/>
    </row>
    <row r="8" spans="1:22" x14ac:dyDescent="0.3">
      <c r="A8" t="s">
        <v>151</v>
      </c>
      <c r="B8" s="3" t="s">
        <v>181</v>
      </c>
      <c r="C8" s="3" t="s">
        <v>19</v>
      </c>
      <c r="E8" s="3">
        <v>3</v>
      </c>
      <c r="F8" s="3">
        <v>1</v>
      </c>
      <c r="G8" s="3" t="s">
        <v>141</v>
      </c>
      <c r="H8" s="3">
        <v>1</v>
      </c>
      <c r="I8" s="3">
        <f t="shared" ref="I8:I14" si="0">J8*K8*M8</f>
        <v>0.75</v>
      </c>
      <c r="J8" s="3">
        <f t="shared" ref="J8:J25" si="1">O8/H8</f>
        <v>1</v>
      </c>
      <c r="K8" s="3">
        <f>O8/L8</f>
        <v>1</v>
      </c>
      <c r="L8" s="3">
        <v>1</v>
      </c>
      <c r="M8" s="9">
        <v>0.75</v>
      </c>
      <c r="N8" s="16">
        <v>0</v>
      </c>
      <c r="O8" s="3">
        <v>1</v>
      </c>
      <c r="P8" s="3">
        <v>0</v>
      </c>
      <c r="Q8" s="9">
        <v>0.05</v>
      </c>
      <c r="R8" s="9">
        <v>0</v>
      </c>
      <c r="S8" s="9">
        <v>0</v>
      </c>
      <c r="T8" s="9">
        <v>0.17</v>
      </c>
      <c r="U8" s="16">
        <v>2</v>
      </c>
    </row>
    <row r="9" spans="1:22" x14ac:dyDescent="0.3">
      <c r="A9" t="s">
        <v>157</v>
      </c>
      <c r="B9" s="3" t="s">
        <v>181</v>
      </c>
      <c r="C9" s="3" t="s">
        <v>19</v>
      </c>
      <c r="E9" s="3">
        <v>3</v>
      </c>
      <c r="F9" s="3">
        <v>1</v>
      </c>
      <c r="G9" s="3" t="s">
        <v>141</v>
      </c>
      <c r="H9" s="3">
        <v>2</v>
      </c>
      <c r="I9" s="3">
        <f t="shared" si="0"/>
        <v>0.45</v>
      </c>
      <c r="J9" s="3">
        <f t="shared" si="1"/>
        <v>0.5</v>
      </c>
      <c r="K9" s="3">
        <f>O9/L9</f>
        <v>1</v>
      </c>
      <c r="L9" s="3">
        <v>1</v>
      </c>
      <c r="M9" s="9">
        <v>0.9</v>
      </c>
      <c r="N9" s="16">
        <v>0</v>
      </c>
      <c r="O9" s="3">
        <v>1</v>
      </c>
      <c r="P9" s="3">
        <v>0</v>
      </c>
      <c r="Q9" s="9">
        <v>0</v>
      </c>
      <c r="R9" s="9">
        <v>0</v>
      </c>
      <c r="S9" s="9">
        <v>0.1</v>
      </c>
      <c r="T9" s="9">
        <v>0.5</v>
      </c>
      <c r="U9" s="16">
        <v>2</v>
      </c>
    </row>
    <row r="10" spans="1:22" x14ac:dyDescent="0.3">
      <c r="A10" t="s">
        <v>186</v>
      </c>
      <c r="B10" s="3" t="s">
        <v>181</v>
      </c>
      <c r="C10" s="3" t="s">
        <v>135</v>
      </c>
      <c r="E10" s="3">
        <v>4</v>
      </c>
      <c r="F10" s="3">
        <v>1</v>
      </c>
      <c r="G10" s="3" t="s">
        <v>141</v>
      </c>
      <c r="H10" s="3">
        <v>1</v>
      </c>
      <c r="I10" s="3">
        <f t="shared" si="0"/>
        <v>0.45</v>
      </c>
      <c r="J10" s="3">
        <f t="shared" si="1"/>
        <v>1</v>
      </c>
      <c r="K10" s="3">
        <f>O10/L10</f>
        <v>0.5</v>
      </c>
      <c r="L10" s="3">
        <v>2</v>
      </c>
      <c r="M10" s="9">
        <v>0.9</v>
      </c>
      <c r="N10" s="16">
        <v>0</v>
      </c>
      <c r="O10" s="3">
        <v>1</v>
      </c>
      <c r="P10" s="3">
        <v>0</v>
      </c>
      <c r="Q10" s="9">
        <v>0.05</v>
      </c>
      <c r="R10" s="9">
        <v>0.25</v>
      </c>
      <c r="S10" s="9">
        <v>0</v>
      </c>
      <c r="T10" s="9">
        <v>0.75</v>
      </c>
      <c r="U10" s="16">
        <v>1</v>
      </c>
    </row>
    <row r="11" spans="1:22" x14ac:dyDescent="0.3">
      <c r="A11" t="s">
        <v>227</v>
      </c>
      <c r="B11" s="3" t="s">
        <v>181</v>
      </c>
      <c r="C11" s="3" t="s">
        <v>22</v>
      </c>
      <c r="E11" s="3">
        <v>5</v>
      </c>
      <c r="F11" s="3">
        <v>1</v>
      </c>
      <c r="G11" s="3" t="s">
        <v>141</v>
      </c>
      <c r="H11" s="3">
        <v>2</v>
      </c>
      <c r="I11" s="3">
        <f t="shared" si="0"/>
        <v>0.4</v>
      </c>
      <c r="J11" s="3">
        <f t="shared" si="1"/>
        <v>0.5</v>
      </c>
      <c r="K11" s="3">
        <f>O11/L11</f>
        <v>1</v>
      </c>
      <c r="L11" s="3">
        <v>1</v>
      </c>
      <c r="M11" s="9">
        <v>0.8</v>
      </c>
      <c r="N11" s="16">
        <v>-1</v>
      </c>
      <c r="O11" s="3">
        <v>1</v>
      </c>
      <c r="P11" s="3">
        <v>0</v>
      </c>
      <c r="Q11" s="9">
        <v>0</v>
      </c>
      <c r="R11" s="9">
        <v>0</v>
      </c>
      <c r="S11" s="9">
        <v>0</v>
      </c>
      <c r="T11" s="9">
        <v>0</v>
      </c>
      <c r="U11" s="16" t="s">
        <v>78</v>
      </c>
      <c r="V11" t="s">
        <v>291</v>
      </c>
    </row>
    <row r="12" spans="1:22" x14ac:dyDescent="0.3">
      <c r="A12" t="s">
        <v>189</v>
      </c>
      <c r="B12" s="3" t="s">
        <v>181</v>
      </c>
      <c r="C12" s="3" t="s">
        <v>19</v>
      </c>
      <c r="E12" s="3">
        <v>4</v>
      </c>
      <c r="F12" s="3">
        <v>1</v>
      </c>
      <c r="G12" s="3" t="s">
        <v>141</v>
      </c>
      <c r="H12" s="3">
        <v>2</v>
      </c>
      <c r="I12" s="3">
        <f t="shared" si="0"/>
        <v>0</v>
      </c>
      <c r="J12" s="3">
        <f t="shared" si="1"/>
        <v>0</v>
      </c>
      <c r="K12" s="3">
        <f t="shared" ref="K12:K14" si="2">O12/L12</f>
        <v>0</v>
      </c>
      <c r="L12" s="3">
        <v>1</v>
      </c>
      <c r="M12" s="9">
        <v>2</v>
      </c>
      <c r="N12" s="16">
        <v>0</v>
      </c>
      <c r="O12" s="3">
        <v>0</v>
      </c>
      <c r="P12" s="3">
        <v>0</v>
      </c>
      <c r="Q12" s="9">
        <v>0</v>
      </c>
      <c r="R12" s="9">
        <v>0</v>
      </c>
      <c r="S12" s="9">
        <v>0.33</v>
      </c>
      <c r="T12" s="9">
        <v>0</v>
      </c>
      <c r="U12" s="17" t="s">
        <v>78</v>
      </c>
      <c r="V12" t="s">
        <v>298</v>
      </c>
    </row>
    <row r="13" spans="1:22" x14ac:dyDescent="0.3">
      <c r="A13" t="s">
        <v>273</v>
      </c>
      <c r="B13" s="3" t="s">
        <v>181</v>
      </c>
      <c r="C13" s="3" t="s">
        <v>135</v>
      </c>
      <c r="E13" s="3">
        <v>5</v>
      </c>
      <c r="F13" s="3">
        <v>1</v>
      </c>
      <c r="G13" s="3" t="s">
        <v>141</v>
      </c>
      <c r="H13" s="3">
        <v>1</v>
      </c>
      <c r="I13" s="3">
        <f t="shared" si="0"/>
        <v>0.47499999999999998</v>
      </c>
      <c r="J13" s="3">
        <f t="shared" si="1"/>
        <v>1</v>
      </c>
      <c r="K13" s="3">
        <f t="shared" si="2"/>
        <v>0.5</v>
      </c>
      <c r="L13" s="3">
        <v>2</v>
      </c>
      <c r="M13" s="9">
        <v>0.95</v>
      </c>
      <c r="N13" s="16">
        <v>1</v>
      </c>
      <c r="O13" s="3">
        <v>1</v>
      </c>
      <c r="P13" s="3">
        <v>0</v>
      </c>
      <c r="Q13" s="9">
        <v>0</v>
      </c>
      <c r="R13" s="9">
        <v>0</v>
      </c>
      <c r="S13" s="9">
        <v>0</v>
      </c>
      <c r="T13" s="9">
        <v>0.33</v>
      </c>
      <c r="U13" s="16">
        <v>1</v>
      </c>
      <c r="V13" t="s">
        <v>124</v>
      </c>
    </row>
    <row r="14" spans="1:22" x14ac:dyDescent="0.3">
      <c r="A14" t="s">
        <v>272</v>
      </c>
      <c r="B14" s="3" t="s">
        <v>181</v>
      </c>
      <c r="C14" s="3" t="s">
        <v>22</v>
      </c>
      <c r="E14" s="3">
        <v>5</v>
      </c>
      <c r="F14" s="3">
        <v>1</v>
      </c>
      <c r="G14" s="3" t="s">
        <v>141</v>
      </c>
      <c r="H14" s="3">
        <v>2</v>
      </c>
      <c r="I14" s="3">
        <f t="shared" si="0"/>
        <v>0.75</v>
      </c>
      <c r="J14" s="3">
        <f t="shared" si="1"/>
        <v>1</v>
      </c>
      <c r="K14" s="3">
        <f t="shared" si="2"/>
        <v>1</v>
      </c>
      <c r="L14" s="3">
        <v>2</v>
      </c>
      <c r="M14" s="9">
        <v>0.75</v>
      </c>
      <c r="N14" s="16">
        <v>-1</v>
      </c>
      <c r="O14" s="3">
        <v>2</v>
      </c>
      <c r="P14" s="3">
        <v>-1</v>
      </c>
      <c r="Q14" s="9">
        <v>0</v>
      </c>
      <c r="R14" s="9">
        <v>0</v>
      </c>
      <c r="S14" s="9">
        <v>0</v>
      </c>
      <c r="T14" s="9">
        <v>0.75</v>
      </c>
      <c r="U14" s="16">
        <v>2</v>
      </c>
    </row>
    <row r="15" spans="1:22" x14ac:dyDescent="0.3">
      <c r="A15" t="s">
        <v>161</v>
      </c>
      <c r="B15" s="3" t="s">
        <v>181</v>
      </c>
      <c r="C15" s="3" t="s">
        <v>135</v>
      </c>
      <c r="D15" t="s">
        <v>186</v>
      </c>
      <c r="E15" s="3">
        <v>6</v>
      </c>
      <c r="F15" s="3">
        <v>2</v>
      </c>
      <c r="G15" s="3" t="s">
        <v>141</v>
      </c>
      <c r="H15" s="3">
        <v>2</v>
      </c>
      <c r="I15" s="3">
        <f t="shared" ref="I15:I25" si="3">J15*K15*M15</f>
        <v>1.35</v>
      </c>
      <c r="J15" s="3">
        <f t="shared" si="1"/>
        <v>1.5</v>
      </c>
      <c r="K15" s="3">
        <f>O15/L15</f>
        <v>1</v>
      </c>
      <c r="L15" s="3">
        <v>3</v>
      </c>
      <c r="M15" s="9">
        <v>0.9</v>
      </c>
      <c r="N15" s="16">
        <v>2</v>
      </c>
      <c r="O15" s="3">
        <v>3</v>
      </c>
      <c r="P15" s="3">
        <v>1</v>
      </c>
      <c r="Q15" s="9">
        <v>0.05</v>
      </c>
      <c r="R15" s="9">
        <v>0.33</v>
      </c>
      <c r="S15" s="9">
        <v>0</v>
      </c>
      <c r="T15" s="9">
        <v>1</v>
      </c>
      <c r="U15" s="16">
        <v>2</v>
      </c>
    </row>
    <row r="16" spans="1:22" x14ac:dyDescent="0.3">
      <c r="A16" t="s">
        <v>185</v>
      </c>
      <c r="B16" s="3" t="s">
        <v>181</v>
      </c>
      <c r="C16" s="3" t="s">
        <v>19</v>
      </c>
      <c r="D16" t="s">
        <v>157</v>
      </c>
      <c r="E16" s="3">
        <v>5</v>
      </c>
      <c r="F16" s="3">
        <v>2</v>
      </c>
      <c r="G16" s="3" t="s">
        <v>141</v>
      </c>
      <c r="H16" s="3">
        <v>3</v>
      </c>
      <c r="I16" s="3">
        <f t="shared" si="3"/>
        <v>1.2000000000000002</v>
      </c>
      <c r="J16" s="3">
        <f t="shared" si="1"/>
        <v>1</v>
      </c>
      <c r="K16" s="3">
        <f>O16/L16</f>
        <v>1.5</v>
      </c>
      <c r="L16" s="3">
        <v>2</v>
      </c>
      <c r="M16" s="9">
        <v>0.8</v>
      </c>
      <c r="N16" s="16">
        <v>0</v>
      </c>
      <c r="O16" s="3">
        <v>3</v>
      </c>
      <c r="P16" s="3">
        <v>0</v>
      </c>
      <c r="Q16" s="9">
        <v>0</v>
      </c>
      <c r="R16" s="9">
        <v>0</v>
      </c>
      <c r="S16" s="9">
        <v>0</v>
      </c>
      <c r="T16" s="9">
        <v>0.75</v>
      </c>
      <c r="U16" s="16">
        <v>2</v>
      </c>
      <c r="V16" t="s">
        <v>124</v>
      </c>
    </row>
    <row r="17" spans="1:22" x14ac:dyDescent="0.3">
      <c r="A17" t="s">
        <v>55</v>
      </c>
      <c r="B17" s="3" t="s">
        <v>181</v>
      </c>
      <c r="C17" s="3" t="s">
        <v>19</v>
      </c>
      <c r="D17" t="s">
        <v>151</v>
      </c>
      <c r="E17" s="3">
        <v>5</v>
      </c>
      <c r="F17" s="3">
        <v>2</v>
      </c>
      <c r="G17" s="3" t="s">
        <v>141</v>
      </c>
      <c r="H17" s="3">
        <v>3</v>
      </c>
      <c r="I17" s="3">
        <f t="shared" si="3"/>
        <v>0.39999999999999997</v>
      </c>
      <c r="J17" s="3">
        <f t="shared" si="1"/>
        <v>0.66666666666666663</v>
      </c>
      <c r="K17" s="3">
        <f>O17/L17</f>
        <v>0.66666666666666663</v>
      </c>
      <c r="L17" s="3">
        <v>3</v>
      </c>
      <c r="M17" s="9">
        <v>0.9</v>
      </c>
      <c r="N17" s="16">
        <v>1</v>
      </c>
      <c r="O17" s="3">
        <v>2</v>
      </c>
      <c r="P17" s="3">
        <v>2</v>
      </c>
      <c r="Q17" s="9">
        <v>0.1</v>
      </c>
      <c r="R17" s="9">
        <v>0</v>
      </c>
      <c r="S17" s="9">
        <v>0</v>
      </c>
      <c r="T17" s="9">
        <v>0</v>
      </c>
      <c r="U17" s="16" t="s">
        <v>78</v>
      </c>
    </row>
    <row r="18" spans="1:22" x14ac:dyDescent="0.3">
      <c r="A18" t="s">
        <v>219</v>
      </c>
      <c r="B18" s="3" t="s">
        <v>181</v>
      </c>
      <c r="C18" s="3" t="s">
        <v>22</v>
      </c>
      <c r="D18" t="s">
        <v>189</v>
      </c>
      <c r="E18" s="3">
        <v>8</v>
      </c>
      <c r="F18" s="3">
        <v>2</v>
      </c>
      <c r="G18" s="3" t="s">
        <v>141</v>
      </c>
      <c r="H18" s="3">
        <v>3</v>
      </c>
      <c r="I18" s="3">
        <f t="shared" si="3"/>
        <v>0</v>
      </c>
      <c r="J18" s="3">
        <f t="shared" si="1"/>
        <v>0</v>
      </c>
      <c r="K18" s="3">
        <f>O18/L18</f>
        <v>0</v>
      </c>
      <c r="L18" s="3">
        <v>2</v>
      </c>
      <c r="M18" s="9">
        <v>2</v>
      </c>
      <c r="N18" s="16">
        <v>-1</v>
      </c>
      <c r="O18" s="3">
        <v>0</v>
      </c>
      <c r="P18" s="3">
        <v>0</v>
      </c>
      <c r="Q18" s="9">
        <v>0</v>
      </c>
      <c r="R18" s="9">
        <v>1</v>
      </c>
      <c r="S18" s="9">
        <v>1</v>
      </c>
      <c r="T18" s="9">
        <v>0</v>
      </c>
      <c r="U18" s="16" t="s">
        <v>78</v>
      </c>
      <c r="V18" t="s">
        <v>299</v>
      </c>
    </row>
    <row r="19" spans="1:22" x14ac:dyDescent="0.3">
      <c r="A19" t="s">
        <v>220</v>
      </c>
      <c r="B19" s="3" t="s">
        <v>181</v>
      </c>
      <c r="C19" s="3" t="s">
        <v>135</v>
      </c>
      <c r="E19" s="3">
        <v>7</v>
      </c>
      <c r="F19" s="3">
        <v>2</v>
      </c>
      <c r="G19" s="3" t="s">
        <v>141</v>
      </c>
      <c r="H19" s="3">
        <v>3</v>
      </c>
      <c r="I19" s="3">
        <f t="shared" si="3"/>
        <v>1.4222222222222223</v>
      </c>
      <c r="J19" s="3">
        <f t="shared" si="1"/>
        <v>1.3333333333333333</v>
      </c>
      <c r="K19" s="3">
        <f t="shared" ref="K19" si="4">O19/L19</f>
        <v>1.3333333333333333</v>
      </c>
      <c r="L19" s="3">
        <v>3</v>
      </c>
      <c r="M19" s="9">
        <v>0.8</v>
      </c>
      <c r="N19" s="16">
        <v>1</v>
      </c>
      <c r="O19" s="3">
        <v>4</v>
      </c>
      <c r="P19" s="3">
        <v>0</v>
      </c>
      <c r="Q19" s="9">
        <v>0</v>
      </c>
      <c r="R19" s="9">
        <v>0</v>
      </c>
      <c r="S19" s="9">
        <v>0</v>
      </c>
      <c r="T19" s="9">
        <v>0.5</v>
      </c>
      <c r="U19" s="16">
        <v>3</v>
      </c>
    </row>
    <row r="20" spans="1:22" x14ac:dyDescent="0.3">
      <c r="A20" t="s">
        <v>222</v>
      </c>
      <c r="B20" s="3" t="s">
        <v>181</v>
      </c>
      <c r="C20" s="3" t="s">
        <v>19</v>
      </c>
      <c r="E20" s="3">
        <v>6</v>
      </c>
      <c r="F20" s="3">
        <v>2</v>
      </c>
      <c r="G20" s="3" t="s">
        <v>141</v>
      </c>
      <c r="H20" s="3">
        <v>3</v>
      </c>
      <c r="I20" s="3">
        <f t="shared" si="3"/>
        <v>0</v>
      </c>
      <c r="J20" s="3">
        <f t="shared" si="1"/>
        <v>0</v>
      </c>
      <c r="K20" s="3">
        <f t="shared" ref="K20:K25" si="5">O20/L20</f>
        <v>0</v>
      </c>
      <c r="L20" s="3">
        <v>2</v>
      </c>
      <c r="M20" s="9">
        <v>2</v>
      </c>
      <c r="N20" s="16">
        <v>-2</v>
      </c>
      <c r="O20" s="3">
        <v>0</v>
      </c>
      <c r="P20" s="3">
        <v>0</v>
      </c>
      <c r="Q20" s="9">
        <v>-0.05</v>
      </c>
      <c r="R20" s="9">
        <v>0</v>
      </c>
      <c r="S20" s="9">
        <v>0</v>
      </c>
      <c r="T20" s="9">
        <v>0</v>
      </c>
      <c r="U20" s="16" t="s">
        <v>78</v>
      </c>
      <c r="V20" t="s">
        <v>223</v>
      </c>
    </row>
    <row r="21" spans="1:22" x14ac:dyDescent="0.3">
      <c r="A21" t="s">
        <v>167</v>
      </c>
      <c r="B21" s="3" t="s">
        <v>181</v>
      </c>
      <c r="C21" s="3" t="s">
        <v>135</v>
      </c>
      <c r="D21" t="s">
        <v>55</v>
      </c>
      <c r="E21" s="3">
        <v>8</v>
      </c>
      <c r="F21" s="3">
        <v>3</v>
      </c>
      <c r="G21" s="3" t="s">
        <v>141</v>
      </c>
      <c r="H21" s="3">
        <v>4</v>
      </c>
      <c r="I21" s="3">
        <f t="shared" si="3"/>
        <v>1.666666666666667</v>
      </c>
      <c r="J21" s="3">
        <f t="shared" si="1"/>
        <v>1.25</v>
      </c>
      <c r="K21" s="3">
        <f t="shared" si="5"/>
        <v>1.6666666666666667</v>
      </c>
      <c r="L21" s="3">
        <v>3</v>
      </c>
      <c r="M21" s="9">
        <v>0.8</v>
      </c>
      <c r="N21" s="16">
        <v>0</v>
      </c>
      <c r="O21" s="3">
        <v>5</v>
      </c>
      <c r="P21" s="3">
        <v>0</v>
      </c>
      <c r="Q21" s="9">
        <v>0.05</v>
      </c>
      <c r="R21" s="9">
        <v>0.5</v>
      </c>
      <c r="S21" s="9">
        <v>0</v>
      </c>
      <c r="T21" s="9">
        <v>0.25</v>
      </c>
      <c r="U21" s="16">
        <v>3</v>
      </c>
    </row>
    <row r="22" spans="1:22" x14ac:dyDescent="0.3">
      <c r="A22" t="s">
        <v>156</v>
      </c>
      <c r="B22" s="3" t="s">
        <v>181</v>
      </c>
      <c r="C22" s="3" t="s">
        <v>135</v>
      </c>
      <c r="D22" t="s">
        <v>185</v>
      </c>
      <c r="E22" s="3">
        <v>10</v>
      </c>
      <c r="F22" s="3">
        <v>3</v>
      </c>
      <c r="G22" s="3" t="s">
        <v>141</v>
      </c>
      <c r="H22" s="3">
        <v>4</v>
      </c>
      <c r="I22" s="3">
        <f t="shared" si="3"/>
        <v>1.5</v>
      </c>
      <c r="J22" s="3">
        <f t="shared" si="1"/>
        <v>1</v>
      </c>
      <c r="K22" s="3">
        <f t="shared" si="5"/>
        <v>2</v>
      </c>
      <c r="L22" s="3">
        <v>2</v>
      </c>
      <c r="M22" s="9">
        <v>0.75</v>
      </c>
      <c r="N22" s="16">
        <v>0</v>
      </c>
      <c r="O22" s="3">
        <v>4</v>
      </c>
      <c r="P22" s="3">
        <v>0</v>
      </c>
      <c r="Q22" s="9">
        <v>0</v>
      </c>
      <c r="R22" s="9">
        <v>0</v>
      </c>
      <c r="S22" s="9">
        <v>0</v>
      </c>
      <c r="T22" s="9">
        <v>0.75</v>
      </c>
      <c r="U22" s="16">
        <v>5</v>
      </c>
      <c r="V22" t="s">
        <v>125</v>
      </c>
    </row>
    <row r="23" spans="1:22" x14ac:dyDescent="0.3">
      <c r="A23" t="s">
        <v>221</v>
      </c>
      <c r="B23" s="3" t="s">
        <v>181</v>
      </c>
      <c r="C23" s="3" t="s">
        <v>19</v>
      </c>
      <c r="D23" t="s">
        <v>222</v>
      </c>
      <c r="E23" s="3">
        <v>9</v>
      </c>
      <c r="F23" s="3">
        <v>3</v>
      </c>
      <c r="G23" s="3" t="s">
        <v>141</v>
      </c>
      <c r="H23" s="3">
        <v>4</v>
      </c>
      <c r="I23" s="3">
        <f t="shared" si="3"/>
        <v>0</v>
      </c>
      <c r="J23" s="3">
        <f t="shared" si="1"/>
        <v>0</v>
      </c>
      <c r="K23" s="3">
        <f t="shared" si="5"/>
        <v>0</v>
      </c>
      <c r="L23" s="3">
        <v>2</v>
      </c>
      <c r="M23" s="9">
        <v>2</v>
      </c>
      <c r="N23" s="16">
        <v>-3</v>
      </c>
      <c r="O23" s="3">
        <v>0</v>
      </c>
      <c r="P23" s="3">
        <v>0</v>
      </c>
      <c r="Q23" s="9">
        <v>-0.05</v>
      </c>
      <c r="R23" s="9">
        <v>0</v>
      </c>
      <c r="S23" s="9">
        <v>0</v>
      </c>
      <c r="T23" s="9">
        <v>0</v>
      </c>
      <c r="U23" s="16" t="s">
        <v>78</v>
      </c>
      <c r="V23" t="s">
        <v>262</v>
      </c>
    </row>
    <row r="24" spans="1:22" x14ac:dyDescent="0.3">
      <c r="A24" t="s">
        <v>224</v>
      </c>
      <c r="B24" s="3" t="s">
        <v>181</v>
      </c>
      <c r="C24" s="3" t="s">
        <v>19</v>
      </c>
      <c r="E24" s="3">
        <v>10</v>
      </c>
      <c r="F24" s="3">
        <v>3</v>
      </c>
      <c r="G24" s="3" t="s">
        <v>141</v>
      </c>
      <c r="H24" s="3">
        <v>1</v>
      </c>
      <c r="I24" s="3">
        <f t="shared" si="3"/>
        <v>0</v>
      </c>
      <c r="J24" s="3">
        <f t="shared" si="1"/>
        <v>0</v>
      </c>
      <c r="K24" s="3">
        <f t="shared" si="5"/>
        <v>0</v>
      </c>
      <c r="L24" s="3">
        <v>2</v>
      </c>
      <c r="M24" s="9">
        <v>2</v>
      </c>
      <c r="N24" s="16">
        <v>-7</v>
      </c>
      <c r="O24" s="3">
        <v>0</v>
      </c>
      <c r="P24" s="3">
        <v>0</v>
      </c>
      <c r="Q24" s="9">
        <v>0</v>
      </c>
      <c r="R24" s="9">
        <v>0</v>
      </c>
      <c r="S24" s="9">
        <v>0</v>
      </c>
      <c r="T24" s="9">
        <v>0</v>
      </c>
      <c r="U24" s="16" t="s">
        <v>78</v>
      </c>
      <c r="V24" t="s">
        <v>225</v>
      </c>
    </row>
    <row r="25" spans="1:22" x14ac:dyDescent="0.3">
      <c r="A25" t="s">
        <v>265</v>
      </c>
      <c r="B25" s="3" t="s">
        <v>181</v>
      </c>
      <c r="C25" s="3" t="s">
        <v>19</v>
      </c>
      <c r="D25" t="s">
        <v>222</v>
      </c>
      <c r="E25" s="3">
        <v>11</v>
      </c>
      <c r="F25" s="3">
        <v>3</v>
      </c>
      <c r="G25" s="3" t="s">
        <v>141</v>
      </c>
      <c r="H25" s="3">
        <v>3</v>
      </c>
      <c r="I25" s="3">
        <f t="shared" si="3"/>
        <v>0</v>
      </c>
      <c r="J25" s="3">
        <f t="shared" si="1"/>
        <v>0</v>
      </c>
      <c r="K25" s="3">
        <f t="shared" si="5"/>
        <v>0</v>
      </c>
      <c r="L25" s="3">
        <v>1</v>
      </c>
      <c r="M25" s="9">
        <v>2</v>
      </c>
      <c r="N25" s="16">
        <v>-9</v>
      </c>
      <c r="O25" s="3">
        <v>0</v>
      </c>
      <c r="P25" s="3">
        <v>0</v>
      </c>
      <c r="Q25" s="9">
        <v>0</v>
      </c>
      <c r="R25" s="9">
        <v>0</v>
      </c>
      <c r="S25" s="9">
        <v>0</v>
      </c>
      <c r="T25" s="9">
        <v>0</v>
      </c>
      <c r="U25" s="17" t="s">
        <v>78</v>
      </c>
      <c r="V25" t="s">
        <v>308</v>
      </c>
    </row>
    <row r="26" spans="1:22" x14ac:dyDescent="0.3">
      <c r="B26" s="3"/>
      <c r="C26" s="3"/>
      <c r="K26" s="3"/>
    </row>
    <row r="28" spans="1:22" x14ac:dyDescent="0.3">
      <c r="K28" s="3"/>
    </row>
    <row r="29" spans="1:22" x14ac:dyDescent="0.3">
      <c r="K29" s="3"/>
    </row>
    <row r="30" spans="1:22" x14ac:dyDescent="0.3">
      <c r="K30" s="3"/>
    </row>
    <row r="31" spans="1:22" x14ac:dyDescent="0.3">
      <c r="K31" s="3"/>
    </row>
  </sheetData>
  <conditionalFormatting sqref="A1:XFD999999">
    <cfRule type="expression" dxfId="20" priority="1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17465-ACB7-4C9B-A677-E98F4D2C2B83}">
  <dimension ref="A1:V19"/>
  <sheetViews>
    <sheetView workbookViewId="0">
      <pane ySplit="1" topLeftCell="A2" activePane="bottomLeft" state="frozen"/>
      <selection pane="bottomLeft" activeCell="O9" sqref="O9"/>
    </sheetView>
  </sheetViews>
  <sheetFormatPr defaultRowHeight="14.4" x14ac:dyDescent="0.3"/>
  <cols>
    <col min="1" max="1" width="14.44140625" customWidth="1"/>
    <col min="2" max="3" width="8.88671875" style="3"/>
    <col min="4" max="4" width="7.21875" style="3" customWidth="1"/>
    <col min="5" max="5" width="7.109375" style="3" customWidth="1"/>
    <col min="6" max="6" width="4.88671875" style="3" customWidth="1"/>
    <col min="7" max="7" width="9.109375" style="3" customWidth="1"/>
    <col min="8" max="21" width="8.44140625" style="3" customWidth="1"/>
    <col min="22" max="22" width="40.33203125" customWidth="1"/>
  </cols>
  <sheetData>
    <row r="1" spans="1:22" s="1" customFormat="1" ht="15" thickBot="1" x14ac:dyDescent="0.35">
      <c r="A1" s="1" t="s">
        <v>43</v>
      </c>
      <c r="B1" s="2" t="s">
        <v>136</v>
      </c>
      <c r="C1" s="2" t="s">
        <v>129</v>
      </c>
      <c r="D1" s="2" t="s">
        <v>45</v>
      </c>
      <c r="E1" s="2" t="s">
        <v>117</v>
      </c>
      <c r="F1" s="2" t="s">
        <v>88</v>
      </c>
      <c r="G1" s="2" t="s">
        <v>0</v>
      </c>
      <c r="H1" s="2" t="s">
        <v>49</v>
      </c>
      <c r="I1" s="2" t="s">
        <v>160</v>
      </c>
      <c r="J1" s="2" t="s">
        <v>159</v>
      </c>
      <c r="K1" s="2" t="s">
        <v>158</v>
      </c>
      <c r="L1" s="2" t="s">
        <v>145</v>
      </c>
      <c r="M1" s="2" t="s">
        <v>138</v>
      </c>
      <c r="N1" s="13" t="s">
        <v>166</v>
      </c>
      <c r="O1" s="2" t="s">
        <v>2</v>
      </c>
      <c r="P1" s="2" t="s">
        <v>25</v>
      </c>
      <c r="Q1" s="10" t="s">
        <v>146</v>
      </c>
      <c r="R1" s="10" t="s">
        <v>147</v>
      </c>
      <c r="S1" s="10" t="s">
        <v>148</v>
      </c>
      <c r="T1" s="10" t="s">
        <v>152</v>
      </c>
      <c r="U1" s="13" t="s">
        <v>153</v>
      </c>
      <c r="V1" s="6" t="s">
        <v>4</v>
      </c>
    </row>
    <row r="2" spans="1:22" x14ac:dyDescent="0.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14"/>
      <c r="O2" s="5"/>
      <c r="P2" s="5"/>
      <c r="Q2" s="11"/>
      <c r="R2" s="11"/>
      <c r="S2" s="11"/>
      <c r="T2" s="11"/>
      <c r="U2" s="14"/>
      <c r="V2" s="7"/>
    </row>
    <row r="3" spans="1:22" x14ac:dyDescent="0.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14"/>
      <c r="O3" s="5"/>
      <c r="P3" s="5"/>
      <c r="Q3" s="11"/>
      <c r="R3" s="11" t="s">
        <v>149</v>
      </c>
      <c r="S3" s="11"/>
      <c r="T3" s="11"/>
      <c r="U3" s="14"/>
      <c r="V3" s="7"/>
    </row>
    <row r="4" spans="1:22" x14ac:dyDescent="0.3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14"/>
      <c r="O4" s="5"/>
      <c r="P4" s="5"/>
      <c r="Q4" s="11"/>
      <c r="R4" s="11"/>
      <c r="S4" s="11" t="s">
        <v>150</v>
      </c>
      <c r="T4" s="11"/>
      <c r="U4" s="14"/>
      <c r="V4" s="7"/>
    </row>
    <row r="5" spans="1:22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4"/>
      <c r="O5" s="5"/>
      <c r="P5" s="5"/>
      <c r="Q5" s="11"/>
      <c r="R5" s="11"/>
      <c r="T5" s="11" t="s">
        <v>236</v>
      </c>
      <c r="U5" s="14"/>
      <c r="V5" s="7"/>
    </row>
    <row r="6" spans="1:22" x14ac:dyDescent="0.3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14"/>
      <c r="O6" s="5"/>
      <c r="P6" s="5"/>
      <c r="Q6" s="11"/>
      <c r="R6" s="11"/>
      <c r="S6" s="11"/>
      <c r="T6" s="11"/>
      <c r="U6" s="14" t="s">
        <v>154</v>
      </c>
      <c r="V6" s="7"/>
    </row>
    <row r="7" spans="1:22" x14ac:dyDescent="0.3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14"/>
      <c r="O7" s="5"/>
      <c r="P7" s="5"/>
      <c r="Q7" s="11"/>
      <c r="R7" s="11"/>
      <c r="S7" s="11"/>
      <c r="T7" s="11"/>
      <c r="U7" s="14"/>
      <c r="V7" s="7"/>
    </row>
    <row r="8" spans="1:22" x14ac:dyDescent="0.3">
      <c r="A8" t="s">
        <v>228</v>
      </c>
      <c r="B8" s="3" t="s">
        <v>230</v>
      </c>
      <c r="C8" s="3" t="s">
        <v>135</v>
      </c>
      <c r="E8" s="3">
        <v>0</v>
      </c>
      <c r="F8" s="3">
        <v>5</v>
      </c>
      <c r="G8" s="3" t="s">
        <v>141</v>
      </c>
      <c r="H8" s="3">
        <v>9</v>
      </c>
      <c r="I8" s="3">
        <f t="shared" ref="I8" si="0">J8*K8</f>
        <v>5.333333333333333</v>
      </c>
      <c r="J8" s="3">
        <f>O8/H8</f>
        <v>1.3333333333333333</v>
      </c>
      <c r="K8" s="3">
        <f>O8/L8</f>
        <v>4</v>
      </c>
      <c r="L8" s="3">
        <v>3</v>
      </c>
      <c r="M8" s="9">
        <v>0.95</v>
      </c>
      <c r="N8" s="16">
        <v>0</v>
      </c>
      <c r="O8" s="3">
        <v>12</v>
      </c>
      <c r="P8" s="3">
        <v>0</v>
      </c>
      <c r="Q8" s="9">
        <v>0.05</v>
      </c>
      <c r="R8" s="9">
        <v>0</v>
      </c>
      <c r="S8" s="9">
        <v>0</v>
      </c>
      <c r="T8" s="9">
        <v>1</v>
      </c>
      <c r="U8" s="16">
        <v>4</v>
      </c>
    </row>
    <row r="9" spans="1:22" x14ac:dyDescent="0.3">
      <c r="A9" t="s">
        <v>237</v>
      </c>
      <c r="B9" s="3" t="s">
        <v>230</v>
      </c>
      <c r="C9" s="3" t="s">
        <v>22</v>
      </c>
      <c r="E9" s="3">
        <v>0</v>
      </c>
      <c r="F9" s="3">
        <v>5</v>
      </c>
      <c r="G9" s="3" t="s">
        <v>141</v>
      </c>
      <c r="M9" s="9"/>
      <c r="N9" s="16"/>
      <c r="Q9" s="9"/>
      <c r="R9" s="9"/>
      <c r="S9" s="9"/>
      <c r="T9" s="9"/>
      <c r="U9" s="16"/>
    </row>
    <row r="10" spans="1:22" s="3" customFormat="1" x14ac:dyDescent="0.3">
      <c r="A10" s="8" t="s">
        <v>239</v>
      </c>
      <c r="B10" s="3" t="s">
        <v>229</v>
      </c>
      <c r="C10" s="3" t="s">
        <v>135</v>
      </c>
      <c r="E10" s="3">
        <v>0</v>
      </c>
      <c r="F10" s="3">
        <v>5</v>
      </c>
      <c r="G10" s="3" t="s">
        <v>141</v>
      </c>
      <c r="V10" s="8" t="s">
        <v>240</v>
      </c>
    </row>
    <row r="11" spans="1:22" x14ac:dyDescent="0.3">
      <c r="A11" t="s">
        <v>238</v>
      </c>
      <c r="B11" s="3" t="s">
        <v>229</v>
      </c>
      <c r="C11" s="3" t="s">
        <v>22</v>
      </c>
      <c r="E11" s="3">
        <v>0</v>
      </c>
      <c r="F11" s="3">
        <v>5</v>
      </c>
      <c r="G11" s="3" t="s">
        <v>141</v>
      </c>
    </row>
    <row r="12" spans="1:22" x14ac:dyDescent="0.3">
      <c r="A12" t="s">
        <v>254</v>
      </c>
      <c r="B12" s="3" t="s">
        <v>231</v>
      </c>
      <c r="C12" s="3" t="s">
        <v>135</v>
      </c>
      <c r="E12" s="3">
        <v>0</v>
      </c>
      <c r="F12" s="3">
        <v>5</v>
      </c>
      <c r="G12" s="3" t="s">
        <v>141</v>
      </c>
    </row>
    <row r="13" spans="1:22" x14ac:dyDescent="0.3">
      <c r="A13" t="s">
        <v>266</v>
      </c>
      <c r="B13" s="3" t="s">
        <v>231</v>
      </c>
      <c r="C13" s="3" t="s">
        <v>22</v>
      </c>
      <c r="E13" s="3">
        <v>0</v>
      </c>
      <c r="F13" s="3">
        <v>5</v>
      </c>
      <c r="G13" s="3" t="s">
        <v>141</v>
      </c>
    </row>
    <row r="14" spans="1:22" x14ac:dyDescent="0.3">
      <c r="A14" t="s">
        <v>271</v>
      </c>
      <c r="B14" s="3" t="s">
        <v>232</v>
      </c>
      <c r="C14" s="3" t="s">
        <v>135</v>
      </c>
      <c r="E14" s="3">
        <v>0</v>
      </c>
      <c r="F14" s="3">
        <v>5</v>
      </c>
      <c r="G14" s="3" t="s">
        <v>141</v>
      </c>
    </row>
    <row r="15" spans="1:22" x14ac:dyDescent="0.3">
      <c r="A15" t="s">
        <v>267</v>
      </c>
      <c r="B15" s="3" t="s">
        <v>232</v>
      </c>
      <c r="C15" s="3" t="s">
        <v>22</v>
      </c>
      <c r="E15" s="3">
        <v>0</v>
      </c>
      <c r="F15" s="3">
        <v>5</v>
      </c>
      <c r="G15" s="3" t="s">
        <v>141</v>
      </c>
    </row>
    <row r="16" spans="1:22" x14ac:dyDescent="0.3">
      <c r="A16" t="s">
        <v>270</v>
      </c>
      <c r="B16" s="3" t="s">
        <v>234</v>
      </c>
      <c r="C16" s="3" t="s">
        <v>135</v>
      </c>
      <c r="E16" s="3">
        <v>0</v>
      </c>
      <c r="F16" s="3">
        <v>5</v>
      </c>
      <c r="G16" s="3" t="s">
        <v>141</v>
      </c>
    </row>
    <row r="17" spans="1:21" x14ac:dyDescent="0.3">
      <c r="A17" t="s">
        <v>233</v>
      </c>
      <c r="B17" s="3" t="s">
        <v>234</v>
      </c>
      <c r="C17" s="3" t="s">
        <v>22</v>
      </c>
      <c r="E17" s="3">
        <v>0</v>
      </c>
      <c r="F17" s="3">
        <v>5</v>
      </c>
      <c r="G17" s="3" t="s">
        <v>141</v>
      </c>
    </row>
    <row r="18" spans="1:21" x14ac:dyDescent="0.3">
      <c r="A18" t="s">
        <v>268</v>
      </c>
      <c r="B18" s="3" t="s">
        <v>235</v>
      </c>
      <c r="C18" s="3" t="s">
        <v>135</v>
      </c>
      <c r="E18" s="3">
        <v>0</v>
      </c>
      <c r="F18" s="3">
        <v>5</v>
      </c>
      <c r="G18" s="3" t="s">
        <v>141</v>
      </c>
      <c r="H18" s="3">
        <v>9</v>
      </c>
      <c r="I18" s="3">
        <f t="shared" ref="I18" si="1">J18*K18</f>
        <v>3</v>
      </c>
      <c r="J18" s="3">
        <f>O18/H18</f>
        <v>1</v>
      </c>
      <c r="K18" s="3">
        <f>O18/L18</f>
        <v>3</v>
      </c>
      <c r="L18" s="3">
        <v>3</v>
      </c>
      <c r="M18" s="9">
        <v>0.95</v>
      </c>
      <c r="N18" s="3">
        <v>1</v>
      </c>
      <c r="O18" s="3">
        <v>9</v>
      </c>
      <c r="P18" s="3">
        <v>0</v>
      </c>
      <c r="Q18" s="9">
        <v>0.05</v>
      </c>
      <c r="R18" s="9">
        <v>0</v>
      </c>
      <c r="S18" s="9">
        <v>0</v>
      </c>
      <c r="T18" s="9">
        <v>0</v>
      </c>
      <c r="U18" s="3" t="s">
        <v>78</v>
      </c>
    </row>
    <row r="19" spans="1:21" x14ac:dyDescent="0.3">
      <c r="A19" t="s">
        <v>269</v>
      </c>
      <c r="B19" s="3" t="s">
        <v>235</v>
      </c>
      <c r="C19" s="3" t="s">
        <v>22</v>
      </c>
      <c r="E19" s="3">
        <v>0</v>
      </c>
      <c r="F19" s="3">
        <v>5</v>
      </c>
      <c r="G19" s="3" t="s">
        <v>141</v>
      </c>
      <c r="S19" s="9">
        <v>1</v>
      </c>
    </row>
  </sheetData>
  <conditionalFormatting sqref="A10:B10 C15:C19 A16:B16 A1:C8 A20:C99999 C9:C11 A18:B20 H1:XFD4 H5:R5 T5:XFD5 A11 A12:C14 A15 A17 H6:XFD99999">
    <cfRule type="expression" dxfId="19" priority="15">
      <formula>MOD(ROW(),2)=0</formula>
    </cfRule>
  </conditionalFormatting>
  <conditionalFormatting sqref="B9">
    <cfRule type="expression" dxfId="18" priority="9">
      <formula>MOD(ROW(),2)=0</formula>
    </cfRule>
  </conditionalFormatting>
  <conditionalFormatting sqref="B11">
    <cfRule type="expression" dxfId="17" priority="8">
      <formula>MOD(ROW(),2)=0</formula>
    </cfRule>
  </conditionalFormatting>
  <conditionalFormatting sqref="B15">
    <cfRule type="expression" dxfId="16" priority="7">
      <formula>MOD(ROW(),2)=0</formula>
    </cfRule>
  </conditionalFormatting>
  <conditionalFormatting sqref="B17">
    <cfRule type="expression" dxfId="15" priority="6">
      <formula>MOD(ROW(),2)=0</formula>
    </cfRule>
  </conditionalFormatting>
  <conditionalFormatting sqref="D1:G909090">
    <cfRule type="expression" dxfId="14" priority="5">
      <formula>MOD(ROW(),2)=0</formula>
    </cfRule>
  </conditionalFormatting>
  <conditionalFormatting sqref="F27:F1014 F1:F25">
    <cfRule type="cellIs" dxfId="13" priority="1" operator="equal">
      <formula>4</formula>
    </cfRule>
    <cfRule type="cellIs" dxfId="12" priority="2" operator="equal">
      <formula>3</formula>
    </cfRule>
    <cfRule type="cellIs" dxfId="11" priority="3" operator="equal">
      <formula>2</formula>
    </cfRule>
    <cfRule type="cellIs" dxfId="10" priority="4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F347D-974D-4C59-81F6-BC3E06ED2243}">
  <dimension ref="A1:N13"/>
  <sheetViews>
    <sheetView workbookViewId="0">
      <selection activeCell="B19" sqref="B19"/>
    </sheetView>
  </sheetViews>
  <sheetFormatPr defaultRowHeight="14.4" x14ac:dyDescent="0.3"/>
  <cols>
    <col min="1" max="1" width="25.109375" customWidth="1"/>
    <col min="2" max="2" width="7.5546875" style="3" customWidth="1"/>
    <col min="3" max="14" width="6.21875" style="3" customWidth="1"/>
  </cols>
  <sheetData>
    <row r="1" spans="1:14" s="1" customFormat="1" ht="15" thickBot="1" x14ac:dyDescent="0.35">
      <c r="A1" s="1" t="s">
        <v>0</v>
      </c>
      <c r="B1" s="2" t="s">
        <v>213</v>
      </c>
      <c r="C1" s="2" t="s">
        <v>206</v>
      </c>
      <c r="D1" s="2" t="s">
        <v>207</v>
      </c>
      <c r="E1" s="2" t="s">
        <v>208</v>
      </c>
      <c r="F1" s="2" t="s">
        <v>32</v>
      </c>
      <c r="G1" s="2" t="s">
        <v>200</v>
      </c>
      <c r="H1" s="2" t="s">
        <v>209</v>
      </c>
      <c r="I1" s="2" t="s">
        <v>203</v>
      </c>
      <c r="J1" s="2" t="s">
        <v>205</v>
      </c>
      <c r="K1" s="2" t="s">
        <v>202</v>
      </c>
      <c r="L1" s="2" t="s">
        <v>201</v>
      </c>
      <c r="M1" s="2" t="s">
        <v>210</v>
      </c>
      <c r="N1" s="2" t="s">
        <v>204</v>
      </c>
    </row>
    <row r="2" spans="1:14" x14ac:dyDescent="0.3">
      <c r="A2" t="s">
        <v>194</v>
      </c>
      <c r="B2" s="3" t="s">
        <v>214</v>
      </c>
      <c r="C2" s="3">
        <v>2</v>
      </c>
      <c r="D2" s="3">
        <v>5</v>
      </c>
      <c r="E2" s="3">
        <v>5</v>
      </c>
      <c r="H2" s="3">
        <v>1</v>
      </c>
    </row>
    <row r="3" spans="1:14" x14ac:dyDescent="0.3">
      <c r="A3" t="s">
        <v>216</v>
      </c>
      <c r="B3" s="3" t="s">
        <v>214</v>
      </c>
      <c r="E3" s="3">
        <v>2</v>
      </c>
      <c r="F3" s="3">
        <v>1</v>
      </c>
      <c r="G3" s="3">
        <v>1</v>
      </c>
    </row>
    <row r="4" spans="1:14" x14ac:dyDescent="0.3">
      <c r="A4" t="s">
        <v>195</v>
      </c>
      <c r="B4" s="3" t="s">
        <v>214</v>
      </c>
      <c r="C4" s="3">
        <v>1</v>
      </c>
      <c r="E4" s="3">
        <v>5</v>
      </c>
      <c r="J4" s="3">
        <v>10</v>
      </c>
      <c r="K4" s="3">
        <v>1</v>
      </c>
    </row>
    <row r="5" spans="1:14" x14ac:dyDescent="0.3">
      <c r="A5" t="s">
        <v>196</v>
      </c>
      <c r="B5" s="3" t="s">
        <v>214</v>
      </c>
      <c r="E5" s="3">
        <v>3</v>
      </c>
      <c r="F5" s="3">
        <v>1</v>
      </c>
      <c r="I5" s="3">
        <v>2</v>
      </c>
      <c r="J5" s="3">
        <v>5</v>
      </c>
    </row>
    <row r="6" spans="1:14" x14ac:dyDescent="0.3">
      <c r="A6" t="s">
        <v>241</v>
      </c>
      <c r="B6" s="3" t="s">
        <v>214</v>
      </c>
      <c r="H6" s="3">
        <v>-1</v>
      </c>
      <c r="K6" s="3">
        <v>2</v>
      </c>
      <c r="L6" s="3">
        <v>3</v>
      </c>
      <c r="M6" s="3">
        <v>5</v>
      </c>
    </row>
    <row r="7" spans="1:14" x14ac:dyDescent="0.3">
      <c r="A7" t="s">
        <v>197</v>
      </c>
      <c r="B7" s="3" t="s">
        <v>214</v>
      </c>
      <c r="E7" s="3">
        <v>6</v>
      </c>
      <c r="I7" s="3">
        <v>3</v>
      </c>
      <c r="J7" s="3">
        <v>3</v>
      </c>
    </row>
    <row r="8" spans="1:14" x14ac:dyDescent="0.3">
      <c r="A8" t="s">
        <v>18</v>
      </c>
      <c r="B8" s="3" t="s">
        <v>214</v>
      </c>
      <c r="E8" s="3">
        <v>5</v>
      </c>
      <c r="L8" s="3">
        <v>2</v>
      </c>
      <c r="M8" s="3">
        <v>10</v>
      </c>
      <c r="N8" s="3">
        <v>1</v>
      </c>
    </row>
    <row r="9" spans="1:14" x14ac:dyDescent="0.3">
      <c r="A9" t="s">
        <v>198</v>
      </c>
      <c r="B9" s="3" t="s">
        <v>214</v>
      </c>
      <c r="E9" s="3">
        <v>2</v>
      </c>
      <c r="H9" s="3">
        <v>1</v>
      </c>
      <c r="J9" s="3">
        <v>-10</v>
      </c>
      <c r="L9" s="3">
        <v>4</v>
      </c>
      <c r="N9" s="3">
        <v>1</v>
      </c>
    </row>
    <row r="10" spans="1:14" x14ac:dyDescent="0.3">
      <c r="A10" t="s">
        <v>134</v>
      </c>
      <c r="B10" s="3" t="s">
        <v>214</v>
      </c>
      <c r="E10" s="3">
        <v>2</v>
      </c>
      <c r="H10" s="3">
        <v>-1</v>
      </c>
      <c r="L10" s="3">
        <v>4</v>
      </c>
      <c r="M10" s="3">
        <v>20</v>
      </c>
      <c r="N10" s="3">
        <v>1</v>
      </c>
    </row>
    <row r="11" spans="1:14" x14ac:dyDescent="0.3">
      <c r="A11" t="s">
        <v>199</v>
      </c>
      <c r="B11" s="3" t="s">
        <v>214</v>
      </c>
      <c r="H11" s="3">
        <v>-1</v>
      </c>
      <c r="L11" s="3">
        <v>5</v>
      </c>
      <c r="M11" s="3">
        <v>5</v>
      </c>
      <c r="N11" s="3">
        <v>2</v>
      </c>
    </row>
    <row r="12" spans="1:14" x14ac:dyDescent="0.3">
      <c r="A12" t="s">
        <v>211</v>
      </c>
      <c r="B12" s="3" t="s">
        <v>215</v>
      </c>
      <c r="L12" s="3">
        <v>6</v>
      </c>
      <c r="M12" s="3">
        <v>15</v>
      </c>
      <c r="N12" s="3">
        <v>2</v>
      </c>
    </row>
    <row r="13" spans="1:14" x14ac:dyDescent="0.3">
      <c r="A13" t="s">
        <v>212</v>
      </c>
      <c r="B13" s="3" t="s">
        <v>215</v>
      </c>
      <c r="E13" s="3">
        <v>5</v>
      </c>
      <c r="I13" s="3">
        <v>4</v>
      </c>
      <c r="J13" s="3">
        <v>10</v>
      </c>
      <c r="K13" s="3">
        <v>2</v>
      </c>
    </row>
  </sheetData>
  <conditionalFormatting sqref="A1:XFD1048576">
    <cfRule type="expression" dxfId="9" priority="1">
      <formula>MOD(ROW(),2)=0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6AF3E-63AA-46D6-A956-43BEE5F03F4E}">
  <dimension ref="A1:K23"/>
  <sheetViews>
    <sheetView workbookViewId="0">
      <selection sqref="A1:K4"/>
    </sheetView>
  </sheetViews>
  <sheetFormatPr defaultRowHeight="14.4" x14ac:dyDescent="0.3"/>
  <cols>
    <col min="2" max="2" width="20.44140625" customWidth="1"/>
    <col min="3" max="3" width="9.109375" style="3" customWidth="1"/>
    <col min="4" max="4" width="7.77734375" style="3" customWidth="1"/>
    <col min="5" max="5" width="8.5546875" style="3" customWidth="1"/>
    <col min="6" max="6" width="7.77734375" style="3" customWidth="1"/>
    <col min="7" max="7" width="10.6640625" style="3" customWidth="1"/>
    <col min="8" max="8" width="12.109375" style="3" customWidth="1"/>
    <col min="9" max="9" width="7.5546875" style="3" customWidth="1"/>
    <col min="10" max="10" width="9.77734375" style="3" customWidth="1"/>
    <col min="11" max="11" width="44.5546875" style="8" customWidth="1"/>
  </cols>
  <sheetData>
    <row r="1" spans="1:11" s="1" customFormat="1" ht="15" thickBot="1" x14ac:dyDescent="0.35">
      <c r="A1" s="1" t="s">
        <v>1</v>
      </c>
      <c r="B1" s="1" t="s">
        <v>0</v>
      </c>
      <c r="C1" s="2" t="s">
        <v>42</v>
      </c>
      <c r="D1" s="2" t="s">
        <v>2</v>
      </c>
      <c r="E1" s="2" t="s">
        <v>25</v>
      </c>
      <c r="F1" s="2" t="s">
        <v>41</v>
      </c>
      <c r="G1" s="2" t="s">
        <v>6</v>
      </c>
      <c r="H1" s="2" t="s">
        <v>20</v>
      </c>
      <c r="I1" s="2" t="s">
        <v>10</v>
      </c>
      <c r="J1" s="2" t="s">
        <v>12</v>
      </c>
      <c r="K1" s="6" t="s">
        <v>4</v>
      </c>
    </row>
    <row r="2" spans="1:11" s="4" customFormat="1" x14ac:dyDescent="0.3">
      <c r="C2" s="5"/>
      <c r="D2" s="5"/>
      <c r="E2" s="5"/>
      <c r="F2" s="5"/>
      <c r="G2" s="5"/>
      <c r="H2" s="5"/>
      <c r="I2" s="5"/>
      <c r="J2" s="5"/>
      <c r="K2" s="7"/>
    </row>
    <row r="3" spans="1:11" s="4" customFormat="1" x14ac:dyDescent="0.3">
      <c r="C3" s="5"/>
      <c r="D3" s="5"/>
      <c r="E3" s="5"/>
      <c r="F3" s="5"/>
      <c r="G3" s="5"/>
      <c r="H3" s="5"/>
      <c r="I3" s="5"/>
      <c r="J3" s="5"/>
      <c r="K3" s="7"/>
    </row>
    <row r="4" spans="1:11" x14ac:dyDescent="0.3">
      <c r="A4" t="s">
        <v>50</v>
      </c>
      <c r="B4" t="s">
        <v>5</v>
      </c>
      <c r="C4" s="3">
        <v>5</v>
      </c>
      <c r="D4" s="3">
        <v>1</v>
      </c>
      <c r="E4" s="3">
        <v>0</v>
      </c>
      <c r="F4" s="3">
        <v>2</v>
      </c>
      <c r="G4" s="3" t="s">
        <v>8</v>
      </c>
      <c r="H4" s="3" t="s">
        <v>21</v>
      </c>
      <c r="I4" s="3" t="s">
        <v>11</v>
      </c>
      <c r="J4" s="3">
        <v>5</v>
      </c>
    </row>
    <row r="5" spans="1:11" x14ac:dyDescent="0.3">
      <c r="A5" t="s">
        <v>50</v>
      </c>
      <c r="B5" t="s">
        <v>7</v>
      </c>
      <c r="C5" s="3">
        <v>6</v>
      </c>
      <c r="D5" s="3">
        <v>2</v>
      </c>
      <c r="E5" s="3">
        <v>0</v>
      </c>
      <c r="F5" s="3">
        <v>2</v>
      </c>
      <c r="G5" s="3" t="s">
        <v>9</v>
      </c>
      <c r="H5" s="3" t="s">
        <v>22</v>
      </c>
      <c r="I5" s="3" t="s">
        <v>11</v>
      </c>
      <c r="J5" s="3">
        <v>20</v>
      </c>
    </row>
    <row r="6" spans="1:11" x14ac:dyDescent="0.3">
      <c r="A6" t="s">
        <v>50</v>
      </c>
      <c r="B6" t="s">
        <v>14</v>
      </c>
      <c r="C6" s="3">
        <v>1</v>
      </c>
      <c r="D6" s="3">
        <v>2</v>
      </c>
      <c r="E6" s="3">
        <v>0</v>
      </c>
      <c r="F6" s="3">
        <v>2</v>
      </c>
      <c r="G6" s="3" t="s">
        <v>16</v>
      </c>
      <c r="H6" s="3" t="s">
        <v>13</v>
      </c>
      <c r="I6" s="3" t="s">
        <v>11</v>
      </c>
      <c r="J6" s="3">
        <v>1</v>
      </c>
    </row>
    <row r="7" spans="1:11" x14ac:dyDescent="0.3">
      <c r="A7" t="s">
        <v>50</v>
      </c>
      <c r="B7" t="s">
        <v>17</v>
      </c>
      <c r="C7" s="3">
        <v>2</v>
      </c>
      <c r="D7" s="3">
        <v>2</v>
      </c>
      <c r="E7" s="3">
        <v>0</v>
      </c>
      <c r="F7" s="3">
        <v>2</v>
      </c>
      <c r="G7" s="3" t="s">
        <v>16</v>
      </c>
      <c r="H7" s="3" t="s">
        <v>13</v>
      </c>
      <c r="I7" s="3" t="s">
        <v>11</v>
      </c>
      <c r="J7" s="3">
        <v>4</v>
      </c>
      <c r="K7" s="8" t="s">
        <v>62</v>
      </c>
    </row>
    <row r="8" spans="1:11" x14ac:dyDescent="0.3">
      <c r="A8" t="s">
        <v>50</v>
      </c>
      <c r="B8" t="s">
        <v>83</v>
      </c>
      <c r="C8" s="3">
        <v>3</v>
      </c>
      <c r="D8" s="3">
        <v>2</v>
      </c>
      <c r="E8" s="3">
        <v>0</v>
      </c>
      <c r="F8" s="3">
        <v>2</v>
      </c>
      <c r="G8" s="3" t="s">
        <v>13</v>
      </c>
      <c r="H8" s="3" t="s">
        <v>13</v>
      </c>
      <c r="I8" s="3" t="s">
        <v>11</v>
      </c>
      <c r="J8" s="3">
        <v>10</v>
      </c>
    </row>
    <row r="10" spans="1:11" x14ac:dyDescent="0.3">
      <c r="A10" t="s">
        <v>64</v>
      </c>
      <c r="B10" t="s">
        <v>55</v>
      </c>
      <c r="C10" s="3">
        <v>5</v>
      </c>
      <c r="D10" s="3" t="s">
        <v>63</v>
      </c>
      <c r="E10" s="3">
        <v>1</v>
      </c>
      <c r="F10" s="3" t="s">
        <v>63</v>
      </c>
      <c r="G10" s="3" t="s">
        <v>63</v>
      </c>
      <c r="H10" s="3" t="s">
        <v>63</v>
      </c>
      <c r="I10" s="3" t="s">
        <v>11</v>
      </c>
      <c r="J10" s="3">
        <v>30</v>
      </c>
    </row>
    <row r="11" spans="1:11" x14ac:dyDescent="0.3">
      <c r="A11" t="s">
        <v>64</v>
      </c>
      <c r="B11" t="s">
        <v>56</v>
      </c>
      <c r="C11" s="3">
        <v>8</v>
      </c>
    </row>
    <row r="13" spans="1:11" x14ac:dyDescent="0.3">
      <c r="A13" t="s">
        <v>0</v>
      </c>
      <c r="B13" t="s">
        <v>18</v>
      </c>
      <c r="C13" s="3">
        <v>2</v>
      </c>
      <c r="D13" s="3">
        <v>1</v>
      </c>
      <c r="E13" s="3">
        <v>0</v>
      </c>
      <c r="F13" s="3">
        <v>6</v>
      </c>
      <c r="G13" s="3" t="s">
        <v>8</v>
      </c>
      <c r="H13" s="3" t="s">
        <v>13</v>
      </c>
      <c r="I13" s="3" t="s">
        <v>54</v>
      </c>
      <c r="J13" s="3">
        <v>10</v>
      </c>
      <c r="K13" s="8" t="s">
        <v>82</v>
      </c>
    </row>
    <row r="14" spans="1:11" x14ac:dyDescent="0.3">
      <c r="A14" t="s">
        <v>0</v>
      </c>
      <c r="B14" t="s">
        <v>80</v>
      </c>
      <c r="C14" s="3">
        <v>3</v>
      </c>
      <c r="D14" s="3">
        <v>2</v>
      </c>
      <c r="E14" s="3">
        <v>1</v>
      </c>
      <c r="F14" s="3">
        <v>6</v>
      </c>
      <c r="G14" s="3" t="s">
        <v>61</v>
      </c>
      <c r="H14" s="3" t="s">
        <v>22</v>
      </c>
      <c r="I14" s="3" t="s">
        <v>24</v>
      </c>
      <c r="J14" s="3">
        <v>6</v>
      </c>
    </row>
    <row r="15" spans="1:11" x14ac:dyDescent="0.3">
      <c r="A15" t="s">
        <v>0</v>
      </c>
      <c r="B15" t="s">
        <v>31</v>
      </c>
      <c r="C15" s="3">
        <v>3</v>
      </c>
      <c r="D15" s="3">
        <v>6</v>
      </c>
      <c r="E15" s="3">
        <v>1</v>
      </c>
      <c r="F15" s="3">
        <v>5</v>
      </c>
      <c r="G15" s="3" t="s">
        <v>16</v>
      </c>
      <c r="H15" s="3" t="s">
        <v>53</v>
      </c>
      <c r="I15" s="3" t="s">
        <v>24</v>
      </c>
      <c r="J15" s="3">
        <v>100</v>
      </c>
    </row>
    <row r="16" spans="1:11" x14ac:dyDescent="0.3">
      <c r="A16" t="s">
        <v>0</v>
      </c>
      <c r="B16" t="s">
        <v>27</v>
      </c>
      <c r="C16" s="3">
        <v>4</v>
      </c>
      <c r="D16" s="3">
        <v>5</v>
      </c>
      <c r="E16" s="3">
        <v>1</v>
      </c>
      <c r="F16" s="3">
        <v>2</v>
      </c>
      <c r="G16" s="3" t="s">
        <v>52</v>
      </c>
      <c r="H16" s="3" t="s">
        <v>53</v>
      </c>
      <c r="I16" s="3" t="s">
        <v>24</v>
      </c>
      <c r="J16" s="3">
        <v>60</v>
      </c>
      <c r="K16" s="8" t="s">
        <v>59</v>
      </c>
    </row>
    <row r="17" spans="1:11" x14ac:dyDescent="0.3">
      <c r="A17" t="s">
        <v>0</v>
      </c>
      <c r="B17" t="s">
        <v>33</v>
      </c>
      <c r="C17" s="3">
        <v>6</v>
      </c>
      <c r="D17" s="3">
        <v>4</v>
      </c>
      <c r="E17" s="3">
        <v>1</v>
      </c>
      <c r="F17" s="3">
        <v>4</v>
      </c>
      <c r="G17" s="3" t="s">
        <v>13</v>
      </c>
      <c r="H17" s="3" t="s">
        <v>23</v>
      </c>
      <c r="I17" s="3" t="s">
        <v>24</v>
      </c>
      <c r="J17" s="3">
        <v>120</v>
      </c>
    </row>
    <row r="18" spans="1:11" x14ac:dyDescent="0.3">
      <c r="A18" t="s">
        <v>0</v>
      </c>
      <c r="B18" t="s">
        <v>26</v>
      </c>
      <c r="C18" s="3">
        <v>7</v>
      </c>
      <c r="D18" s="3">
        <v>4</v>
      </c>
      <c r="E18" s="3">
        <v>1</v>
      </c>
      <c r="F18" s="3">
        <v>5</v>
      </c>
      <c r="G18" s="3" t="s">
        <v>16</v>
      </c>
      <c r="H18" s="3" t="s">
        <v>23</v>
      </c>
      <c r="I18" s="3" t="s">
        <v>24</v>
      </c>
      <c r="J18" s="3">
        <v>200</v>
      </c>
      <c r="K18" s="8" t="s">
        <v>81</v>
      </c>
    </row>
    <row r="19" spans="1:11" x14ac:dyDescent="0.3">
      <c r="A19" t="s">
        <v>0</v>
      </c>
      <c r="B19" t="s">
        <v>34</v>
      </c>
      <c r="C19" s="3">
        <v>8</v>
      </c>
      <c r="D19" s="3">
        <v>5</v>
      </c>
      <c r="E19" s="3">
        <v>0</v>
      </c>
      <c r="F19" s="3">
        <v>10</v>
      </c>
      <c r="G19" s="3" t="s">
        <v>16</v>
      </c>
      <c r="H19" s="3" t="s">
        <v>60</v>
      </c>
      <c r="I19" s="3" t="s">
        <v>24</v>
      </c>
      <c r="J19" s="3">
        <v>250</v>
      </c>
      <c r="K19" s="8" t="s">
        <v>92</v>
      </c>
    </row>
    <row r="20" spans="1:11" x14ac:dyDescent="0.3">
      <c r="A20" t="s">
        <v>0</v>
      </c>
      <c r="B20" t="s">
        <v>30</v>
      </c>
      <c r="C20" s="3">
        <v>9</v>
      </c>
      <c r="D20" s="3">
        <v>3</v>
      </c>
      <c r="E20" s="3">
        <v>1</v>
      </c>
      <c r="F20" s="3">
        <v>4</v>
      </c>
      <c r="G20" s="3" t="s">
        <v>13</v>
      </c>
      <c r="H20" s="3" t="s">
        <v>23</v>
      </c>
      <c r="I20" s="3" t="s">
        <v>24</v>
      </c>
      <c r="J20" s="3">
        <v>150</v>
      </c>
      <c r="K20" s="8" t="s">
        <v>91</v>
      </c>
    </row>
    <row r="21" spans="1:11" x14ac:dyDescent="0.3">
      <c r="A21" t="s">
        <v>0</v>
      </c>
      <c r="B21" t="s">
        <v>28</v>
      </c>
      <c r="C21" s="3">
        <v>11</v>
      </c>
      <c r="D21" s="3">
        <v>2</v>
      </c>
      <c r="E21" s="3">
        <v>0</v>
      </c>
      <c r="F21" s="3">
        <v>3</v>
      </c>
      <c r="G21" s="3" t="s">
        <v>9</v>
      </c>
      <c r="H21" s="3" t="s">
        <v>13</v>
      </c>
      <c r="I21" s="3" t="s">
        <v>54</v>
      </c>
      <c r="J21" s="3">
        <v>4100</v>
      </c>
      <c r="K21" s="8" t="s">
        <v>94</v>
      </c>
    </row>
    <row r="22" spans="1:11" x14ac:dyDescent="0.3">
      <c r="A22" t="s">
        <v>0</v>
      </c>
      <c r="B22" t="s">
        <v>51</v>
      </c>
      <c r="C22" s="3">
        <v>13</v>
      </c>
      <c r="D22" s="3">
        <v>2</v>
      </c>
      <c r="E22" s="3">
        <v>1</v>
      </c>
      <c r="F22" s="3">
        <v>3</v>
      </c>
      <c r="G22" s="3" t="s">
        <v>61</v>
      </c>
      <c r="H22" s="3" t="s">
        <v>22</v>
      </c>
      <c r="I22" s="3" t="s">
        <v>11</v>
      </c>
      <c r="J22" s="3">
        <v>8500</v>
      </c>
      <c r="K22" s="8" t="s">
        <v>62</v>
      </c>
    </row>
    <row r="23" spans="1:11" x14ac:dyDescent="0.3">
      <c r="A23" t="s">
        <v>0</v>
      </c>
      <c r="B23" t="s">
        <v>29</v>
      </c>
      <c r="C23" s="3">
        <v>16</v>
      </c>
      <c r="D23" s="3">
        <v>4</v>
      </c>
      <c r="E23" s="3">
        <v>1</v>
      </c>
      <c r="F23" s="3">
        <v>4</v>
      </c>
      <c r="G23" s="3" t="s">
        <v>13</v>
      </c>
      <c r="H23" s="3" t="s">
        <v>23</v>
      </c>
      <c r="I23" s="3" t="s">
        <v>24</v>
      </c>
      <c r="J23" s="3">
        <v>12550</v>
      </c>
      <c r="K23" s="8" t="s">
        <v>93</v>
      </c>
    </row>
  </sheetData>
  <sortState xmlns:xlrd2="http://schemas.microsoft.com/office/spreadsheetml/2017/richdata2" ref="A13:K23">
    <sortCondition ref="C13:C2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FD3B1-52AE-4785-9D2D-912518745972}">
  <dimension ref="A1:F13"/>
  <sheetViews>
    <sheetView workbookViewId="0">
      <selection activeCell="A15" sqref="A15"/>
    </sheetView>
  </sheetViews>
  <sheetFormatPr defaultRowHeight="14.4" x14ac:dyDescent="0.3"/>
  <cols>
    <col min="1" max="1" width="27.88671875" customWidth="1"/>
    <col min="2" max="4" width="8.88671875" style="3"/>
    <col min="5" max="5" width="39.77734375" customWidth="1"/>
  </cols>
  <sheetData>
    <row r="1" spans="1:6" s="1" customFormat="1" ht="15" thickBot="1" x14ac:dyDescent="0.35">
      <c r="A1" s="1" t="s">
        <v>35</v>
      </c>
      <c r="B1" s="2" t="s">
        <v>25</v>
      </c>
      <c r="C1" s="2" t="s">
        <v>3</v>
      </c>
      <c r="D1" s="2" t="s">
        <v>12</v>
      </c>
      <c r="E1" s="1" t="s">
        <v>4</v>
      </c>
    </row>
    <row r="2" spans="1:6" x14ac:dyDescent="0.3">
      <c r="A2" t="s">
        <v>57</v>
      </c>
      <c r="B2" s="3">
        <v>1</v>
      </c>
      <c r="C2" s="3" t="s">
        <v>13</v>
      </c>
      <c r="F2" t="s">
        <v>119</v>
      </c>
    </row>
    <row r="3" spans="1:6" x14ac:dyDescent="0.3">
      <c r="A3" t="s">
        <v>40</v>
      </c>
      <c r="B3" s="3">
        <v>1</v>
      </c>
      <c r="C3" s="3" t="s">
        <v>15</v>
      </c>
      <c r="D3" s="3">
        <v>200</v>
      </c>
      <c r="F3" t="s">
        <v>121</v>
      </c>
    </row>
    <row r="5" spans="1:6" x14ac:dyDescent="0.3">
      <c r="A5" t="s">
        <v>58</v>
      </c>
      <c r="B5" s="3">
        <v>2</v>
      </c>
      <c r="D5" s="3">
        <v>1600</v>
      </c>
    </row>
    <row r="7" spans="1:6" x14ac:dyDescent="0.3">
      <c r="A7" t="s">
        <v>67</v>
      </c>
      <c r="B7" s="3">
        <v>3</v>
      </c>
      <c r="D7" s="3">
        <v>8950</v>
      </c>
    </row>
    <row r="9" spans="1:6" x14ac:dyDescent="0.3">
      <c r="A9" t="s">
        <v>65</v>
      </c>
      <c r="B9" s="3">
        <v>4</v>
      </c>
      <c r="D9" s="3">
        <v>13450</v>
      </c>
    </row>
    <row r="11" spans="1:6" x14ac:dyDescent="0.3">
      <c r="A11" t="s">
        <v>66</v>
      </c>
      <c r="B11" s="3">
        <v>5</v>
      </c>
      <c r="D11" s="3">
        <v>19500</v>
      </c>
    </row>
    <row r="13" spans="1:6" x14ac:dyDescent="0.3">
      <c r="A13" t="s">
        <v>120</v>
      </c>
      <c r="B13" s="3">
        <v>6</v>
      </c>
      <c r="D13" s="3">
        <v>34900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9602B-01C4-444D-83E0-81ED3FDA794A}">
  <dimension ref="A1:M47"/>
  <sheetViews>
    <sheetView workbookViewId="0">
      <pane ySplit="1" topLeftCell="A2" activePane="bottomLeft" state="frozen"/>
      <selection pane="bottomLeft" sqref="A1:M3"/>
    </sheetView>
  </sheetViews>
  <sheetFormatPr defaultRowHeight="14.4" x14ac:dyDescent="0.3"/>
  <cols>
    <col min="1" max="1" width="16.21875" customWidth="1"/>
    <col min="2" max="2" width="11.44140625" style="3" customWidth="1"/>
    <col min="3" max="3" width="8.21875" style="3" customWidth="1"/>
    <col min="4" max="4" width="24" customWidth="1"/>
    <col min="5" max="6" width="7.88671875" style="3" customWidth="1"/>
    <col min="7" max="7" width="7.33203125" style="3" customWidth="1"/>
    <col min="8" max="12" width="8.88671875" style="3"/>
    <col min="13" max="13" width="63.5546875" style="8" customWidth="1"/>
  </cols>
  <sheetData>
    <row r="1" spans="1:13" s="1" customFormat="1" ht="15" thickBot="1" x14ac:dyDescent="0.35">
      <c r="A1" s="1" t="s">
        <v>43</v>
      </c>
      <c r="B1" s="2" t="s">
        <v>1</v>
      </c>
      <c r="C1" s="2" t="s">
        <v>129</v>
      </c>
      <c r="D1" s="1" t="s">
        <v>45</v>
      </c>
      <c r="E1" s="2" t="s">
        <v>88</v>
      </c>
      <c r="F1" s="2" t="s">
        <v>117</v>
      </c>
      <c r="G1" s="2" t="s">
        <v>49</v>
      </c>
      <c r="H1" s="2" t="s">
        <v>2</v>
      </c>
      <c r="I1" s="2" t="s">
        <v>25</v>
      </c>
      <c r="J1" s="2" t="s">
        <v>41</v>
      </c>
      <c r="K1" s="2" t="s">
        <v>6</v>
      </c>
      <c r="L1" s="2" t="s">
        <v>20</v>
      </c>
      <c r="M1" s="6" t="s">
        <v>4</v>
      </c>
    </row>
    <row r="2" spans="1:13" x14ac:dyDescent="0.3">
      <c r="A2" t="s">
        <v>47</v>
      </c>
      <c r="B2" s="3" t="s">
        <v>39</v>
      </c>
      <c r="C2" s="3" t="s">
        <v>128</v>
      </c>
      <c r="E2" s="3">
        <v>0</v>
      </c>
      <c r="F2" s="3">
        <v>1</v>
      </c>
      <c r="G2" s="3">
        <v>1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8" t="s">
        <v>79</v>
      </c>
    </row>
    <row r="3" spans="1:13" x14ac:dyDescent="0.3">
      <c r="A3" t="s">
        <v>46</v>
      </c>
      <c r="B3" s="3" t="s">
        <v>37</v>
      </c>
      <c r="C3" s="3" t="s">
        <v>128</v>
      </c>
      <c r="E3" s="3">
        <v>0</v>
      </c>
      <c r="F3" s="3">
        <v>1</v>
      </c>
      <c r="G3" s="3">
        <v>1</v>
      </c>
      <c r="H3" s="3">
        <v>1</v>
      </c>
      <c r="I3" s="3">
        <v>0</v>
      </c>
      <c r="J3" s="3">
        <v>1</v>
      </c>
      <c r="K3" s="3">
        <v>-1</v>
      </c>
      <c r="L3" s="3">
        <v>-1</v>
      </c>
    </row>
    <row r="4" spans="1:13" x14ac:dyDescent="0.3">
      <c r="A4" t="s">
        <v>86</v>
      </c>
      <c r="B4" s="3" t="s">
        <v>38</v>
      </c>
      <c r="C4" s="3" t="s">
        <v>128</v>
      </c>
      <c r="E4" s="3">
        <v>0</v>
      </c>
      <c r="F4" s="3">
        <v>1</v>
      </c>
      <c r="G4" s="3">
        <v>1</v>
      </c>
      <c r="H4" s="3" t="s">
        <v>131</v>
      </c>
      <c r="I4" s="3">
        <v>1</v>
      </c>
      <c r="J4" s="3" t="s">
        <v>131</v>
      </c>
      <c r="K4" s="3">
        <v>3</v>
      </c>
      <c r="L4" s="3">
        <v>2</v>
      </c>
    </row>
    <row r="5" spans="1:13" x14ac:dyDescent="0.3">
      <c r="A5" t="s">
        <v>44</v>
      </c>
      <c r="B5" s="3" t="s">
        <v>36</v>
      </c>
      <c r="C5" s="3" t="s">
        <v>128</v>
      </c>
      <c r="E5" s="3">
        <v>0</v>
      </c>
      <c r="F5" s="3">
        <v>1</v>
      </c>
      <c r="G5" s="3">
        <v>1</v>
      </c>
      <c r="H5" s="3">
        <v>0</v>
      </c>
      <c r="I5" s="3">
        <v>0</v>
      </c>
      <c r="J5" s="3">
        <v>0</v>
      </c>
      <c r="K5" s="3">
        <v>1</v>
      </c>
      <c r="L5" s="3">
        <v>1</v>
      </c>
    </row>
    <row r="7" spans="1:13" x14ac:dyDescent="0.3">
      <c r="A7" t="s">
        <v>72</v>
      </c>
      <c r="B7" s="3" t="s">
        <v>38</v>
      </c>
      <c r="C7" s="3" t="s">
        <v>128</v>
      </c>
      <c r="D7" t="s">
        <v>86</v>
      </c>
      <c r="E7" s="3">
        <v>1</v>
      </c>
      <c r="F7" s="3">
        <v>3</v>
      </c>
      <c r="G7" s="3">
        <v>1</v>
      </c>
      <c r="H7" s="3" t="s">
        <v>131</v>
      </c>
      <c r="I7" s="3">
        <v>0</v>
      </c>
      <c r="J7" s="3">
        <v>2</v>
      </c>
      <c r="K7" s="3">
        <v>2</v>
      </c>
      <c r="L7" s="3">
        <v>4</v>
      </c>
      <c r="M7" s="8" t="s">
        <v>115</v>
      </c>
    </row>
    <row r="8" spans="1:13" x14ac:dyDescent="0.3">
      <c r="A8" t="s">
        <v>48</v>
      </c>
      <c r="B8" s="3" t="s">
        <v>38</v>
      </c>
      <c r="C8" s="3" t="s">
        <v>128</v>
      </c>
      <c r="D8" t="s">
        <v>86</v>
      </c>
      <c r="E8" s="3">
        <v>1</v>
      </c>
      <c r="F8" s="3">
        <v>3</v>
      </c>
      <c r="G8" s="3">
        <v>2</v>
      </c>
      <c r="H8" s="3">
        <v>-1</v>
      </c>
      <c r="I8" s="3">
        <v>0</v>
      </c>
      <c r="J8" s="3">
        <v>-1</v>
      </c>
      <c r="K8" s="3">
        <v>-2</v>
      </c>
      <c r="L8" s="3">
        <v>-1</v>
      </c>
      <c r="M8" s="8" t="s">
        <v>105</v>
      </c>
    </row>
    <row r="9" spans="1:13" x14ac:dyDescent="0.3">
      <c r="A9" t="s">
        <v>104</v>
      </c>
      <c r="B9" s="3" t="s">
        <v>38</v>
      </c>
      <c r="C9" s="3" t="s">
        <v>128</v>
      </c>
      <c r="D9" t="s">
        <v>48</v>
      </c>
      <c r="E9" s="3">
        <v>2</v>
      </c>
      <c r="F9" s="3">
        <v>8</v>
      </c>
      <c r="G9" s="3">
        <v>4</v>
      </c>
      <c r="H9" s="3">
        <v>0</v>
      </c>
      <c r="I9" s="3">
        <v>0</v>
      </c>
      <c r="J9" s="3">
        <v>-1</v>
      </c>
      <c r="K9" s="3">
        <v>-2</v>
      </c>
      <c r="L9" s="3">
        <v>-2</v>
      </c>
      <c r="M9" s="8" t="s">
        <v>106</v>
      </c>
    </row>
    <row r="10" spans="1:13" x14ac:dyDescent="0.3">
      <c r="A10" t="s">
        <v>84</v>
      </c>
      <c r="B10" s="3" t="s">
        <v>38</v>
      </c>
      <c r="C10" s="3" t="s">
        <v>128</v>
      </c>
      <c r="D10" t="s">
        <v>86</v>
      </c>
      <c r="E10" s="3">
        <v>1</v>
      </c>
      <c r="F10" s="3">
        <v>4</v>
      </c>
      <c r="G10" s="3">
        <v>0</v>
      </c>
      <c r="H10" s="3" t="s">
        <v>131</v>
      </c>
      <c r="I10" s="3">
        <v>0</v>
      </c>
      <c r="J10" s="3" t="s">
        <v>131</v>
      </c>
      <c r="K10" s="3" t="s">
        <v>99</v>
      </c>
      <c r="L10" s="3" t="s">
        <v>90</v>
      </c>
      <c r="M10" s="8" t="s">
        <v>95</v>
      </c>
    </row>
    <row r="11" spans="1:13" x14ac:dyDescent="0.3">
      <c r="A11" t="s">
        <v>97</v>
      </c>
      <c r="B11" s="3" t="s">
        <v>38</v>
      </c>
      <c r="C11" s="3" t="s">
        <v>128</v>
      </c>
      <c r="D11" t="s">
        <v>84</v>
      </c>
      <c r="E11" s="3">
        <v>2</v>
      </c>
      <c r="F11" s="3">
        <v>8</v>
      </c>
      <c r="G11" s="3">
        <v>3</v>
      </c>
      <c r="H11" s="3" t="s">
        <v>131</v>
      </c>
      <c r="I11" s="3">
        <v>0</v>
      </c>
      <c r="J11" s="3" t="s">
        <v>131</v>
      </c>
      <c r="K11" s="3" t="s">
        <v>100</v>
      </c>
      <c r="L11" s="3" t="s">
        <v>99</v>
      </c>
      <c r="M11" s="8" t="s">
        <v>102</v>
      </c>
    </row>
    <row r="12" spans="1:13" x14ac:dyDescent="0.3">
      <c r="A12" t="s">
        <v>98</v>
      </c>
      <c r="B12" s="3" t="s">
        <v>38</v>
      </c>
      <c r="C12" s="3" t="s">
        <v>128</v>
      </c>
      <c r="D12" t="s">
        <v>97</v>
      </c>
      <c r="E12" s="3">
        <v>3</v>
      </c>
      <c r="F12" s="3">
        <v>12</v>
      </c>
      <c r="G12" s="3">
        <v>6</v>
      </c>
      <c r="H12" s="3" t="s">
        <v>131</v>
      </c>
      <c r="I12" s="3">
        <v>0</v>
      </c>
      <c r="J12" s="3" t="s">
        <v>131</v>
      </c>
      <c r="K12" s="3" t="s">
        <v>101</v>
      </c>
      <c r="L12" s="3" t="s">
        <v>101</v>
      </c>
      <c r="M12" s="8" t="s">
        <v>103</v>
      </c>
    </row>
    <row r="13" spans="1:13" x14ac:dyDescent="0.3">
      <c r="A13" t="s">
        <v>114</v>
      </c>
      <c r="B13" s="3" t="s">
        <v>36</v>
      </c>
      <c r="C13" s="3" t="s">
        <v>128</v>
      </c>
      <c r="D13" t="s">
        <v>86</v>
      </c>
      <c r="E13" s="3">
        <v>1</v>
      </c>
      <c r="F13" s="3">
        <v>8</v>
      </c>
      <c r="G13" s="3">
        <v>2</v>
      </c>
      <c r="H13" s="3" t="s">
        <v>131</v>
      </c>
      <c r="I13" s="3">
        <v>1</v>
      </c>
      <c r="J13" s="3" t="s">
        <v>131</v>
      </c>
      <c r="K13" s="3">
        <v>3</v>
      </c>
      <c r="L13" s="3">
        <v>3</v>
      </c>
      <c r="M13" s="8" t="s">
        <v>116</v>
      </c>
    </row>
    <row r="15" spans="1:13" x14ac:dyDescent="0.3">
      <c r="A15" t="s">
        <v>70</v>
      </c>
      <c r="B15" s="3" t="s">
        <v>36</v>
      </c>
      <c r="C15" s="3" t="s">
        <v>128</v>
      </c>
      <c r="D15" t="s">
        <v>44</v>
      </c>
      <c r="E15" s="3">
        <v>1</v>
      </c>
      <c r="F15" s="3">
        <v>9</v>
      </c>
      <c r="G15" s="3">
        <v>2</v>
      </c>
      <c r="H15" s="3">
        <v>0</v>
      </c>
      <c r="I15" s="3">
        <v>0</v>
      </c>
      <c r="J15" s="3">
        <v>0</v>
      </c>
      <c r="K15" s="3">
        <v>2</v>
      </c>
      <c r="L15" s="3">
        <v>2</v>
      </c>
    </row>
    <row r="16" spans="1:13" x14ac:dyDescent="0.3">
      <c r="A16" t="s">
        <v>123</v>
      </c>
      <c r="B16" s="3" t="s">
        <v>36</v>
      </c>
      <c r="C16" s="3" t="s">
        <v>128</v>
      </c>
      <c r="D16" t="s">
        <v>44</v>
      </c>
      <c r="E16" s="3">
        <v>1</v>
      </c>
      <c r="F16" s="3">
        <v>6</v>
      </c>
      <c r="G16" s="3">
        <v>2</v>
      </c>
      <c r="H16" s="3">
        <v>0</v>
      </c>
      <c r="I16" s="3">
        <v>0</v>
      </c>
      <c r="J16" s="3">
        <v>-1</v>
      </c>
      <c r="K16" s="3">
        <v>-1</v>
      </c>
      <c r="L16" s="3">
        <v>0</v>
      </c>
      <c r="M16" s="8" t="s">
        <v>124</v>
      </c>
    </row>
    <row r="17" spans="1:13" x14ac:dyDescent="0.3">
      <c r="A17" t="s">
        <v>122</v>
      </c>
      <c r="B17" s="3" t="s">
        <v>36</v>
      </c>
      <c r="C17" s="3" t="s">
        <v>128</v>
      </c>
      <c r="D17" t="s">
        <v>123</v>
      </c>
      <c r="E17" s="3">
        <v>2</v>
      </c>
      <c r="F17" s="3">
        <v>12</v>
      </c>
      <c r="G17" s="3">
        <v>3</v>
      </c>
      <c r="H17" s="3">
        <v>0</v>
      </c>
      <c r="I17" s="3">
        <v>0</v>
      </c>
      <c r="J17" s="3">
        <v>-1</v>
      </c>
      <c r="K17" s="3">
        <v>-2</v>
      </c>
      <c r="L17" s="3">
        <v>0</v>
      </c>
      <c r="M17" s="8" t="s">
        <v>125</v>
      </c>
    </row>
    <row r="18" spans="1:13" x14ac:dyDescent="0.3">
      <c r="A18" t="s">
        <v>71</v>
      </c>
      <c r="B18" s="3" t="s">
        <v>36</v>
      </c>
      <c r="C18" s="3" t="s">
        <v>128</v>
      </c>
      <c r="D18" t="s">
        <v>44</v>
      </c>
      <c r="E18" s="3">
        <v>1</v>
      </c>
      <c r="F18" s="3">
        <v>10</v>
      </c>
      <c r="G18" s="3">
        <v>3</v>
      </c>
      <c r="H18" s="3">
        <v>-1</v>
      </c>
      <c r="I18" s="3">
        <v>0</v>
      </c>
      <c r="J18" s="3">
        <v>0</v>
      </c>
      <c r="K18" s="3">
        <v>-1</v>
      </c>
      <c r="L18" s="3">
        <v>-1</v>
      </c>
      <c r="M18" s="8" t="s">
        <v>108</v>
      </c>
    </row>
    <row r="20" spans="1:13" x14ac:dyDescent="0.3">
      <c r="A20" t="s">
        <v>113</v>
      </c>
      <c r="B20" s="3" t="s">
        <v>36</v>
      </c>
      <c r="C20" s="3" t="s">
        <v>128</v>
      </c>
      <c r="E20" s="3">
        <v>3</v>
      </c>
      <c r="F20" s="3">
        <v>15</v>
      </c>
      <c r="G20" s="3">
        <v>5</v>
      </c>
      <c r="H20" s="3">
        <v>0</v>
      </c>
      <c r="I20" s="3">
        <v>0</v>
      </c>
      <c r="J20" s="3" t="s">
        <v>77</v>
      </c>
      <c r="K20" s="3">
        <v>-2</v>
      </c>
      <c r="L20" s="3">
        <v>-1</v>
      </c>
      <c r="M20" s="8" t="s">
        <v>126</v>
      </c>
    </row>
    <row r="21" spans="1:13" x14ac:dyDescent="0.3">
      <c r="A21" t="s">
        <v>132</v>
      </c>
      <c r="B21" s="3" t="s">
        <v>36</v>
      </c>
      <c r="C21" s="3" t="s">
        <v>130</v>
      </c>
      <c r="D21" t="s">
        <v>122</v>
      </c>
      <c r="E21" s="3">
        <v>3</v>
      </c>
      <c r="F21" s="3">
        <v>20</v>
      </c>
      <c r="G21" s="3" t="s">
        <v>131</v>
      </c>
      <c r="H21" s="3" t="s">
        <v>131</v>
      </c>
      <c r="I21" s="3" t="s">
        <v>131</v>
      </c>
      <c r="J21" s="3" t="s">
        <v>131</v>
      </c>
      <c r="K21" s="3" t="s">
        <v>131</v>
      </c>
      <c r="L21" s="3" t="s">
        <v>131</v>
      </c>
      <c r="M21" s="8" t="s">
        <v>127</v>
      </c>
    </row>
    <row r="22" spans="1:13" x14ac:dyDescent="0.3">
      <c r="B22" s="3" t="s">
        <v>36</v>
      </c>
      <c r="C22" s="3" t="s">
        <v>128</v>
      </c>
      <c r="D22" t="s">
        <v>133</v>
      </c>
      <c r="E22" s="3">
        <v>4</v>
      </c>
    </row>
    <row r="24" spans="1:13" x14ac:dyDescent="0.3">
      <c r="A24" t="s">
        <v>85</v>
      </c>
      <c r="B24" s="3" t="s">
        <v>37</v>
      </c>
      <c r="C24" s="3" t="s">
        <v>128</v>
      </c>
      <c r="D24" t="s">
        <v>46</v>
      </c>
      <c r="E24" s="3">
        <v>1</v>
      </c>
      <c r="F24" s="3">
        <v>8</v>
      </c>
      <c r="G24" s="3">
        <v>2</v>
      </c>
      <c r="H24" s="3">
        <v>1</v>
      </c>
      <c r="I24" s="3">
        <v>0</v>
      </c>
      <c r="J24" s="3" t="s">
        <v>87</v>
      </c>
      <c r="K24" s="3">
        <v>-3</v>
      </c>
      <c r="L24" s="3">
        <v>-1</v>
      </c>
      <c r="M24" s="8" t="s">
        <v>118</v>
      </c>
    </row>
    <row r="25" spans="1:13" x14ac:dyDescent="0.3">
      <c r="A25" t="s">
        <v>73</v>
      </c>
      <c r="B25" s="3" t="s">
        <v>37</v>
      </c>
      <c r="C25" s="3" t="s">
        <v>128</v>
      </c>
      <c r="D25" t="s">
        <v>46</v>
      </c>
      <c r="E25" s="3">
        <v>1</v>
      </c>
      <c r="F25" s="3">
        <v>2</v>
      </c>
      <c r="G25" s="3">
        <v>2</v>
      </c>
      <c r="H25" s="3">
        <v>2</v>
      </c>
      <c r="I25" s="3">
        <v>0</v>
      </c>
      <c r="J25" s="3">
        <v>0</v>
      </c>
      <c r="K25" s="3">
        <v>-2</v>
      </c>
      <c r="L25" s="3">
        <v>-1</v>
      </c>
    </row>
    <row r="26" spans="1:13" x14ac:dyDescent="0.3">
      <c r="A26" t="s">
        <v>110</v>
      </c>
      <c r="B26" s="3" t="s">
        <v>37</v>
      </c>
      <c r="C26" s="3" t="s">
        <v>128</v>
      </c>
      <c r="D26" t="s">
        <v>73</v>
      </c>
      <c r="E26" s="3">
        <v>2</v>
      </c>
      <c r="F26" s="3">
        <v>4</v>
      </c>
      <c r="G26" s="3">
        <v>4</v>
      </c>
      <c r="H26" s="3">
        <v>3</v>
      </c>
      <c r="I26" s="3">
        <v>0</v>
      </c>
      <c r="J26" s="3">
        <v>0</v>
      </c>
      <c r="K26" s="3">
        <v>-4</v>
      </c>
      <c r="L26" s="3">
        <v>-2</v>
      </c>
    </row>
    <row r="27" spans="1:13" x14ac:dyDescent="0.3">
      <c r="A27" t="s">
        <v>89</v>
      </c>
      <c r="B27" s="3" t="s">
        <v>37</v>
      </c>
      <c r="C27" s="3" t="s">
        <v>128</v>
      </c>
      <c r="E27" s="3">
        <v>1</v>
      </c>
      <c r="F27" s="3">
        <v>6</v>
      </c>
      <c r="G27" s="3">
        <v>3</v>
      </c>
      <c r="H27" s="3">
        <v>-1</v>
      </c>
      <c r="I27" s="3">
        <v>-1</v>
      </c>
      <c r="J27" s="3">
        <v>-1</v>
      </c>
      <c r="K27" s="3">
        <v>-1</v>
      </c>
      <c r="L27" s="3">
        <v>1</v>
      </c>
      <c r="M27" s="8" t="s">
        <v>108</v>
      </c>
    </row>
    <row r="28" spans="1:13" x14ac:dyDescent="0.3">
      <c r="A28" t="s">
        <v>69</v>
      </c>
      <c r="B28" s="3" t="s">
        <v>37</v>
      </c>
      <c r="C28" s="3" t="s">
        <v>128</v>
      </c>
      <c r="D28" t="s">
        <v>89</v>
      </c>
      <c r="E28" s="3">
        <v>2</v>
      </c>
      <c r="F28" s="3">
        <v>12</v>
      </c>
      <c r="G28" s="3">
        <v>5</v>
      </c>
      <c r="H28" s="3">
        <v>0</v>
      </c>
      <c r="I28" s="3">
        <v>-1</v>
      </c>
      <c r="J28" s="3">
        <v>-1</v>
      </c>
      <c r="K28" s="3">
        <v>-2</v>
      </c>
      <c r="L28" s="3">
        <v>-2</v>
      </c>
      <c r="M28" s="8" t="s">
        <v>107</v>
      </c>
    </row>
    <row r="29" spans="1:13" x14ac:dyDescent="0.3">
      <c r="A29" t="s">
        <v>68</v>
      </c>
      <c r="B29" s="3" t="s">
        <v>37</v>
      </c>
      <c r="C29" s="3" t="s">
        <v>128</v>
      </c>
      <c r="D29" t="s">
        <v>69</v>
      </c>
      <c r="E29" s="3">
        <v>3</v>
      </c>
      <c r="F29" s="3">
        <v>18</v>
      </c>
      <c r="G29" s="3">
        <v>7</v>
      </c>
      <c r="H29" s="3">
        <v>1</v>
      </c>
      <c r="I29" s="3">
        <v>-1</v>
      </c>
      <c r="J29" s="3">
        <v>-1</v>
      </c>
      <c r="K29" s="3">
        <v>-3</v>
      </c>
      <c r="L29" s="3">
        <v>-3</v>
      </c>
      <c r="M29" s="8" t="s">
        <v>109</v>
      </c>
    </row>
    <row r="32" spans="1:13" x14ac:dyDescent="0.3">
      <c r="A32" t="s">
        <v>74</v>
      </c>
      <c r="B32" s="3" t="s">
        <v>39</v>
      </c>
      <c r="D32" t="s">
        <v>47</v>
      </c>
      <c r="E32" s="3">
        <v>1</v>
      </c>
      <c r="I32" s="3">
        <v>0</v>
      </c>
    </row>
    <row r="33" spans="1:12" x14ac:dyDescent="0.3">
      <c r="B33" s="3" t="s">
        <v>38</v>
      </c>
      <c r="D33" t="s">
        <v>96</v>
      </c>
      <c r="E33" s="3">
        <v>1</v>
      </c>
      <c r="I33" s="3">
        <v>0</v>
      </c>
    </row>
    <row r="34" spans="1:12" x14ac:dyDescent="0.3">
      <c r="B34" s="3" t="s">
        <v>37</v>
      </c>
      <c r="D34" t="s">
        <v>75</v>
      </c>
      <c r="E34" s="3">
        <v>1</v>
      </c>
      <c r="I34" s="3">
        <v>0</v>
      </c>
    </row>
    <row r="35" spans="1:12" x14ac:dyDescent="0.3">
      <c r="B35" s="3" t="s">
        <v>36</v>
      </c>
      <c r="D35" t="s">
        <v>76</v>
      </c>
      <c r="E35" s="3">
        <v>1</v>
      </c>
      <c r="I35" s="3">
        <v>0</v>
      </c>
    </row>
    <row r="36" spans="1:12" x14ac:dyDescent="0.3">
      <c r="A36" t="s">
        <v>112</v>
      </c>
      <c r="B36" s="3" t="s">
        <v>39</v>
      </c>
      <c r="D36" t="s">
        <v>47</v>
      </c>
      <c r="E36" s="3">
        <v>1</v>
      </c>
      <c r="G36" s="3">
        <v>2</v>
      </c>
      <c r="H36" s="3">
        <v>1</v>
      </c>
      <c r="I36" s="3">
        <v>0</v>
      </c>
      <c r="J36" s="3">
        <v>-2</v>
      </c>
      <c r="K36" s="3">
        <v>0</v>
      </c>
      <c r="L36" s="3">
        <v>1</v>
      </c>
    </row>
    <row r="47" spans="1:12" x14ac:dyDescent="0.3">
      <c r="A47" t="s">
        <v>111</v>
      </c>
    </row>
  </sheetData>
  <conditionalFormatting sqref="E1:E1048576">
    <cfRule type="cellIs" dxfId="8" priority="1" operator="equal">
      <formula>4</formula>
    </cfRule>
    <cfRule type="cellIs" dxfId="7" priority="2" operator="equal">
      <formula>3</formula>
    </cfRule>
    <cfRule type="cellIs" dxfId="6" priority="3" operator="equal">
      <formula>2</formula>
    </cfRule>
    <cfRule type="cellIs" dxfId="5" priority="4" operator="equal">
      <formula>1</formula>
    </cfRule>
    <cfRule type="cellIs" dxfId="4" priority="5" operator="equal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48FCFDAEA3914387B4468F9DB01609" ma:contentTypeVersion="4" ma:contentTypeDescription="Create a new document." ma:contentTypeScope="" ma:versionID="51565cfff580d91d8d8d0f5970682cca">
  <xsd:schema xmlns:xsd="http://www.w3.org/2001/XMLSchema" xmlns:xs="http://www.w3.org/2001/XMLSchema" xmlns:p="http://schemas.microsoft.com/office/2006/metadata/properties" xmlns:ns3="15382b6b-0c71-48b4-85a7-f1bad3954ec5" targetNamespace="http://schemas.microsoft.com/office/2006/metadata/properties" ma:root="true" ma:fieldsID="1d96b44ec06bb3473e95fca120a51e92" ns3:_="">
    <xsd:import namespace="15382b6b-0c71-48b4-85a7-f1bad3954e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382b6b-0c71-48b4-85a7-f1bad3954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1F9805-B29D-4118-8C9F-7792C61538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382b6b-0c71-48b4-85a7-f1bad3954e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B830A9-FEBC-43E4-93BC-65E9268F9200}">
  <ds:schemaRefs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15382b6b-0c71-48b4-85a7-f1bad3954ec5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6F85B83-ED46-419F-858C-FAA5122D2F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Abilities-Fire</vt:lpstr>
      <vt:lpstr>Abilities-Earth</vt:lpstr>
      <vt:lpstr>Abilities-Air</vt:lpstr>
      <vt:lpstr>Abilities-Water</vt:lpstr>
      <vt:lpstr>Abilities-Combo</vt:lpstr>
      <vt:lpstr>Weapons</vt:lpstr>
      <vt:lpstr>UNUSED-Weapons</vt:lpstr>
      <vt:lpstr>UNUSED-Armor</vt:lpstr>
      <vt:lpstr>UNUSED-Abilities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Wharton</dc:creator>
  <cp:lastModifiedBy>Jane Wharton</cp:lastModifiedBy>
  <dcterms:created xsi:type="dcterms:W3CDTF">2022-06-22T19:41:06Z</dcterms:created>
  <dcterms:modified xsi:type="dcterms:W3CDTF">2022-06-28T20:45:07Z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0x010100DD48FCFDAEA3914387B4468F9DB01609</vt:lpwstr>
  </property>
</Properties>
</file>