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Wharton\Desktop\gladius-et-scutum\"/>
    </mc:Choice>
  </mc:AlternateContent>
  <xr:revisionPtr revIDLastSave="0" documentId="13_ncr:1_{C5BBEA9D-8A0F-452B-9A06-739270ADAC00}" xr6:coauthVersionLast="47" xr6:coauthVersionMax="47" xr10:uidLastSave="{00000000-0000-0000-0000-000000000000}"/>
  <bookViews>
    <workbookView xWindow="-108" yWindow="-108" windowWidth="23256" windowHeight="12576" xr2:uid="{66B7849A-FFD3-4EDB-BD16-FC5287445CF5}"/>
  </bookViews>
  <sheets>
    <sheet name="Abilities-Fire" sheetId="6" r:id="rId1"/>
    <sheet name="Abilities-Earth" sheetId="7" r:id="rId2"/>
    <sheet name="Abilities-Air" sheetId="9" r:id="rId3"/>
    <sheet name="Abilities-Water" sheetId="8" r:id="rId4"/>
    <sheet name="Abilities-Combo" sheetId="11" r:id="rId5"/>
    <sheet name="Weapons" sheetId="10" r:id="rId6"/>
    <sheet name="UNUSED-Weapons" sheetId="1" r:id="rId7"/>
    <sheet name="UNUSED-Armor" sheetId="2" r:id="rId8"/>
    <sheet name="UNUSED-Abilities" sheetId="3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8" l="1"/>
  <c r="K16" i="8"/>
  <c r="J15" i="7"/>
  <c r="K15" i="7"/>
  <c r="J37" i="8"/>
  <c r="K37" i="8"/>
  <c r="J41" i="8"/>
  <c r="K41" i="8"/>
  <c r="K35" i="9"/>
  <c r="J35" i="9"/>
  <c r="I35" i="9" s="1"/>
  <c r="J27" i="9"/>
  <c r="K27" i="9"/>
  <c r="K38" i="7"/>
  <c r="J38" i="7"/>
  <c r="J27" i="7"/>
  <c r="K27" i="7"/>
  <c r="J45" i="7"/>
  <c r="K45" i="7"/>
  <c r="J36" i="8"/>
  <c r="K36" i="8"/>
  <c r="K15" i="8"/>
  <c r="J15" i="8"/>
  <c r="J25" i="8"/>
  <c r="K25" i="8"/>
  <c r="J34" i="9"/>
  <c r="K34" i="9"/>
  <c r="J37" i="7"/>
  <c r="K37" i="7"/>
  <c r="J44" i="7"/>
  <c r="K44" i="7"/>
  <c r="I44" i="7" s="1"/>
  <c r="J36" i="7"/>
  <c r="K36" i="7"/>
  <c r="J35" i="7"/>
  <c r="K35" i="7"/>
  <c r="K19" i="6"/>
  <c r="J19" i="6"/>
  <c r="I19" i="6" s="1"/>
  <c r="J15" i="9"/>
  <c r="K15" i="9"/>
  <c r="J26" i="9"/>
  <c r="K26" i="9"/>
  <c r="J36" i="6"/>
  <c r="K36" i="6"/>
  <c r="J43" i="7"/>
  <c r="K43" i="7"/>
  <c r="J26" i="7"/>
  <c r="K26" i="7"/>
  <c r="J13" i="8"/>
  <c r="K13" i="8"/>
  <c r="J14" i="6"/>
  <c r="K14" i="6"/>
  <c r="J35" i="6"/>
  <c r="K35" i="6"/>
  <c r="J40" i="8"/>
  <c r="K40" i="8"/>
  <c r="J30" i="7"/>
  <c r="K30" i="7"/>
  <c r="J35" i="8"/>
  <c r="K35" i="8"/>
  <c r="K33" i="9"/>
  <c r="J33" i="9"/>
  <c r="I33" i="9" s="1"/>
  <c r="J42" i="7"/>
  <c r="K42" i="7"/>
  <c r="J32" i="9"/>
  <c r="K32" i="9"/>
  <c r="J26" i="6"/>
  <c r="K26" i="6"/>
  <c r="J31" i="9"/>
  <c r="K31" i="9"/>
  <c r="K34" i="6"/>
  <c r="J34" i="6"/>
  <c r="J25" i="6"/>
  <c r="K25" i="6"/>
  <c r="J25" i="9"/>
  <c r="K25" i="9"/>
  <c r="J30" i="6"/>
  <c r="K30" i="6"/>
  <c r="J14" i="8"/>
  <c r="K14" i="8"/>
  <c r="J34" i="8"/>
  <c r="K34" i="8"/>
  <c r="J34" i="7"/>
  <c r="K34" i="7"/>
  <c r="K24" i="9"/>
  <c r="J24" i="9"/>
  <c r="J23" i="9"/>
  <c r="K23" i="9"/>
  <c r="J22" i="9"/>
  <c r="K22" i="9"/>
  <c r="J33" i="7"/>
  <c r="K33" i="7"/>
  <c r="J21" i="9"/>
  <c r="K21" i="9"/>
  <c r="K30" i="9"/>
  <c r="J30" i="9"/>
  <c r="J20" i="9"/>
  <c r="K20" i="9"/>
  <c r="J19" i="9"/>
  <c r="K19" i="9"/>
  <c r="J32" i="7"/>
  <c r="K32" i="7"/>
  <c r="J31" i="7"/>
  <c r="K31" i="7"/>
  <c r="J25" i="7"/>
  <c r="K25" i="7"/>
  <c r="K24" i="7"/>
  <c r="J24" i="7"/>
  <c r="J23" i="7"/>
  <c r="K23" i="7"/>
  <c r="J22" i="7"/>
  <c r="K22" i="7"/>
  <c r="J21" i="7"/>
  <c r="K21" i="7"/>
  <c r="J14" i="9"/>
  <c r="K14" i="9"/>
  <c r="K13" i="6"/>
  <c r="J13" i="6"/>
  <c r="J14" i="7"/>
  <c r="K14" i="7"/>
  <c r="K8" i="11"/>
  <c r="J8" i="11"/>
  <c r="I8" i="11" s="1"/>
  <c r="J12" i="6"/>
  <c r="K12" i="6"/>
  <c r="J33" i="8"/>
  <c r="K33" i="8"/>
  <c r="J32" i="8"/>
  <c r="K32" i="8"/>
  <c r="J24" i="8"/>
  <c r="K24" i="8"/>
  <c r="K23" i="8"/>
  <c r="J23" i="8"/>
  <c r="J22" i="8"/>
  <c r="K22" i="8"/>
  <c r="J26" i="8"/>
  <c r="K26" i="8"/>
  <c r="J13" i="7"/>
  <c r="K13" i="7"/>
  <c r="J19" i="7"/>
  <c r="K19" i="7"/>
  <c r="J20" i="7"/>
  <c r="K20" i="7"/>
  <c r="J41" i="7"/>
  <c r="K41" i="7"/>
  <c r="J13" i="9"/>
  <c r="K13" i="9"/>
  <c r="J30" i="8"/>
  <c r="K30" i="8"/>
  <c r="J31" i="8"/>
  <c r="K31" i="8"/>
  <c r="J12" i="9"/>
  <c r="K12" i="9"/>
  <c r="K11" i="6"/>
  <c r="J11" i="6"/>
  <c r="K12" i="8"/>
  <c r="J12" i="8"/>
  <c r="K11" i="8"/>
  <c r="J11" i="8"/>
  <c r="K24" i="6"/>
  <c r="J24" i="6"/>
  <c r="K12" i="7"/>
  <c r="J12" i="7"/>
  <c r="K10" i="8"/>
  <c r="J10" i="8"/>
  <c r="K11" i="9"/>
  <c r="J11" i="9"/>
  <c r="K9" i="9"/>
  <c r="J9" i="9"/>
  <c r="K10" i="9"/>
  <c r="J10" i="9"/>
  <c r="K11" i="7"/>
  <c r="J11" i="7"/>
  <c r="K10" i="7"/>
  <c r="J10" i="7"/>
  <c r="K9" i="7"/>
  <c r="J9" i="7"/>
  <c r="J31" i="6"/>
  <c r="K31" i="6"/>
  <c r="K20" i="6"/>
  <c r="J20" i="6"/>
  <c r="J22" i="6"/>
  <c r="K22" i="6"/>
  <c r="K33" i="6"/>
  <c r="J33" i="6"/>
  <c r="K21" i="8"/>
  <c r="J21" i="8"/>
  <c r="K20" i="8"/>
  <c r="J20" i="8"/>
  <c r="K19" i="8"/>
  <c r="J19" i="8"/>
  <c r="K9" i="8"/>
  <c r="J9" i="8"/>
  <c r="K8" i="8"/>
  <c r="J8" i="8"/>
  <c r="K8" i="9"/>
  <c r="J8" i="9"/>
  <c r="K8" i="7"/>
  <c r="J8" i="7"/>
  <c r="K15" i="6"/>
  <c r="J15" i="6"/>
  <c r="J10" i="6"/>
  <c r="K10" i="6"/>
  <c r="J32" i="6"/>
  <c r="J23" i="6"/>
  <c r="J8" i="6"/>
  <c r="J21" i="6"/>
  <c r="J9" i="6"/>
  <c r="K32" i="6"/>
  <c r="K23" i="6"/>
  <c r="K8" i="6"/>
  <c r="K21" i="6"/>
  <c r="K9" i="6"/>
  <c r="I16" i="8" l="1"/>
  <c r="I41" i="8"/>
  <c r="I15" i="7"/>
  <c r="I37" i="8"/>
  <c r="I27" i="9"/>
  <c r="I15" i="9"/>
  <c r="I38" i="7"/>
  <c r="I11" i="7"/>
  <c r="I35" i="7"/>
  <c r="I45" i="7"/>
  <c r="I12" i="7"/>
  <c r="I27" i="7"/>
  <c r="I36" i="8"/>
  <c r="I19" i="8"/>
  <c r="I15" i="8"/>
  <c r="I25" i="8"/>
  <c r="I34" i="9"/>
  <c r="I37" i="7"/>
  <c r="I36" i="7"/>
  <c r="I24" i="7"/>
  <c r="I8" i="7"/>
  <c r="I10" i="7"/>
  <c r="I26" i="7"/>
  <c r="I22" i="7"/>
  <c r="I26" i="9"/>
  <c r="I34" i="8"/>
  <c r="I12" i="8"/>
  <c r="I30" i="8"/>
  <c r="I32" i="9"/>
  <c r="I33" i="8"/>
  <c r="I13" i="8"/>
  <c r="I23" i="8"/>
  <c r="I24" i="8"/>
  <c r="I26" i="8"/>
  <c r="I36" i="6"/>
  <c r="I25" i="6"/>
  <c r="I20" i="7"/>
  <c r="I42" i="7"/>
  <c r="I43" i="7"/>
  <c r="I19" i="7"/>
  <c r="I13" i="7"/>
  <c r="I9" i="7"/>
  <c r="I32" i="8"/>
  <c r="I35" i="6"/>
  <c r="I9" i="8"/>
  <c r="I11" i="8"/>
  <c r="I31" i="8"/>
  <c r="I20" i="8"/>
  <c r="I10" i="8"/>
  <c r="I8" i="8"/>
  <c r="I21" i="8"/>
  <c r="I14" i="6"/>
  <c r="I15" i="6"/>
  <c r="I40" i="8"/>
  <c r="I22" i="8"/>
  <c r="I30" i="7"/>
  <c r="I33" i="7"/>
  <c r="I34" i="7"/>
  <c r="I31" i="7"/>
  <c r="I32" i="7"/>
  <c r="I35" i="8"/>
  <c r="I25" i="9"/>
  <c r="I26" i="6"/>
  <c r="I31" i="9"/>
  <c r="I25" i="7"/>
  <c r="I34" i="6"/>
  <c r="I41" i="7"/>
  <c r="I10" i="9"/>
  <c r="I30" i="6"/>
  <c r="I33" i="6"/>
  <c r="I12" i="6"/>
  <c r="I24" i="6"/>
  <c r="I9" i="6"/>
  <c r="I24" i="9"/>
  <c r="I30" i="9"/>
  <c r="I11" i="9"/>
  <c r="I9" i="9"/>
  <c r="I12" i="9"/>
  <c r="I23" i="9"/>
  <c r="I13" i="9"/>
  <c r="I19" i="9"/>
  <c r="I8" i="9"/>
  <c r="I14" i="9"/>
  <c r="I20" i="9"/>
  <c r="I22" i="9"/>
  <c r="I21" i="9"/>
  <c r="I14" i="8"/>
  <c r="I11" i="6"/>
  <c r="I23" i="6"/>
  <c r="I22" i="6"/>
  <c r="I20" i="6"/>
  <c r="I32" i="6"/>
  <c r="I10" i="6"/>
  <c r="I31" i="6"/>
  <c r="I8" i="6"/>
  <c r="I21" i="6"/>
  <c r="I23" i="7"/>
  <c r="I21" i="7"/>
  <c r="I14" i="7"/>
  <c r="I13" i="6"/>
</calcChain>
</file>

<file path=xl/sharedStrings.xml><?xml version="1.0" encoding="utf-8"?>
<sst xmlns="http://schemas.openxmlformats.org/spreadsheetml/2006/main" count="1241" uniqueCount="423">
  <si>
    <t>Weapon</t>
  </si>
  <si>
    <t>Type</t>
  </si>
  <si>
    <t>Damage</t>
  </si>
  <si>
    <t>Weight</t>
  </si>
  <si>
    <t>Special</t>
  </si>
  <si>
    <t>Dagger</t>
  </si>
  <si>
    <t>Speed</t>
  </si>
  <si>
    <t>Sword</t>
  </si>
  <si>
    <t>V. Fast</t>
  </si>
  <si>
    <t>Fast</t>
  </si>
  <si>
    <t>TwoH?</t>
  </si>
  <si>
    <t>no</t>
  </si>
  <si>
    <t>Value</t>
  </si>
  <si>
    <t>Medium</t>
  </si>
  <si>
    <t>Club</t>
  </si>
  <si>
    <t>Light</t>
  </si>
  <si>
    <t>Slow</t>
  </si>
  <si>
    <t>Mace</t>
  </si>
  <si>
    <t>Spear</t>
  </si>
  <si>
    <t>Recovery</t>
  </si>
  <si>
    <t>V. Short</t>
  </si>
  <si>
    <t>Short</t>
  </si>
  <si>
    <t>Long</t>
  </si>
  <si>
    <t>yes</t>
  </si>
  <si>
    <t>Defense</t>
  </si>
  <si>
    <t>Hallebarde</t>
  </si>
  <si>
    <t>Pollhammer</t>
  </si>
  <si>
    <t>Longsword</t>
  </si>
  <si>
    <t>Greatsword</t>
  </si>
  <si>
    <t>Bill</t>
  </si>
  <si>
    <t>Bardiche</t>
  </si>
  <si>
    <t>Dmg</t>
  </si>
  <si>
    <t>Glaive</t>
  </si>
  <si>
    <t>Pike</t>
  </si>
  <si>
    <t>Armor</t>
  </si>
  <si>
    <t>Precise</t>
  </si>
  <si>
    <t>Aggressive</t>
  </si>
  <si>
    <t>Defensive</t>
  </si>
  <si>
    <t>Neutral</t>
  </si>
  <si>
    <t>Gambeson</t>
  </si>
  <si>
    <t>Reach</t>
  </si>
  <si>
    <t>Req.Skill</t>
  </si>
  <si>
    <t>Ability</t>
  </si>
  <si>
    <t>Jab</t>
  </si>
  <si>
    <t>Pre-reqs</t>
  </si>
  <si>
    <t>Lunge</t>
  </si>
  <si>
    <t>Swipe</t>
  </si>
  <si>
    <t>Sweep</t>
  </si>
  <si>
    <t>SP cost</t>
  </si>
  <si>
    <t>Sidearm</t>
  </si>
  <si>
    <t>Rapier</t>
  </si>
  <si>
    <t>V. Slow</t>
  </si>
  <si>
    <t>V. Long</t>
  </si>
  <si>
    <t>both</t>
  </si>
  <si>
    <t>Shield</t>
  </si>
  <si>
    <t>Buckler</t>
  </si>
  <si>
    <t>Leather armor</t>
  </si>
  <si>
    <t>Brigandine</t>
  </si>
  <si>
    <t>Dmg pierces 2 armor</t>
  </si>
  <si>
    <t>Longest</t>
  </si>
  <si>
    <t>V.V. Fast</t>
  </si>
  <si>
    <t>Pierces 1 armor</t>
  </si>
  <si>
    <t>-</t>
  </si>
  <si>
    <t>Offhand</t>
  </si>
  <si>
    <t>Breastplate</t>
  </si>
  <si>
    <t>Half plate suit</t>
  </si>
  <si>
    <t>Maille</t>
  </si>
  <si>
    <t>Hurricane</t>
  </si>
  <si>
    <t>Spin Attack</t>
  </si>
  <si>
    <t>Quick Attack</t>
  </si>
  <si>
    <t>Combo Attack</t>
  </si>
  <si>
    <t>Feint</t>
  </si>
  <si>
    <t>Downward Strike</t>
  </si>
  <si>
    <t>Uppercut</t>
  </si>
  <si>
    <t>Swipe, Lunge</t>
  </si>
  <si>
    <t>Swipe, Jab</t>
  </si>
  <si>
    <t>X</t>
  </si>
  <si>
    <t>N/A</t>
  </si>
  <si>
    <t>[NOTE: the standard attack move]</t>
  </si>
  <si>
    <t>Quarterstaff</t>
  </si>
  <si>
    <t>Dmg +2 vs. mounted; pierces 1 armor</t>
  </si>
  <si>
    <t>Versatile: Dmg +1, Def +1 while wielded with two hands; Dmg +1 vs. mounted; pierces 1 armor;</t>
  </si>
  <si>
    <t>Axe</t>
  </si>
  <si>
    <t>Recover</t>
  </si>
  <si>
    <t>Throw Weapon</t>
  </si>
  <si>
    <t>Guard</t>
  </si>
  <si>
    <t>inf.</t>
  </si>
  <si>
    <t>Level</t>
  </si>
  <si>
    <t>Flurry</t>
  </si>
  <si>
    <t>SET=5</t>
  </si>
  <si>
    <t>Dmg +4 vs. mounted; pierces 1 armor</t>
  </si>
  <si>
    <t>Dmg +3 vs. mounted; pierces 2 armor</t>
  </si>
  <si>
    <t>Dmg +1 vs. mounted; pierces 1 armor</t>
  </si>
  <si>
    <t>Versatile: Dmg +1, Def +1 while wielded with two hands; pierces 1 armor</t>
  </si>
  <si>
    <t>Heals 1 HP. Recovery and speed values are set regardless of weapon.</t>
  </si>
  <si>
    <t>Swipe, Guard</t>
  </si>
  <si>
    <t>Invigorate</t>
  </si>
  <si>
    <t>Revitalize</t>
  </si>
  <si>
    <t>SET=3</t>
  </si>
  <si>
    <t>SET=2</t>
  </si>
  <si>
    <t>SET=1</t>
  </si>
  <si>
    <t>Heals 4 HP. Recovery and speed values are set regardless of weapon.</t>
  </si>
  <si>
    <t>Heals 10 HP. Recovery and speed values are set regardless of weapon.</t>
  </si>
  <si>
    <t>Run Through</t>
  </si>
  <si>
    <t>Splash 1</t>
  </si>
  <si>
    <t>Splash 2</t>
  </si>
  <si>
    <t>Splash 2, Strikes x2</t>
  </si>
  <si>
    <t>Strikes x2</t>
  </si>
  <si>
    <t>Area Effect, Strikes x2</t>
  </si>
  <si>
    <t>Power Strike</t>
  </si>
  <si>
    <t>~~~</t>
  </si>
  <si>
    <t>Cheque</t>
  </si>
  <si>
    <t>Spirit Whip</t>
  </si>
  <si>
    <t>Parry</t>
  </si>
  <si>
    <t>[NOTE: deals no damage, but makes the enemy "think" you're going to attack]</t>
  </si>
  <si>
    <t>Brief period where incoming attacks are cancelled and the attacker is stunned</t>
  </si>
  <si>
    <t>ReqSkill</t>
  </si>
  <si>
    <t>(50 - Skill) % chance of losing weapon</t>
  </si>
  <si>
    <t>Weight: Light, Medium or Heavy. Light, no encumbrance. Medium, 10% Mobility reduction. Heavy, 20% Mobility reduction.</t>
  </si>
  <si>
    <t>Full plate suit</t>
  </si>
  <si>
    <t>Mithril is one weight class down for the same armor</t>
  </si>
  <si>
    <t>Helm Splitter</t>
  </si>
  <si>
    <t>Break</t>
  </si>
  <si>
    <t>Pierce 1</t>
  </si>
  <si>
    <t>Pierce 2</t>
  </si>
  <si>
    <t>Extend your Reach by 2 for 20 seconds</t>
  </si>
  <si>
    <t>All of your attack techniques have +1 to Pierce</t>
  </si>
  <si>
    <t>Active</t>
  </si>
  <si>
    <t>Mode</t>
  </si>
  <si>
    <t>Passive</t>
  </si>
  <si>
    <t>.</t>
  </si>
  <si>
    <t>Surgeon General</t>
  </si>
  <si>
    <t>Any L3 Precise tech (?)</t>
  </si>
  <si>
    <t>Net</t>
  </si>
  <si>
    <t>Wide</t>
  </si>
  <si>
    <t>Element</t>
  </si>
  <si>
    <t>Breath of Fire</t>
  </si>
  <si>
    <t>Hit%</t>
  </si>
  <si>
    <t>Firebolt</t>
  </si>
  <si>
    <t>Flamespray</t>
  </si>
  <si>
    <t>Any</t>
  </si>
  <si>
    <t>Combustion</t>
  </si>
  <si>
    <t>Burning Touch</t>
  </si>
  <si>
    <t>Targeted Combustion</t>
  </si>
  <si>
    <t>NRG cost</t>
  </si>
  <si>
    <t>Evade+%</t>
  </si>
  <si>
    <t>Short%</t>
  </si>
  <si>
    <t>Wide%</t>
  </si>
  <si>
    <t>Chance to go Short (grapple the opponent)</t>
  </si>
  <si>
    <t>Chance to go Wide (exit a grapple)</t>
  </si>
  <si>
    <t>Bubble</t>
  </si>
  <si>
    <t>Status%</t>
  </si>
  <si>
    <t>StatusDur</t>
  </si>
  <si>
    <t>Duration of status effect</t>
  </si>
  <si>
    <t>Chance to cause a status effect</t>
  </si>
  <si>
    <t>Icicle</t>
  </si>
  <si>
    <t>Watergun</t>
  </si>
  <si>
    <t>Dmg/NRG</t>
  </si>
  <si>
    <t>Dmg/SP</t>
  </si>
  <si>
    <t>DmgMult</t>
  </si>
  <si>
    <t>Wavesurf</t>
  </si>
  <si>
    <t>Breath of Wind</t>
  </si>
  <si>
    <t>Grind</t>
  </si>
  <si>
    <t>How much bang for our buck?</t>
  </si>
  <si>
    <t>Fire Whirl</t>
  </si>
  <si>
    <t>Priority</t>
  </si>
  <si>
    <t>Bubble Bomb</t>
  </si>
  <si>
    <t>Lightning Bolt</t>
  </si>
  <si>
    <t>Blue Fire</t>
  </si>
  <si>
    <t>Burning Net</t>
  </si>
  <si>
    <t>Harden</t>
  </si>
  <si>
    <t>Rock Throw</t>
  </si>
  <si>
    <t>Tunnel</t>
  </si>
  <si>
    <t>Fist of Stone</t>
  </si>
  <si>
    <t>Stone Smash</t>
  </si>
  <si>
    <t>Tremor</t>
  </si>
  <si>
    <t>Pillow of Winds</t>
  </si>
  <si>
    <t>Shockwave</t>
  </si>
  <si>
    <t>Pressure Bolt</t>
  </si>
  <si>
    <t>W</t>
  </si>
  <si>
    <t>A</t>
  </si>
  <si>
    <t>E</t>
  </si>
  <si>
    <t>F</t>
  </si>
  <si>
    <t>Jet Stream</t>
  </si>
  <si>
    <t>Wavecrash</t>
  </si>
  <si>
    <t>Rockslide</t>
  </si>
  <si>
    <t>Singing Grasp</t>
  </si>
  <si>
    <t>Slippery Skin</t>
  </si>
  <si>
    <t>Ignition</t>
  </si>
  <si>
    <t>Constrict</t>
  </si>
  <si>
    <t>Gust Punch</t>
  </si>
  <si>
    <t>Disarm 50%</t>
  </si>
  <si>
    <t>Javelin &amp; Shield</t>
  </si>
  <si>
    <t>Axe &amp; Shield</t>
  </si>
  <si>
    <t>Chakram</t>
  </si>
  <si>
    <t>Pole</t>
  </si>
  <si>
    <t>Sling</t>
  </si>
  <si>
    <t>Pierce</t>
  </si>
  <si>
    <t>WSpd</t>
  </si>
  <si>
    <t>SDmg</t>
  </si>
  <si>
    <t>SSpd</t>
  </si>
  <si>
    <t>WDmg</t>
  </si>
  <si>
    <t>SHit</t>
  </si>
  <si>
    <t>Spd</t>
  </si>
  <si>
    <t>Hit</t>
  </si>
  <si>
    <t>Eva</t>
  </si>
  <si>
    <t>Dfn</t>
  </si>
  <si>
    <t>WHit</t>
  </si>
  <si>
    <t>Boon?</t>
  </si>
  <si>
    <t>No</t>
  </si>
  <si>
    <t>Yes</t>
  </si>
  <si>
    <t>Hammer &amp; Shield</t>
  </si>
  <si>
    <t>Double Image</t>
  </si>
  <si>
    <t>Liquefy</t>
  </si>
  <si>
    <t>Cold Knuckle</t>
  </si>
  <si>
    <t>Mend</t>
  </si>
  <si>
    <t>Heal</t>
  </si>
  <si>
    <t>Heal 1 HP/turn for 4 turns</t>
  </si>
  <si>
    <t>Mana Rain</t>
  </si>
  <si>
    <t>Heal 1 SP/turn for 6 turns</t>
  </si>
  <si>
    <t>Fire Eater</t>
  </si>
  <si>
    <t>Inferno</t>
  </si>
  <si>
    <t>A+E</t>
  </si>
  <si>
    <t>A+F</t>
  </si>
  <si>
    <t>A+W</t>
  </si>
  <si>
    <t>F+E</t>
  </si>
  <si>
    <t>Boil</t>
  </si>
  <si>
    <t>F+W</t>
  </si>
  <si>
    <t>E+W</t>
  </si>
  <si>
    <t>Chance to cause BOTH status effects from both elements!</t>
  </si>
  <si>
    <t>Furnace</t>
  </si>
  <si>
    <t>Whip &amp; Rope</t>
  </si>
  <si>
    <t>Drill</t>
  </si>
  <si>
    <t>Singe</t>
  </si>
  <si>
    <t>Suffocate</t>
  </si>
  <si>
    <t>Pebblegun</t>
  </si>
  <si>
    <t>Armorslayer</t>
  </si>
  <si>
    <t>Wall of Clay</t>
  </si>
  <si>
    <t>Rockslide, Tunnel</t>
  </si>
  <si>
    <t>Rumble</t>
  </si>
  <si>
    <t>Earthwave</t>
  </si>
  <si>
    <t>Spiral Out</t>
  </si>
  <si>
    <t>Blizzard</t>
  </si>
  <si>
    <t>Vacuum Chamber</t>
  </si>
  <si>
    <t>Obfuscate</t>
  </si>
  <si>
    <t>Meteor Smash</t>
  </si>
  <si>
    <t>Diamond Smash</t>
  </si>
  <si>
    <t>Stone Smash, Fist of Stone</t>
  </si>
  <si>
    <t>Disarming Gust</t>
  </si>
  <si>
    <t>Compression Wave</t>
  </si>
  <si>
    <t>Submission</t>
  </si>
  <si>
    <t>Lockdown</t>
  </si>
  <si>
    <t>Purify</t>
  </si>
  <si>
    <t>Ice Daggers</t>
  </si>
  <si>
    <t>Magma</t>
  </si>
  <si>
    <t>Evoke Forest</t>
  </si>
  <si>
    <t>Eruption</t>
  </si>
  <si>
    <t>Dissolve</t>
  </si>
  <si>
    <t>Acid Rain</t>
  </si>
  <si>
    <t>NOTE! If a technique's name is changed, you may have to update the code and the documentation!!! Name is tied to status effects.</t>
  </si>
  <si>
    <t>Prevents enemy movement for 3 actions</t>
  </si>
  <si>
    <t>Pierce 2; Prevents enemy healing for 2 actions</t>
  </si>
  <si>
    <t>Pierce 6</t>
  </si>
  <si>
    <t>Prevents enemy movement for 2 actions</t>
  </si>
  <si>
    <t>Pierce 3</t>
  </si>
  <si>
    <t>Compression Bomb</t>
  </si>
  <si>
    <t>Shock</t>
  </si>
  <si>
    <t>Static Grip</t>
  </si>
  <si>
    <t>Vortex</t>
  </si>
  <si>
    <t>Flaming Aura</t>
  </si>
  <si>
    <t>Speed +1 for 4 turns</t>
  </si>
  <si>
    <t>Disarm 75%</t>
  </si>
  <si>
    <t>Third Eye</t>
  </si>
  <si>
    <t>ACC +5 for 6 turns</t>
  </si>
  <si>
    <t>EVA +5 for 3 turns</t>
  </si>
  <si>
    <t>EVA +10 for 3 turns</t>
  </si>
  <si>
    <t>DFN +1 for 3 turns</t>
  </si>
  <si>
    <t>Suppressing Sands</t>
  </si>
  <si>
    <t>Clear all status effects on the target</t>
  </si>
  <si>
    <t xml:space="preserve">Summon Cloud Clone to assist in combat. Does 1 Neutral Dmg / turn with 90% to-hit, and has 3 HP. When you are struck, divert damage to the Hologram instead. Can only cast once per battle. </t>
  </si>
  <si>
    <t>Cloud Clone</t>
  </si>
  <si>
    <t>SHORT DMG +1 for 2 turns</t>
  </si>
  <si>
    <t>Dust Devils</t>
  </si>
  <si>
    <t>WIDE DMG +1 for 2 turns</t>
  </si>
  <si>
    <t>Pressure Beam</t>
  </si>
  <si>
    <t>Vibrohammer</t>
  </si>
  <si>
    <t>Frostbite</t>
  </si>
  <si>
    <t>50% chance target is Burning for 6 actions</t>
  </si>
  <si>
    <t>50% chance target is Stunned for 3 actions</t>
  </si>
  <si>
    <t>33% chance target is Softened for 3 actions</t>
  </si>
  <si>
    <t>90% chance target is Hypoxic for 3 actions</t>
  </si>
  <si>
    <t>Overdrive</t>
  </si>
  <si>
    <t>Rocket Punch</t>
  </si>
  <si>
    <t>Downpour</t>
  </si>
  <si>
    <t>A grappling move that temporarily disables motor neurons in the opponent's peripheral nervous system, making it impossible for them to move.</t>
  </si>
  <si>
    <t>This technique lights a fire deep inside your opponent's internal systems, burning them from the inside out and consuming the oxygen directly from their cells.</t>
  </si>
  <si>
    <t>25% chance target is Stunned for 2 actions</t>
  </si>
  <si>
    <t>Speed +1 for 2 turns</t>
  </si>
  <si>
    <t>Cannon Calves</t>
  </si>
  <si>
    <t>Heal 5 HP; can only use once per turn</t>
  </si>
  <si>
    <t>Pierce 1 while Short</t>
  </si>
  <si>
    <t>Hot Oil</t>
  </si>
  <si>
    <t>Sand Slash</t>
  </si>
  <si>
    <t>Enemy accuracy -10% for 4 actions</t>
  </si>
  <si>
    <t>Prevents enemy healing for 3 actions</t>
  </si>
  <si>
    <t>Grounding</t>
  </si>
  <si>
    <t>Clear all status effects on the user</t>
  </si>
  <si>
    <t>Clear status effects on the user</t>
  </si>
  <si>
    <t>Conduction</t>
  </si>
  <si>
    <t>Disarm 100%</t>
  </si>
  <si>
    <t>Earth Mastery</t>
  </si>
  <si>
    <t>Stone Skin</t>
  </si>
  <si>
    <t>Potency</t>
  </si>
  <si>
    <t>Fire Mastery</t>
  </si>
  <si>
    <t>Temperature</t>
  </si>
  <si>
    <t>Air Mastery</t>
  </si>
  <si>
    <t>Water Mastery</t>
  </si>
  <si>
    <t>Anoxia</t>
  </si>
  <si>
    <t>Chance to cause Stunned status increased</t>
  </si>
  <si>
    <t>Chance to cause Burning status increased</t>
  </si>
  <si>
    <t>Chance to cause Hypoxia status increased</t>
  </si>
  <si>
    <t>Toxicity</t>
  </si>
  <si>
    <t>Flow</t>
  </si>
  <si>
    <t>Cloudwalk</t>
  </si>
  <si>
    <t>Cold Fire</t>
  </si>
  <si>
    <t>Short DMG +1</t>
  </si>
  <si>
    <t>DFN +1</t>
  </si>
  <si>
    <t>Wide EVA +10%</t>
  </si>
  <si>
    <t>Short EVA +10%</t>
  </si>
  <si>
    <t>Wide DMG +1</t>
  </si>
  <si>
    <t>Solaris</t>
  </si>
  <si>
    <t>Any Lv 1 Fire tech</t>
  </si>
  <si>
    <t>Any Lv 2 Fire tech</t>
  </si>
  <si>
    <t>Any Lv 1 Earth tech</t>
  </si>
  <si>
    <t>Any Lv 3 Earth tech</t>
  </si>
  <si>
    <t>Any Lv 3 Fire tech</t>
  </si>
  <si>
    <t>Any Lv 1 Air tech</t>
  </si>
  <si>
    <t>Any Lv 3 Air tech</t>
  </si>
  <si>
    <t>Any Lv 1 Water tech</t>
  </si>
  <si>
    <t>Any Lv 3 Water tech</t>
  </si>
  <si>
    <t>Any Lv 2 Water tech</t>
  </si>
  <si>
    <t>Quicksilver</t>
  </si>
  <si>
    <t>Foggy Step</t>
  </si>
  <si>
    <t>Solid Guard</t>
  </si>
  <si>
    <t>Shatter Weapon</t>
  </si>
  <si>
    <t>Leverage Weapon</t>
  </si>
  <si>
    <t>Destroy Weapon 50%; Disarm 100%</t>
  </si>
  <si>
    <t>Wide EVA +5 for 6 turns</t>
  </si>
  <si>
    <t>Breakout</t>
  </si>
  <si>
    <t>Misdirection</t>
  </si>
  <si>
    <t>Tentacle</t>
  </si>
  <si>
    <t>Disarm 40%</t>
  </si>
  <si>
    <t>33% chance target is Toxic for 3 turns</t>
  </si>
  <si>
    <t>Hailstorm</t>
  </si>
  <si>
    <t>Adhesion</t>
  </si>
  <si>
    <t>Liquefaction</t>
  </si>
  <si>
    <t>F+A+W</t>
  </si>
  <si>
    <t>F+E+A+W</t>
  </si>
  <si>
    <t>F+E+W</t>
  </si>
  <si>
    <t>F+E+A</t>
  </si>
  <si>
    <t>E+A+W</t>
  </si>
  <si>
    <t>Desertify</t>
  </si>
  <si>
    <t>Steam Engine</t>
  </si>
  <si>
    <t>Rarefaction</t>
  </si>
  <si>
    <t>By selectively altering the density of your opponent's flesh, you rend muscle from bone.</t>
  </si>
  <si>
    <t>A tremor that tops the scales is localized under your opponent's feet, effectively jackhammering them into the earth.</t>
  </si>
  <si>
    <t>Mummify</t>
  </si>
  <si>
    <t>Particle Beam</t>
  </si>
  <si>
    <t>Germinate</t>
  </si>
  <si>
    <t>Germinate a seed inside your opponent's body which grows, dealing progressively more damage.</t>
  </si>
  <si>
    <t>Aerosol</t>
  </si>
  <si>
    <t>100% chance to cause Toxic for 4 turns</t>
  </si>
  <si>
    <t>Viper</t>
  </si>
  <si>
    <t>Downpour, Dissolve</t>
  </si>
  <si>
    <t>Heal, Downpour</t>
  </si>
  <si>
    <t>Notes</t>
  </si>
  <si>
    <t>Sword &amp; Buckler</t>
  </si>
  <si>
    <t>Not Unarmed</t>
  </si>
  <si>
    <t>Weighted Net</t>
  </si>
  <si>
    <t>Spore Cloud</t>
  </si>
  <si>
    <t>Pierce 1; Damage +1 while Short</t>
  </si>
  <si>
    <t>Pierce 1; Only works if foe hits after using on this turn</t>
  </si>
  <si>
    <t>Damage and Pierce scales with target's Defense</t>
  </si>
  <si>
    <t>75% chance to cause Toxic for 6 turns</t>
  </si>
  <si>
    <t>Mycotoxin</t>
  </si>
  <si>
    <t>Mycelium Rave</t>
  </si>
  <si>
    <t>40% chance target is Toxic for 3 turns</t>
  </si>
  <si>
    <t>Poison Diffusion</t>
  </si>
  <si>
    <t>Zephyr</t>
  </si>
  <si>
    <t>Wide EVA +5% for 6 turns</t>
  </si>
  <si>
    <t>Aether</t>
  </si>
  <si>
    <t>Disarm 83%</t>
  </si>
  <si>
    <t>Hot Temper</t>
  </si>
  <si>
    <t>Life Leech</t>
  </si>
  <si>
    <t>Tentacle, Mend</t>
  </si>
  <si>
    <t>Medusa</t>
  </si>
  <si>
    <t>You heal HP equal to the damage dealt</t>
  </si>
  <si>
    <t>Strikes twice</t>
  </si>
  <si>
    <t>Strikes twice; 50% chance target is Stunned for 2 actions</t>
  </si>
  <si>
    <t>Chance to cause Softened status increased</t>
  </si>
  <si>
    <t>Permeability</t>
  </si>
  <si>
    <t>Chance to cause Toxicity status increased</t>
  </si>
  <si>
    <t>Agile</t>
  </si>
  <si>
    <t>SP</t>
  </si>
  <si>
    <t>Greatsword &amp; Scutum</t>
  </si>
  <si>
    <t>Destroy</t>
  </si>
  <si>
    <t>Disarm</t>
  </si>
  <si>
    <t>Devil's Tongue</t>
  </si>
  <si>
    <t>Sandblast</t>
  </si>
  <si>
    <t>Missile Weapon</t>
  </si>
  <si>
    <t>Disarm self; must be armed to use</t>
  </si>
  <si>
    <t>Guiding Line</t>
  </si>
  <si>
    <t>ACC +5 with all Water techniques per Skill Point spent</t>
  </si>
  <si>
    <t>ACC +5 with all Fire techniques per Skill Point spent</t>
  </si>
  <si>
    <t>ACC +30% if target is Burning</t>
  </si>
  <si>
    <t>ACC +5 with all Earth techniques per Skill Point spent</t>
  </si>
  <si>
    <t>ACC +5 with all Air techniques per Skill Point spent</t>
  </si>
  <si>
    <t>Pierce 1; ACC +5 for 3 actions</t>
  </si>
  <si>
    <t>Crystal Mirror</t>
  </si>
  <si>
    <t>Any Lv 2 Earth tech</t>
  </si>
  <si>
    <t>When struck in Short, opponent takes 1 fire damage</t>
  </si>
  <si>
    <t xml:space="preserve">When struck in Wide, </t>
  </si>
  <si>
    <t>Pierce 2; Damage +1 if target is Stunned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</si>
</sst>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11"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F9ADAD"/>
        </patternFill>
      </fill>
    </dxf>
    <dxf>
      <fill>
        <patternFill>
          <bgColor rgb="FFF9F9F9"/>
        </patternFill>
      </fill>
      <border>
        <bottom style="hair">
          <color auto="1"/>
        </bottom>
        <vertical/>
        <horizontal/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</dxfs>
  <tableStyles count="0" defaultTableStyle="TableStyleMedium2" defaultPivotStyle="PivotStyleLight16"/>
  <colors>
    <mruColors>
      <color rgb="FFFF3783"/>
      <color rgb="FFFF619D"/>
      <color rgb="FFFF0564"/>
      <color rgb="FFFF2563"/>
      <color rgb="FFF9F9F9"/>
      <color rgb="FF540000"/>
      <color rgb="FFFFE1E1"/>
      <color rgb="FFFFD3D3"/>
      <color rgb="FFF5F5F5"/>
      <color rgb="FFF9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B705-CC0B-41F0-BDA0-B9F22D5E773F}">
  <dimension ref="A1:W44"/>
  <sheetViews>
    <sheetView tabSelected="1" zoomScaleNormal="100" workbookViewId="0">
      <pane ySplit="1" topLeftCell="A10" activePane="bottomLeft" state="frozen"/>
      <selection pane="bottomLeft" activeCell="M33" sqref="M33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7.33203125" style="3" customWidth="1"/>
    <col min="6" max="6" width="5.77734375" style="3" customWidth="1"/>
    <col min="7" max="7" width="12.21875" style="3" customWidth="1"/>
    <col min="8" max="12" width="7" customWidth="1"/>
    <col min="13" max="13" width="7" style="3" customWidth="1"/>
    <col min="14" max="14" width="7" style="16" customWidth="1"/>
    <col min="15" max="16" width="7" customWidth="1"/>
    <col min="17" max="19" width="7" style="9" customWidth="1"/>
    <col min="20" max="20" width="8.21875" style="9" customWidth="1"/>
    <col min="21" max="21" width="8.21875" style="16" customWidth="1"/>
    <col min="22" max="22" width="34.44140625" customWidth="1"/>
    <col min="23" max="23" width="30.33203125" customWidth="1"/>
  </cols>
  <sheetData>
    <row r="1" spans="1:23" s="1" customFormat="1" ht="15" thickBot="1" x14ac:dyDescent="0.35">
      <c r="A1" s="22" t="s">
        <v>42</v>
      </c>
      <c r="B1" s="23" t="s">
        <v>135</v>
      </c>
      <c r="C1" s="23" t="s">
        <v>128</v>
      </c>
      <c r="D1" s="22" t="s">
        <v>44</v>
      </c>
      <c r="E1" s="23" t="s">
        <v>116</v>
      </c>
      <c r="F1" s="23" t="s">
        <v>87</v>
      </c>
      <c r="G1" s="23" t="s">
        <v>0</v>
      </c>
      <c r="H1" s="23" t="s">
        <v>48</v>
      </c>
      <c r="I1" s="23" t="s">
        <v>159</v>
      </c>
      <c r="J1" s="23" t="s">
        <v>158</v>
      </c>
      <c r="K1" s="23" t="s">
        <v>157</v>
      </c>
      <c r="L1" s="23" t="s">
        <v>144</v>
      </c>
      <c r="M1" s="23" t="s">
        <v>137</v>
      </c>
      <c r="N1" s="24" t="s">
        <v>165</v>
      </c>
      <c r="O1" s="23" t="s">
        <v>2</v>
      </c>
      <c r="P1" s="23" t="s">
        <v>24</v>
      </c>
      <c r="Q1" s="25" t="s">
        <v>145</v>
      </c>
      <c r="R1" s="25" t="s">
        <v>146</v>
      </c>
      <c r="S1" s="25" t="s">
        <v>147</v>
      </c>
      <c r="T1" s="25" t="s">
        <v>151</v>
      </c>
      <c r="U1" s="24" t="s">
        <v>152</v>
      </c>
      <c r="V1" s="26" t="s">
        <v>4</v>
      </c>
      <c r="W1" s="1" t="s">
        <v>375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C3" s="7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2" t="s">
        <v>148</v>
      </c>
      <c r="S3" s="11"/>
      <c r="T3" s="11"/>
      <c r="U3" s="14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2" t="s">
        <v>149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2"/>
      <c r="T5" s="12" t="s">
        <v>154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5" t="s">
        <v>153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138</v>
      </c>
      <c r="B8" s="3" t="s">
        <v>182</v>
      </c>
      <c r="C8" s="3" t="s">
        <v>134</v>
      </c>
      <c r="E8" s="3">
        <v>3</v>
      </c>
      <c r="F8" s="3">
        <v>1</v>
      </c>
      <c r="G8" s="3" t="s">
        <v>140</v>
      </c>
      <c r="H8" s="3">
        <v>1</v>
      </c>
      <c r="I8" s="3">
        <f>J8*K8*M8</f>
        <v>0.8</v>
      </c>
      <c r="J8" s="3">
        <f t="shared" ref="J8:J14" si="0">O8/H8</f>
        <v>1</v>
      </c>
      <c r="K8" s="3">
        <f t="shared" ref="K8:K14" si="1">O8/L8</f>
        <v>1</v>
      </c>
      <c r="L8" s="3">
        <v>1</v>
      </c>
      <c r="M8" s="9">
        <v>0.8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</v>
      </c>
      <c r="T8" s="9">
        <v>0.17</v>
      </c>
      <c r="U8" s="16">
        <v>2</v>
      </c>
      <c r="V8" s="8"/>
    </row>
    <row r="9" spans="1:23" x14ac:dyDescent="0.3">
      <c r="A9" t="s">
        <v>136</v>
      </c>
      <c r="B9" s="3" t="s">
        <v>182</v>
      </c>
      <c r="C9" s="3" t="s">
        <v>402</v>
      </c>
      <c r="E9" s="3">
        <v>3</v>
      </c>
      <c r="F9" s="3">
        <v>1</v>
      </c>
      <c r="G9" s="3" t="s">
        <v>140</v>
      </c>
      <c r="H9" s="3">
        <v>1</v>
      </c>
      <c r="I9" s="3">
        <f t="shared" ref="I9:I14" si="2">J9*K9*M9</f>
        <v>0.42499999999999999</v>
      </c>
      <c r="J9" s="3">
        <f t="shared" si="0"/>
        <v>1</v>
      </c>
      <c r="K9" s="3">
        <f t="shared" si="1"/>
        <v>0.5</v>
      </c>
      <c r="L9" s="3">
        <v>2</v>
      </c>
      <c r="M9" s="9">
        <v>0.85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0.1</v>
      </c>
      <c r="T9" s="9">
        <v>0.33</v>
      </c>
      <c r="U9" s="16">
        <v>2</v>
      </c>
      <c r="V9" s="8"/>
    </row>
    <row r="10" spans="1:23" x14ac:dyDescent="0.3">
      <c r="A10" t="s">
        <v>142</v>
      </c>
      <c r="B10" s="3" t="s">
        <v>182</v>
      </c>
      <c r="C10" s="3" t="s">
        <v>21</v>
      </c>
      <c r="E10" s="3">
        <v>4</v>
      </c>
      <c r="F10" s="3">
        <v>1</v>
      </c>
      <c r="G10" s="3" t="s">
        <v>140</v>
      </c>
      <c r="H10" s="3">
        <v>2</v>
      </c>
      <c r="I10" s="3">
        <f t="shared" si="2"/>
        <v>0.45</v>
      </c>
      <c r="J10" s="3">
        <f t="shared" si="0"/>
        <v>0.5</v>
      </c>
      <c r="K10" s="3">
        <f t="shared" si="1"/>
        <v>1</v>
      </c>
      <c r="L10" s="3">
        <v>1</v>
      </c>
      <c r="M10" s="9">
        <v>0.9</v>
      </c>
      <c r="N10" s="16">
        <v>1</v>
      </c>
      <c r="O10" s="3">
        <v>1</v>
      </c>
      <c r="P10" s="3">
        <v>0</v>
      </c>
      <c r="Q10" s="9">
        <v>0</v>
      </c>
      <c r="R10" s="9">
        <v>0</v>
      </c>
      <c r="S10" s="9">
        <v>0.33</v>
      </c>
      <c r="T10" s="9">
        <v>0.25</v>
      </c>
      <c r="U10" s="16">
        <v>3</v>
      </c>
      <c r="V10" s="8"/>
    </row>
    <row r="11" spans="1:23" x14ac:dyDescent="0.3">
      <c r="A11" t="s">
        <v>188</v>
      </c>
      <c r="B11" s="3" t="s">
        <v>182</v>
      </c>
      <c r="C11" s="3" t="s">
        <v>402</v>
      </c>
      <c r="E11" s="3">
        <v>4</v>
      </c>
      <c r="F11" s="3">
        <v>1</v>
      </c>
      <c r="G11" s="3" t="s">
        <v>140</v>
      </c>
      <c r="H11" s="3">
        <v>2</v>
      </c>
      <c r="I11" s="3">
        <f t="shared" si="2"/>
        <v>0.22500000000000001</v>
      </c>
      <c r="J11" s="3">
        <f t="shared" si="0"/>
        <v>0.5</v>
      </c>
      <c r="K11" s="3">
        <f t="shared" si="1"/>
        <v>0.5</v>
      </c>
      <c r="L11" s="3">
        <v>2</v>
      </c>
      <c r="M11" s="9">
        <v>0.9</v>
      </c>
      <c r="N11" s="16">
        <v>-1</v>
      </c>
      <c r="O11" s="3">
        <v>1</v>
      </c>
      <c r="P11" s="3">
        <v>0</v>
      </c>
      <c r="Q11" s="9">
        <v>-0.05</v>
      </c>
      <c r="R11" s="9">
        <v>0</v>
      </c>
      <c r="S11" s="9">
        <v>0.33</v>
      </c>
      <c r="T11" s="9">
        <v>0.67</v>
      </c>
      <c r="U11" s="16">
        <v>4</v>
      </c>
      <c r="V11" s="8"/>
    </row>
    <row r="12" spans="1:23" x14ac:dyDescent="0.3">
      <c r="A12" t="s">
        <v>220</v>
      </c>
      <c r="B12" s="3" t="s">
        <v>182</v>
      </c>
      <c r="C12" s="3" t="s">
        <v>21</v>
      </c>
      <c r="E12" s="3">
        <v>5</v>
      </c>
      <c r="F12" s="3">
        <v>1</v>
      </c>
      <c r="G12" s="3" t="s">
        <v>140</v>
      </c>
      <c r="H12" s="3">
        <v>1</v>
      </c>
      <c r="I12" s="3">
        <f t="shared" si="2"/>
        <v>1</v>
      </c>
      <c r="J12" s="3">
        <f t="shared" si="0"/>
        <v>1</v>
      </c>
      <c r="K12" s="3">
        <f t="shared" si="1"/>
        <v>1</v>
      </c>
      <c r="L12" s="3">
        <v>1</v>
      </c>
      <c r="M12" s="9">
        <v>1</v>
      </c>
      <c r="N12" s="16">
        <v>-1</v>
      </c>
      <c r="O12" s="3">
        <v>1</v>
      </c>
      <c r="P12" s="3">
        <v>0</v>
      </c>
      <c r="Q12" s="9">
        <v>0</v>
      </c>
      <c r="R12" s="9">
        <v>0</v>
      </c>
      <c r="S12" s="9">
        <v>0</v>
      </c>
      <c r="T12" s="9">
        <v>0</v>
      </c>
      <c r="U12" s="16" t="s">
        <v>77</v>
      </c>
    </row>
    <row r="13" spans="1:23" x14ac:dyDescent="0.3">
      <c r="A13" t="s">
        <v>233</v>
      </c>
      <c r="B13" s="3" t="s">
        <v>182</v>
      </c>
      <c r="C13" s="3" t="s">
        <v>21</v>
      </c>
      <c r="E13" s="3">
        <v>6</v>
      </c>
      <c r="F13" s="3">
        <v>1</v>
      </c>
      <c r="G13" s="3" t="s">
        <v>140</v>
      </c>
      <c r="H13" s="3">
        <v>3</v>
      </c>
      <c r="I13" s="3">
        <f t="shared" si="2"/>
        <v>1</v>
      </c>
      <c r="J13" s="3">
        <f t="shared" si="0"/>
        <v>0.66666666666666663</v>
      </c>
      <c r="K13" s="3">
        <f t="shared" si="1"/>
        <v>2</v>
      </c>
      <c r="L13" s="3">
        <v>1</v>
      </c>
      <c r="M13" s="9">
        <v>0.75</v>
      </c>
      <c r="N13" s="16">
        <v>0</v>
      </c>
      <c r="O13" s="3">
        <v>2</v>
      </c>
      <c r="P13" s="3">
        <v>0</v>
      </c>
      <c r="Q13" s="9">
        <v>0</v>
      </c>
      <c r="R13" s="9">
        <v>0</v>
      </c>
      <c r="S13" s="9">
        <v>0</v>
      </c>
      <c r="T13" s="9">
        <v>0.5</v>
      </c>
      <c r="U13" s="16">
        <v>3</v>
      </c>
      <c r="V13" t="s">
        <v>123</v>
      </c>
    </row>
    <row r="14" spans="1:23" x14ac:dyDescent="0.3">
      <c r="A14" t="s">
        <v>292</v>
      </c>
      <c r="B14" s="3" t="s">
        <v>182</v>
      </c>
      <c r="C14" s="3" t="s">
        <v>402</v>
      </c>
      <c r="E14" s="3">
        <v>5</v>
      </c>
      <c r="F14" s="3">
        <v>1</v>
      </c>
      <c r="G14" s="3" t="s">
        <v>140</v>
      </c>
      <c r="H14" s="3">
        <v>2</v>
      </c>
      <c r="I14" s="3">
        <f t="shared" si="2"/>
        <v>0.75</v>
      </c>
      <c r="J14" s="3">
        <f t="shared" si="0"/>
        <v>1</v>
      </c>
      <c r="K14" s="3">
        <f t="shared" si="1"/>
        <v>1</v>
      </c>
      <c r="L14" s="3">
        <v>2</v>
      </c>
      <c r="M14" s="9">
        <v>0.75</v>
      </c>
      <c r="N14" s="16">
        <v>3</v>
      </c>
      <c r="O14" s="3">
        <v>2</v>
      </c>
      <c r="P14" s="3">
        <v>0</v>
      </c>
      <c r="Q14" s="9">
        <v>0.05</v>
      </c>
      <c r="R14" s="9">
        <v>0.33</v>
      </c>
      <c r="S14" s="9">
        <v>0.33</v>
      </c>
      <c r="T14" s="9">
        <v>0</v>
      </c>
      <c r="U14" s="16" t="s">
        <v>77</v>
      </c>
    </row>
    <row r="15" spans="1:23" x14ac:dyDescent="0.3">
      <c r="A15" t="s">
        <v>407</v>
      </c>
      <c r="B15" s="3" t="s">
        <v>182</v>
      </c>
      <c r="C15" s="3" t="s">
        <v>134</v>
      </c>
      <c r="E15" s="3">
        <v>5</v>
      </c>
      <c r="F15" s="3">
        <v>1</v>
      </c>
      <c r="G15" s="3" t="s">
        <v>231</v>
      </c>
      <c r="H15" s="3">
        <v>2</v>
      </c>
      <c r="I15" s="3">
        <f t="shared" ref="I15" si="3">J15*K15*M15</f>
        <v>0.42499999999999999</v>
      </c>
      <c r="J15" s="3">
        <f t="shared" ref="J15" si="4">O15/H15</f>
        <v>0.5</v>
      </c>
      <c r="K15" s="3">
        <f t="shared" ref="K15" si="5">O15/L15</f>
        <v>1</v>
      </c>
      <c r="L15" s="3">
        <v>1</v>
      </c>
      <c r="M15" s="9">
        <v>0.85</v>
      </c>
      <c r="N15" s="16">
        <v>-1</v>
      </c>
      <c r="O15" s="3">
        <v>1</v>
      </c>
      <c r="P15" s="3">
        <v>0</v>
      </c>
      <c r="Q15" s="9">
        <v>0</v>
      </c>
      <c r="R15" s="9">
        <v>0.75</v>
      </c>
      <c r="S15" s="9">
        <v>0</v>
      </c>
      <c r="T15" s="9">
        <v>0.5</v>
      </c>
      <c r="U15" s="16">
        <v>2</v>
      </c>
      <c r="V15" s="8"/>
    </row>
    <row r="16" spans="1:23" x14ac:dyDescent="0.3">
      <c r="B16" s="3"/>
      <c r="C16" s="3"/>
      <c r="H16" s="3"/>
      <c r="I16" s="3"/>
      <c r="J16" s="3"/>
      <c r="K16" s="3"/>
      <c r="L16" s="3"/>
      <c r="M16" s="9"/>
      <c r="O16" s="3"/>
      <c r="P16" s="3"/>
      <c r="V16" s="8"/>
    </row>
    <row r="17" spans="1:23" x14ac:dyDescent="0.3">
      <c r="A17" t="s">
        <v>313</v>
      </c>
      <c r="B17" s="3" t="s">
        <v>182</v>
      </c>
      <c r="C17" s="3" t="s">
        <v>129</v>
      </c>
      <c r="E17" s="3">
        <v>3</v>
      </c>
      <c r="F17" s="3">
        <v>1</v>
      </c>
      <c r="G17" s="3" t="s">
        <v>140</v>
      </c>
      <c r="H17" s="3"/>
      <c r="I17" s="3"/>
      <c r="J17" s="3"/>
      <c r="K17" s="3"/>
      <c r="L17" s="3"/>
      <c r="O17" s="3"/>
      <c r="P17" s="3"/>
      <c r="V17" t="s">
        <v>413</v>
      </c>
    </row>
    <row r="18" spans="1:23" x14ac:dyDescent="0.3">
      <c r="B18" s="3"/>
      <c r="C18" s="3"/>
      <c r="H18" s="3"/>
      <c r="I18" s="3"/>
      <c r="J18" s="3"/>
      <c r="K18" s="3"/>
      <c r="L18" s="3"/>
      <c r="O18" s="3"/>
      <c r="P18" s="3"/>
    </row>
    <row r="19" spans="1:23" x14ac:dyDescent="0.3">
      <c r="A19" t="s">
        <v>298</v>
      </c>
      <c r="B19" s="3" t="s">
        <v>182</v>
      </c>
      <c r="C19" s="3" t="s">
        <v>134</v>
      </c>
      <c r="D19" t="s">
        <v>292</v>
      </c>
      <c r="E19" s="3">
        <v>5</v>
      </c>
      <c r="F19" s="3">
        <v>2</v>
      </c>
      <c r="G19" s="3" t="s">
        <v>140</v>
      </c>
      <c r="H19" s="3">
        <v>2</v>
      </c>
      <c r="I19" s="3">
        <f t="shared" ref="I19" si="6">J19*K19*M19</f>
        <v>0.65</v>
      </c>
      <c r="J19" s="3">
        <f t="shared" ref="J19" si="7">O19/H19</f>
        <v>1</v>
      </c>
      <c r="K19" s="3">
        <f t="shared" ref="K19" si="8">O19/L19</f>
        <v>1</v>
      </c>
      <c r="L19" s="3">
        <v>2</v>
      </c>
      <c r="M19" s="9">
        <v>0.65</v>
      </c>
      <c r="N19" s="16">
        <v>1</v>
      </c>
      <c r="O19" s="3">
        <v>2</v>
      </c>
      <c r="P19" s="3">
        <v>0</v>
      </c>
      <c r="Q19" s="9">
        <v>0.1</v>
      </c>
      <c r="R19" s="9">
        <v>0.67</v>
      </c>
      <c r="S19" s="9">
        <v>0</v>
      </c>
      <c r="T19" s="9">
        <v>0</v>
      </c>
      <c r="U19" s="16" t="s">
        <v>77</v>
      </c>
      <c r="V19" t="s">
        <v>297</v>
      </c>
    </row>
    <row r="20" spans="1:23" x14ac:dyDescent="0.3">
      <c r="A20" t="s">
        <v>169</v>
      </c>
      <c r="B20" s="3" t="s">
        <v>182</v>
      </c>
      <c r="C20" s="3" t="s">
        <v>134</v>
      </c>
      <c r="D20" t="s">
        <v>331</v>
      </c>
      <c r="E20" s="3">
        <v>5</v>
      </c>
      <c r="F20" s="3">
        <v>2</v>
      </c>
      <c r="G20" s="3" t="s">
        <v>378</v>
      </c>
      <c r="H20" s="3">
        <v>3</v>
      </c>
      <c r="I20" s="3">
        <f t="shared" ref="I20:I26" si="9">J20*K20*M20</f>
        <v>0.3666666666666667</v>
      </c>
      <c r="J20" s="3">
        <f t="shared" ref="J20:J26" si="10">O20/H20</f>
        <v>0.66666666666666663</v>
      </c>
      <c r="K20" s="3">
        <f t="shared" ref="K20:K26" si="11">O20/L20</f>
        <v>1</v>
      </c>
      <c r="L20" s="3">
        <v>2</v>
      </c>
      <c r="M20" s="9">
        <v>0.55000000000000004</v>
      </c>
      <c r="N20" s="16">
        <v>-1</v>
      </c>
      <c r="O20" s="3">
        <v>2</v>
      </c>
      <c r="P20" s="3">
        <v>0</v>
      </c>
      <c r="Q20" s="9">
        <v>0</v>
      </c>
      <c r="R20" s="9">
        <v>0.83</v>
      </c>
      <c r="S20" s="9">
        <v>0</v>
      </c>
      <c r="T20" s="9">
        <v>0.33</v>
      </c>
      <c r="U20" s="16">
        <v>4</v>
      </c>
      <c r="V20" s="8" t="s">
        <v>260</v>
      </c>
    </row>
    <row r="21" spans="1:23" x14ac:dyDescent="0.3">
      <c r="A21" t="s">
        <v>141</v>
      </c>
      <c r="B21" s="3" t="s">
        <v>182</v>
      </c>
      <c r="C21" s="3" t="s">
        <v>21</v>
      </c>
      <c r="D21" t="s">
        <v>188</v>
      </c>
      <c r="E21" s="3">
        <v>8</v>
      </c>
      <c r="F21" s="3">
        <v>2</v>
      </c>
      <c r="G21" s="3" t="s">
        <v>140</v>
      </c>
      <c r="H21" s="3">
        <v>2</v>
      </c>
      <c r="I21" s="3">
        <f t="shared" si="9"/>
        <v>0.6333333333333333</v>
      </c>
      <c r="J21" s="3">
        <f t="shared" si="10"/>
        <v>1</v>
      </c>
      <c r="K21" s="3">
        <f t="shared" si="11"/>
        <v>0.66666666666666663</v>
      </c>
      <c r="L21" s="3">
        <v>3</v>
      </c>
      <c r="M21" s="9">
        <v>0.95</v>
      </c>
      <c r="N21" s="16">
        <v>0</v>
      </c>
      <c r="O21" s="3">
        <v>2</v>
      </c>
      <c r="P21" s="3">
        <v>0</v>
      </c>
      <c r="Q21" s="9">
        <v>0.1</v>
      </c>
      <c r="R21" s="9">
        <v>0</v>
      </c>
      <c r="S21" s="9">
        <v>0.75</v>
      </c>
      <c r="T21" s="9">
        <v>0</v>
      </c>
      <c r="U21" s="16" t="s">
        <v>77</v>
      </c>
      <c r="V21" s="8"/>
    </row>
    <row r="22" spans="1:23" x14ac:dyDescent="0.3">
      <c r="A22" t="s">
        <v>168</v>
      </c>
      <c r="B22" s="3" t="s">
        <v>182</v>
      </c>
      <c r="C22" s="3" t="s">
        <v>402</v>
      </c>
      <c r="D22" t="s">
        <v>138</v>
      </c>
      <c r="E22" s="3">
        <v>9</v>
      </c>
      <c r="F22" s="3">
        <v>2</v>
      </c>
      <c r="G22" s="3" t="s">
        <v>140</v>
      </c>
      <c r="H22" s="3">
        <v>3</v>
      </c>
      <c r="I22" s="3">
        <f t="shared" si="9"/>
        <v>1.7333333333333334</v>
      </c>
      <c r="J22" s="3">
        <f t="shared" si="10"/>
        <v>1.3333333333333333</v>
      </c>
      <c r="K22" s="3">
        <f t="shared" si="11"/>
        <v>2</v>
      </c>
      <c r="L22" s="3">
        <v>2</v>
      </c>
      <c r="M22" s="9">
        <v>0.65</v>
      </c>
      <c r="N22" s="16">
        <v>0</v>
      </c>
      <c r="O22" s="3">
        <v>4</v>
      </c>
      <c r="P22" s="3">
        <v>0</v>
      </c>
      <c r="Q22" s="9">
        <v>0</v>
      </c>
      <c r="R22" s="9">
        <v>0</v>
      </c>
      <c r="S22" s="9">
        <v>0</v>
      </c>
      <c r="T22" s="9">
        <v>0.33</v>
      </c>
      <c r="U22" s="16">
        <v>6</v>
      </c>
      <c r="V22" s="8"/>
    </row>
    <row r="23" spans="1:23" x14ac:dyDescent="0.3">
      <c r="A23" t="s">
        <v>139</v>
      </c>
      <c r="B23" s="3" t="s">
        <v>182</v>
      </c>
      <c r="C23" s="3" t="s">
        <v>134</v>
      </c>
      <c r="D23" t="s">
        <v>136</v>
      </c>
      <c r="E23" s="3">
        <v>6</v>
      </c>
      <c r="F23" s="3">
        <v>2</v>
      </c>
      <c r="G23" s="3" t="s">
        <v>140</v>
      </c>
      <c r="H23" s="3">
        <v>4</v>
      </c>
      <c r="I23" s="3">
        <f t="shared" si="9"/>
        <v>0.71249999999999991</v>
      </c>
      <c r="J23" s="3">
        <f t="shared" si="10"/>
        <v>0.75</v>
      </c>
      <c r="K23" s="3">
        <f t="shared" si="11"/>
        <v>1</v>
      </c>
      <c r="L23" s="3">
        <v>3</v>
      </c>
      <c r="M23" s="9">
        <v>0.95</v>
      </c>
      <c r="N23" s="16">
        <v>2</v>
      </c>
      <c r="O23" s="3">
        <v>3</v>
      </c>
      <c r="P23" s="3">
        <v>0</v>
      </c>
      <c r="Q23" s="9">
        <v>0.05</v>
      </c>
      <c r="R23" s="9">
        <v>0</v>
      </c>
      <c r="S23" s="9">
        <v>0</v>
      </c>
      <c r="T23" s="9">
        <v>0.8</v>
      </c>
      <c r="U23" s="16">
        <v>5</v>
      </c>
      <c r="V23" s="8"/>
    </row>
    <row r="24" spans="1:23" x14ac:dyDescent="0.3">
      <c r="A24" t="s">
        <v>186</v>
      </c>
      <c r="B24" s="3" t="s">
        <v>182</v>
      </c>
      <c r="C24" s="3" t="s">
        <v>21</v>
      </c>
      <c r="D24" t="s">
        <v>142</v>
      </c>
      <c r="E24" s="3">
        <v>7</v>
      </c>
      <c r="F24" s="3">
        <v>2</v>
      </c>
      <c r="G24" s="3" t="s">
        <v>140</v>
      </c>
      <c r="H24" s="3">
        <v>3</v>
      </c>
      <c r="I24" s="3">
        <f t="shared" si="9"/>
        <v>1.35</v>
      </c>
      <c r="J24" s="3">
        <f t="shared" si="10"/>
        <v>1</v>
      </c>
      <c r="K24" s="3">
        <f t="shared" si="11"/>
        <v>1.5</v>
      </c>
      <c r="L24" s="3">
        <v>2</v>
      </c>
      <c r="M24" s="9">
        <v>0.9</v>
      </c>
      <c r="N24" s="16">
        <v>1</v>
      </c>
      <c r="O24" s="3">
        <v>3</v>
      </c>
      <c r="P24" s="3">
        <v>0</v>
      </c>
      <c r="Q24" s="9">
        <v>0</v>
      </c>
      <c r="R24" s="9">
        <v>0</v>
      </c>
      <c r="S24" s="9">
        <v>0</v>
      </c>
      <c r="T24" s="9">
        <v>0.67</v>
      </c>
      <c r="U24" s="16">
        <v>3</v>
      </c>
      <c r="V24" s="8"/>
    </row>
    <row r="25" spans="1:23" x14ac:dyDescent="0.3">
      <c r="A25" t="s">
        <v>266</v>
      </c>
      <c r="B25" s="3" t="s">
        <v>182</v>
      </c>
      <c r="C25" s="3" t="s">
        <v>21</v>
      </c>
      <c r="D25" t="s">
        <v>331</v>
      </c>
      <c r="E25" s="3">
        <v>9</v>
      </c>
      <c r="F25" s="3">
        <v>2</v>
      </c>
      <c r="G25" s="3" t="s">
        <v>140</v>
      </c>
      <c r="H25" s="3">
        <v>3</v>
      </c>
      <c r="I25" s="3">
        <f t="shared" si="9"/>
        <v>1.2666666666666666</v>
      </c>
      <c r="J25" s="3">
        <f t="shared" si="10"/>
        <v>0.66666666666666663</v>
      </c>
      <c r="K25" s="3">
        <f t="shared" si="11"/>
        <v>2</v>
      </c>
      <c r="L25" s="3">
        <v>1</v>
      </c>
      <c r="M25" s="9">
        <v>0.95</v>
      </c>
      <c r="N25" s="16">
        <v>2</v>
      </c>
      <c r="O25" s="3">
        <v>2</v>
      </c>
      <c r="P25" s="3">
        <v>0</v>
      </c>
      <c r="Q25" s="9">
        <v>0</v>
      </c>
      <c r="R25" s="9">
        <v>0</v>
      </c>
      <c r="S25" s="9">
        <v>0.5</v>
      </c>
      <c r="T25" s="9">
        <v>0</v>
      </c>
      <c r="U25" s="16" t="s">
        <v>77</v>
      </c>
      <c r="V25" s="8"/>
    </row>
    <row r="26" spans="1:23" x14ac:dyDescent="0.3">
      <c r="A26" t="s">
        <v>392</v>
      </c>
      <c r="B26" s="3" t="s">
        <v>182</v>
      </c>
      <c r="C26" s="3" t="s">
        <v>402</v>
      </c>
      <c r="D26" t="s">
        <v>220</v>
      </c>
      <c r="E26" s="3">
        <v>8</v>
      </c>
      <c r="F26" s="3">
        <v>2</v>
      </c>
      <c r="G26" s="3" t="s">
        <v>140</v>
      </c>
      <c r="H26" s="3">
        <v>3</v>
      </c>
      <c r="I26" s="3">
        <f t="shared" si="9"/>
        <v>0</v>
      </c>
      <c r="J26" s="3">
        <f t="shared" si="10"/>
        <v>0</v>
      </c>
      <c r="K26" s="3">
        <f t="shared" si="11"/>
        <v>0</v>
      </c>
      <c r="L26" s="3">
        <v>1</v>
      </c>
      <c r="M26" s="9">
        <v>2</v>
      </c>
      <c r="N26" s="16">
        <v>1</v>
      </c>
      <c r="O26" s="3">
        <v>0</v>
      </c>
      <c r="P26" s="3">
        <v>0</v>
      </c>
      <c r="Q26" s="9">
        <v>0</v>
      </c>
      <c r="R26" s="9">
        <v>0</v>
      </c>
      <c r="S26" s="9">
        <v>0</v>
      </c>
      <c r="T26" s="9">
        <v>0</v>
      </c>
      <c r="U26" s="16" t="s">
        <v>77</v>
      </c>
      <c r="V26" t="s">
        <v>281</v>
      </c>
    </row>
    <row r="27" spans="1:23" x14ac:dyDescent="0.3">
      <c r="B27" s="3"/>
      <c r="C27" s="3"/>
      <c r="H27" s="3"/>
      <c r="I27" s="3"/>
      <c r="J27" s="3"/>
      <c r="K27" s="3"/>
      <c r="L27" s="3"/>
      <c r="M27" s="9"/>
      <c r="O27" s="3"/>
      <c r="P27" s="3"/>
    </row>
    <row r="28" spans="1:23" x14ac:dyDescent="0.3">
      <c r="A28" t="s">
        <v>314</v>
      </c>
      <c r="B28" s="3" t="s">
        <v>182</v>
      </c>
      <c r="C28" s="3" t="s">
        <v>129</v>
      </c>
      <c r="D28" t="s">
        <v>331</v>
      </c>
      <c r="E28" s="3">
        <v>7</v>
      </c>
      <c r="F28" s="3">
        <v>2</v>
      </c>
      <c r="G28" s="3" t="s">
        <v>140</v>
      </c>
      <c r="H28" s="3"/>
      <c r="I28" s="3"/>
      <c r="J28" s="3"/>
      <c r="K28" s="3"/>
      <c r="L28" s="3"/>
      <c r="O28" s="3"/>
      <c r="P28" s="3"/>
      <c r="V28" t="s">
        <v>319</v>
      </c>
    </row>
    <row r="29" spans="1:23" x14ac:dyDescent="0.3">
      <c r="B29" s="3"/>
      <c r="C29" s="3"/>
      <c r="H29" s="3"/>
      <c r="I29" s="3"/>
      <c r="J29" s="3"/>
      <c r="K29" s="3"/>
      <c r="L29" s="3"/>
      <c r="O29" s="3"/>
      <c r="P29" s="3"/>
    </row>
    <row r="30" spans="1:23" x14ac:dyDescent="0.3">
      <c r="A30" t="s">
        <v>301</v>
      </c>
      <c r="B30" s="3" t="s">
        <v>182</v>
      </c>
      <c r="C30" s="3" t="s">
        <v>134</v>
      </c>
      <c r="D30" t="s">
        <v>139</v>
      </c>
      <c r="E30" s="3">
        <v>8</v>
      </c>
      <c r="F30" s="3">
        <v>3</v>
      </c>
      <c r="G30" s="3" t="s">
        <v>140</v>
      </c>
      <c r="H30" s="3">
        <v>3</v>
      </c>
      <c r="I30" s="3">
        <f t="shared" ref="I30:I36" si="12">J30*K30*M30</f>
        <v>0.8666666666666667</v>
      </c>
      <c r="J30" s="3">
        <f t="shared" ref="J30:J36" si="13">O30/H30</f>
        <v>0.66666666666666663</v>
      </c>
      <c r="K30" s="3">
        <f t="shared" ref="K30:K36" si="14">O30/L30</f>
        <v>2</v>
      </c>
      <c r="L30" s="3">
        <v>1</v>
      </c>
      <c r="M30" s="9">
        <v>0.65</v>
      </c>
      <c r="N30" s="16">
        <v>-1</v>
      </c>
      <c r="O30" s="3">
        <v>2</v>
      </c>
      <c r="P30" s="3">
        <v>0</v>
      </c>
      <c r="Q30" s="9">
        <v>0</v>
      </c>
      <c r="R30" s="9">
        <v>0</v>
      </c>
      <c r="S30" s="9">
        <v>0</v>
      </c>
      <c r="T30" s="9">
        <v>1</v>
      </c>
      <c r="U30" s="16">
        <v>6</v>
      </c>
    </row>
    <row r="31" spans="1:23" x14ac:dyDescent="0.3">
      <c r="A31" t="s">
        <v>167</v>
      </c>
      <c r="B31" s="3" t="s">
        <v>182</v>
      </c>
      <c r="C31" s="3" t="s">
        <v>134</v>
      </c>
      <c r="D31" t="s">
        <v>266</v>
      </c>
      <c r="E31" s="3">
        <v>12</v>
      </c>
      <c r="F31" s="3">
        <v>3</v>
      </c>
      <c r="G31" s="3" t="s">
        <v>140</v>
      </c>
      <c r="H31" s="3">
        <v>5</v>
      </c>
      <c r="I31" s="3">
        <f t="shared" si="12"/>
        <v>2.16</v>
      </c>
      <c r="J31" s="3">
        <f t="shared" si="13"/>
        <v>1.2</v>
      </c>
      <c r="K31" s="3">
        <f t="shared" si="14"/>
        <v>2</v>
      </c>
      <c r="L31" s="3">
        <v>3</v>
      </c>
      <c r="M31" s="9">
        <v>0.9</v>
      </c>
      <c r="N31" s="16">
        <v>6</v>
      </c>
      <c r="O31" s="3">
        <v>6</v>
      </c>
      <c r="P31" s="3">
        <v>0</v>
      </c>
      <c r="Q31" s="9">
        <v>0</v>
      </c>
      <c r="R31" s="9">
        <v>0</v>
      </c>
      <c r="S31" s="9">
        <v>0</v>
      </c>
      <c r="T31" s="9">
        <v>0</v>
      </c>
      <c r="U31" s="16" t="s">
        <v>77</v>
      </c>
      <c r="V31" s="8" t="s">
        <v>264</v>
      </c>
    </row>
    <row r="32" spans="1:23" x14ac:dyDescent="0.3">
      <c r="A32" t="s">
        <v>143</v>
      </c>
      <c r="B32" s="3" t="s">
        <v>182</v>
      </c>
      <c r="C32" s="3" t="s">
        <v>134</v>
      </c>
      <c r="D32" t="s">
        <v>141</v>
      </c>
      <c r="E32" s="3">
        <v>11</v>
      </c>
      <c r="F32" s="3">
        <v>3</v>
      </c>
      <c r="G32" s="3" t="s">
        <v>140</v>
      </c>
      <c r="H32" s="3">
        <v>4</v>
      </c>
      <c r="I32" s="3">
        <f t="shared" si="12"/>
        <v>2.6666666666666665</v>
      </c>
      <c r="J32" s="3">
        <f t="shared" si="13"/>
        <v>2</v>
      </c>
      <c r="K32" s="3">
        <f t="shared" si="14"/>
        <v>2.6666666666666665</v>
      </c>
      <c r="L32" s="3">
        <v>3</v>
      </c>
      <c r="M32" s="9">
        <v>0.5</v>
      </c>
      <c r="N32" s="16">
        <v>-2</v>
      </c>
      <c r="O32" s="3">
        <v>8</v>
      </c>
      <c r="P32" s="3">
        <v>0</v>
      </c>
      <c r="Q32" s="9">
        <v>-0.1</v>
      </c>
      <c r="R32" s="9">
        <v>0</v>
      </c>
      <c r="S32" s="9">
        <v>0</v>
      </c>
      <c r="T32" s="9">
        <v>0</v>
      </c>
      <c r="U32" s="16" t="s">
        <v>77</v>
      </c>
      <c r="V32" s="8" t="s">
        <v>414</v>
      </c>
      <c r="W32" t="s">
        <v>294</v>
      </c>
    </row>
    <row r="33" spans="1:23" x14ac:dyDescent="0.3">
      <c r="A33" t="s">
        <v>164</v>
      </c>
      <c r="B33" s="3" t="s">
        <v>182</v>
      </c>
      <c r="C33" s="3" t="s">
        <v>402</v>
      </c>
      <c r="D33" t="s">
        <v>139</v>
      </c>
      <c r="E33" s="3">
        <v>10</v>
      </c>
      <c r="F33" s="3">
        <v>3</v>
      </c>
      <c r="G33" s="3" t="s">
        <v>140</v>
      </c>
      <c r="H33" s="3">
        <v>4</v>
      </c>
      <c r="I33" s="3">
        <f t="shared" si="12"/>
        <v>1.6</v>
      </c>
      <c r="J33" s="3">
        <f t="shared" si="13"/>
        <v>1</v>
      </c>
      <c r="K33" s="3">
        <f t="shared" si="14"/>
        <v>2</v>
      </c>
      <c r="L33" s="3">
        <v>2</v>
      </c>
      <c r="M33" s="9">
        <v>0.8</v>
      </c>
      <c r="N33" s="16">
        <v>0</v>
      </c>
      <c r="O33" s="3">
        <v>4</v>
      </c>
      <c r="P33" s="3">
        <v>0</v>
      </c>
      <c r="Q33" s="9">
        <v>0.05</v>
      </c>
      <c r="R33" s="9">
        <v>0.5</v>
      </c>
      <c r="S33" s="9">
        <v>0</v>
      </c>
      <c r="T33" s="9">
        <v>0.75</v>
      </c>
      <c r="U33" s="16">
        <v>4</v>
      </c>
      <c r="V33" s="8"/>
      <c r="W33" t="s">
        <v>295</v>
      </c>
    </row>
    <row r="34" spans="1:23" x14ac:dyDescent="0.3">
      <c r="A34" t="s">
        <v>267</v>
      </c>
      <c r="B34" s="3" t="s">
        <v>182</v>
      </c>
      <c r="C34" s="3" t="s">
        <v>21</v>
      </c>
      <c r="D34" s="21" t="s">
        <v>266</v>
      </c>
      <c r="E34" s="3">
        <v>10</v>
      </c>
      <c r="F34" s="3">
        <v>3</v>
      </c>
      <c r="G34" s="3" t="s">
        <v>140</v>
      </c>
      <c r="H34" s="3">
        <v>4</v>
      </c>
      <c r="I34" s="3">
        <f t="shared" si="12"/>
        <v>1.0125</v>
      </c>
      <c r="J34" s="3">
        <f t="shared" si="13"/>
        <v>0.75</v>
      </c>
      <c r="K34" s="3">
        <f t="shared" si="14"/>
        <v>1.5</v>
      </c>
      <c r="L34" s="3">
        <v>2</v>
      </c>
      <c r="M34" s="9">
        <v>0.9</v>
      </c>
      <c r="N34" s="16">
        <v>2</v>
      </c>
      <c r="O34" s="3">
        <v>3</v>
      </c>
      <c r="P34" s="3">
        <v>0</v>
      </c>
      <c r="Q34" s="9">
        <v>0</v>
      </c>
      <c r="R34" s="9">
        <v>0</v>
      </c>
      <c r="S34" s="9">
        <v>0</v>
      </c>
      <c r="T34" s="9">
        <v>0</v>
      </c>
      <c r="U34" s="16" t="s">
        <v>77</v>
      </c>
      <c r="V34" s="8" t="s">
        <v>263</v>
      </c>
    </row>
    <row r="35" spans="1:23" x14ac:dyDescent="0.3">
      <c r="A35" t="s">
        <v>291</v>
      </c>
      <c r="B35" s="3" t="s">
        <v>182</v>
      </c>
      <c r="C35" s="3" t="s">
        <v>21</v>
      </c>
      <c r="D35" t="s">
        <v>269</v>
      </c>
      <c r="E35" s="3">
        <v>13</v>
      </c>
      <c r="F35" s="3">
        <v>3</v>
      </c>
      <c r="G35" s="3" t="s">
        <v>140</v>
      </c>
      <c r="H35" s="3">
        <v>5</v>
      </c>
      <c r="I35" s="3">
        <f t="shared" si="12"/>
        <v>1.2000000000000002</v>
      </c>
      <c r="J35" s="3">
        <f t="shared" si="13"/>
        <v>0.8</v>
      </c>
      <c r="K35" s="3">
        <f t="shared" si="14"/>
        <v>2</v>
      </c>
      <c r="L35" s="3">
        <v>2</v>
      </c>
      <c r="M35" s="9">
        <v>0.75</v>
      </c>
      <c r="N35" s="16">
        <v>-3</v>
      </c>
      <c r="O35" s="3">
        <v>4</v>
      </c>
      <c r="P35" s="3">
        <v>0</v>
      </c>
      <c r="Q35" s="9">
        <v>0</v>
      </c>
      <c r="R35" s="9">
        <v>0</v>
      </c>
      <c r="S35" s="9">
        <v>0</v>
      </c>
      <c r="T35" s="9">
        <v>0.9</v>
      </c>
      <c r="U35" s="16">
        <v>3</v>
      </c>
      <c r="V35" t="s">
        <v>290</v>
      </c>
    </row>
    <row r="36" spans="1:23" x14ac:dyDescent="0.3">
      <c r="A36" t="s">
        <v>308</v>
      </c>
      <c r="B36" s="3" t="s">
        <v>182</v>
      </c>
      <c r="C36" s="3" t="s">
        <v>21</v>
      </c>
      <c r="D36" t="s">
        <v>186</v>
      </c>
      <c r="E36" s="3">
        <v>11</v>
      </c>
      <c r="F36" s="3">
        <v>3</v>
      </c>
      <c r="G36" s="3" t="s">
        <v>140</v>
      </c>
      <c r="H36" s="3">
        <v>3</v>
      </c>
      <c r="I36" s="3">
        <f t="shared" si="12"/>
        <v>1.2000000000000002</v>
      </c>
      <c r="J36" s="3">
        <f t="shared" si="13"/>
        <v>1</v>
      </c>
      <c r="K36" s="3">
        <f t="shared" si="14"/>
        <v>1.5</v>
      </c>
      <c r="L36" s="3">
        <v>2</v>
      </c>
      <c r="M36" s="9">
        <v>0.8</v>
      </c>
      <c r="N36" s="16">
        <v>0</v>
      </c>
      <c r="O36" s="3">
        <v>3</v>
      </c>
      <c r="P36" s="3">
        <v>0</v>
      </c>
      <c r="Q36" s="9">
        <v>0</v>
      </c>
      <c r="R36" s="9">
        <v>0</v>
      </c>
      <c r="S36" s="9">
        <v>0.5</v>
      </c>
      <c r="T36" s="9">
        <v>0</v>
      </c>
      <c r="U36" s="16" t="s">
        <v>77</v>
      </c>
      <c r="V36" s="8" t="s">
        <v>391</v>
      </c>
    </row>
    <row r="37" spans="1:23" x14ac:dyDescent="0.3">
      <c r="B37" s="3"/>
      <c r="C37" s="3"/>
      <c r="H37" s="3"/>
      <c r="I37" s="3"/>
      <c r="J37" s="3"/>
      <c r="K37" s="3"/>
      <c r="L37" s="3"/>
      <c r="M37" s="9"/>
      <c r="O37" s="3"/>
      <c r="P37" s="3"/>
      <c r="V37" s="8"/>
    </row>
    <row r="38" spans="1:23" x14ac:dyDescent="0.3">
      <c r="B38" s="3"/>
      <c r="C38" s="3"/>
      <c r="H38" s="3"/>
      <c r="I38" s="3"/>
      <c r="J38" s="3"/>
      <c r="K38" s="3"/>
      <c r="L38" s="3"/>
      <c r="M38" s="9"/>
      <c r="O38" s="3"/>
      <c r="P38" s="3"/>
      <c r="V38" s="8"/>
    </row>
    <row r="39" spans="1:23" x14ac:dyDescent="0.3">
      <c r="A39" t="s">
        <v>269</v>
      </c>
      <c r="B39" s="3" t="s">
        <v>182</v>
      </c>
      <c r="C39" s="3" t="s">
        <v>129</v>
      </c>
      <c r="D39" t="s">
        <v>332</v>
      </c>
      <c r="E39" s="3">
        <v>11</v>
      </c>
      <c r="F39" s="3">
        <v>3</v>
      </c>
      <c r="K39" s="3"/>
      <c r="V39" s="8" t="s">
        <v>420</v>
      </c>
    </row>
    <row r="40" spans="1:23" x14ac:dyDescent="0.3">
      <c r="B40" s="3"/>
      <c r="C40" s="3"/>
      <c r="K40" s="3"/>
    </row>
    <row r="41" spans="1:23" x14ac:dyDescent="0.3">
      <c r="A41" t="s">
        <v>324</v>
      </c>
      <c r="B41" s="3" t="s">
        <v>182</v>
      </c>
      <c r="C41" s="3" t="s">
        <v>129</v>
      </c>
      <c r="D41" t="s">
        <v>335</v>
      </c>
      <c r="E41" s="3">
        <v>15</v>
      </c>
      <c r="F41" s="3">
        <v>4</v>
      </c>
      <c r="K41" s="3"/>
      <c r="V41" s="8" t="s">
        <v>325</v>
      </c>
    </row>
    <row r="42" spans="1:23" x14ac:dyDescent="0.3">
      <c r="A42" t="s">
        <v>330</v>
      </c>
      <c r="B42" s="3" t="s">
        <v>182</v>
      </c>
      <c r="C42" s="3" t="s">
        <v>129</v>
      </c>
      <c r="D42" t="s">
        <v>335</v>
      </c>
      <c r="E42" s="3">
        <v>15</v>
      </c>
      <c r="F42" s="3">
        <v>4</v>
      </c>
      <c r="K42" s="3"/>
      <c r="V42" s="8" t="s">
        <v>329</v>
      </c>
    </row>
    <row r="43" spans="1:23" x14ac:dyDescent="0.3">
      <c r="K43" s="3"/>
    </row>
    <row r="44" spans="1:23" x14ac:dyDescent="0.3">
      <c r="K44" s="3"/>
    </row>
  </sheetData>
  <conditionalFormatting sqref="A1:XFD1000003">
    <cfRule type="expression" dxfId="10" priority="19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88A5-CB1C-45DA-9298-58CF74D03E3F}">
  <dimension ref="A1:W46"/>
  <sheetViews>
    <sheetView workbookViewId="0">
      <pane ySplit="1" topLeftCell="A13" activePane="bottomLeft" state="frozen"/>
      <selection pane="bottomLeft" activeCell="T17" sqref="T17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6.77734375" style="3" customWidth="1"/>
    <col min="6" max="6" width="5" style="3" customWidth="1"/>
    <col min="7" max="7" width="14.44140625" style="3" customWidth="1"/>
    <col min="8" max="8" width="6" style="3" customWidth="1"/>
    <col min="9" max="13" width="7.33203125" style="3" customWidth="1"/>
    <col min="14" max="14" width="6.5546875" style="16" customWidth="1"/>
    <col min="15" max="16" width="6.5546875" style="3" customWidth="1"/>
    <col min="17" max="20" width="6.5546875" style="9" customWidth="1"/>
    <col min="21" max="21" width="6.5546875" style="16" customWidth="1"/>
    <col min="22" max="22" width="37.44140625" customWidth="1"/>
  </cols>
  <sheetData>
    <row r="1" spans="1:23" s="22" customFormat="1" ht="12.6" thickBot="1" x14ac:dyDescent="0.3">
      <c r="A1" s="22" t="s">
        <v>42</v>
      </c>
      <c r="B1" s="23" t="s">
        <v>135</v>
      </c>
      <c r="C1" s="23" t="s">
        <v>128</v>
      </c>
      <c r="D1" s="22" t="s">
        <v>44</v>
      </c>
      <c r="E1" s="23" t="s">
        <v>116</v>
      </c>
      <c r="F1" s="23" t="s">
        <v>87</v>
      </c>
      <c r="G1" s="23" t="s">
        <v>0</v>
      </c>
      <c r="H1" s="23" t="s">
        <v>48</v>
      </c>
      <c r="I1" s="23" t="s">
        <v>159</v>
      </c>
      <c r="J1" s="23" t="s">
        <v>158</v>
      </c>
      <c r="K1" s="23" t="s">
        <v>157</v>
      </c>
      <c r="L1" s="23" t="s">
        <v>144</v>
      </c>
      <c r="M1" s="23" t="s">
        <v>137</v>
      </c>
      <c r="N1" s="24" t="s">
        <v>165</v>
      </c>
      <c r="O1" s="23" t="s">
        <v>2</v>
      </c>
      <c r="P1" s="23" t="s">
        <v>24</v>
      </c>
      <c r="Q1" s="25" t="s">
        <v>145</v>
      </c>
      <c r="R1" s="25" t="s">
        <v>146</v>
      </c>
      <c r="S1" s="25" t="s">
        <v>147</v>
      </c>
      <c r="T1" s="25" t="s">
        <v>151</v>
      </c>
      <c r="U1" s="24" t="s">
        <v>152</v>
      </c>
      <c r="V1" s="26" t="s">
        <v>4</v>
      </c>
      <c r="W1" s="22" t="s">
        <v>375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E3" s="5"/>
      <c r="F3" s="5"/>
      <c r="G3" s="5"/>
      <c r="H3" s="5"/>
      <c r="I3" s="5" t="s">
        <v>163</v>
      </c>
      <c r="J3" s="5"/>
      <c r="K3" s="5"/>
      <c r="L3" s="5"/>
      <c r="M3" s="5"/>
      <c r="N3" s="14"/>
      <c r="O3" s="5"/>
      <c r="P3" s="5"/>
      <c r="Q3" s="11"/>
      <c r="R3" s="12" t="s">
        <v>148</v>
      </c>
      <c r="S3" s="12"/>
      <c r="T3" s="12"/>
      <c r="U3" s="15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2"/>
      <c r="S4" s="12" t="s">
        <v>149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2"/>
      <c r="S5" s="12"/>
      <c r="T5" s="12" t="s">
        <v>154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2"/>
      <c r="S6" s="12"/>
      <c r="T6" s="12"/>
      <c r="U6" s="15" t="s">
        <v>153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162</v>
      </c>
      <c r="B8" s="3" t="s">
        <v>181</v>
      </c>
      <c r="C8" s="3" t="s">
        <v>21</v>
      </c>
      <c r="E8" s="3">
        <v>3</v>
      </c>
      <c r="F8" s="3">
        <v>1</v>
      </c>
      <c r="G8" s="3" t="s">
        <v>140</v>
      </c>
      <c r="H8" s="3">
        <v>1</v>
      </c>
      <c r="I8" s="3">
        <f t="shared" ref="I8:I15" si="0">J8*K8*M8</f>
        <v>0.9</v>
      </c>
      <c r="J8" s="3">
        <f t="shared" ref="J8:J15" si="1">O8/H8</f>
        <v>1</v>
      </c>
      <c r="K8" s="3">
        <f t="shared" ref="K8" si="2">O8/L8</f>
        <v>1</v>
      </c>
      <c r="L8" s="3">
        <v>1</v>
      </c>
      <c r="M8" s="9">
        <v>0.9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</v>
      </c>
      <c r="T8" s="9">
        <v>0</v>
      </c>
      <c r="U8" s="17" t="s">
        <v>77</v>
      </c>
    </row>
    <row r="9" spans="1:23" x14ac:dyDescent="0.3">
      <c r="A9" t="s">
        <v>170</v>
      </c>
      <c r="B9" s="3" t="s">
        <v>181</v>
      </c>
      <c r="C9" s="3" t="s">
        <v>402</v>
      </c>
      <c r="E9" s="3">
        <v>4</v>
      </c>
      <c r="F9" s="3">
        <v>1</v>
      </c>
      <c r="G9" s="3" t="s">
        <v>140</v>
      </c>
      <c r="H9" s="3">
        <v>3</v>
      </c>
      <c r="I9" s="3">
        <f t="shared" si="0"/>
        <v>0</v>
      </c>
      <c r="J9" s="3">
        <f t="shared" si="1"/>
        <v>0</v>
      </c>
      <c r="K9" s="3">
        <f t="shared" ref="K9" si="3">O9/L9</f>
        <v>0</v>
      </c>
      <c r="L9" s="3">
        <v>1</v>
      </c>
      <c r="M9" s="9">
        <v>2</v>
      </c>
      <c r="N9" s="16">
        <v>0</v>
      </c>
      <c r="O9" s="3">
        <v>0</v>
      </c>
      <c r="P9" s="3">
        <v>0</v>
      </c>
      <c r="Q9" s="9">
        <v>0</v>
      </c>
      <c r="R9" s="9">
        <v>0</v>
      </c>
      <c r="S9" s="9">
        <v>0.33</v>
      </c>
      <c r="T9" s="9">
        <v>0</v>
      </c>
      <c r="U9" s="17" t="s">
        <v>77</v>
      </c>
      <c r="V9" t="s">
        <v>276</v>
      </c>
    </row>
    <row r="10" spans="1:23" x14ac:dyDescent="0.3">
      <c r="A10" t="s">
        <v>171</v>
      </c>
      <c r="B10" s="3" t="s">
        <v>181</v>
      </c>
      <c r="C10" s="3" t="s">
        <v>134</v>
      </c>
      <c r="E10" s="3">
        <v>3</v>
      </c>
      <c r="F10" s="3">
        <v>1</v>
      </c>
      <c r="G10" s="3" t="s">
        <v>140</v>
      </c>
      <c r="H10" s="3">
        <v>1</v>
      </c>
      <c r="I10" s="3">
        <f t="shared" si="0"/>
        <v>0.75</v>
      </c>
      <c r="J10" s="3">
        <f t="shared" si="1"/>
        <v>1</v>
      </c>
      <c r="K10" s="3">
        <f t="shared" ref="K10" si="4">O10/L10</f>
        <v>1</v>
      </c>
      <c r="L10" s="3">
        <v>1</v>
      </c>
      <c r="M10" s="9">
        <v>0.75</v>
      </c>
      <c r="N10" s="16">
        <v>0</v>
      </c>
      <c r="O10" s="3">
        <v>1</v>
      </c>
      <c r="P10" s="3">
        <v>0</v>
      </c>
      <c r="Q10" s="9">
        <v>0</v>
      </c>
      <c r="R10" s="9">
        <v>0</v>
      </c>
      <c r="S10" s="9">
        <v>0</v>
      </c>
      <c r="T10" s="9">
        <v>0.17</v>
      </c>
      <c r="U10" s="17">
        <v>2</v>
      </c>
    </row>
    <row r="11" spans="1:23" x14ac:dyDescent="0.3">
      <c r="A11" t="s">
        <v>185</v>
      </c>
      <c r="B11" s="3" t="s">
        <v>181</v>
      </c>
      <c r="C11" s="3" t="s">
        <v>134</v>
      </c>
      <c r="E11" s="3">
        <v>5</v>
      </c>
      <c r="F11" s="3">
        <v>1</v>
      </c>
      <c r="G11" s="3" t="s">
        <v>140</v>
      </c>
      <c r="H11" s="3">
        <v>1</v>
      </c>
      <c r="I11" s="3">
        <f t="shared" si="0"/>
        <v>0.42499999999999999</v>
      </c>
      <c r="J11" s="3">
        <f t="shared" si="1"/>
        <v>1</v>
      </c>
      <c r="K11" s="3">
        <f t="shared" ref="K11" si="5">O11/L11</f>
        <v>0.5</v>
      </c>
      <c r="L11" s="3">
        <v>2</v>
      </c>
      <c r="M11" s="9">
        <v>0.85</v>
      </c>
      <c r="N11" s="16">
        <v>-2</v>
      </c>
      <c r="O11" s="3">
        <v>1</v>
      </c>
      <c r="P11" s="3">
        <v>0</v>
      </c>
      <c r="Q11" s="9">
        <v>0</v>
      </c>
      <c r="R11" s="9">
        <v>0.75</v>
      </c>
      <c r="S11" s="9">
        <v>0</v>
      </c>
      <c r="T11" s="9">
        <v>0</v>
      </c>
      <c r="U11" s="16" t="s">
        <v>77</v>
      </c>
    </row>
    <row r="12" spans="1:23" x14ac:dyDescent="0.3">
      <c r="A12" t="s">
        <v>172</v>
      </c>
      <c r="B12" s="3" t="s">
        <v>181</v>
      </c>
      <c r="C12" s="3" t="s">
        <v>21</v>
      </c>
      <c r="E12" s="3">
        <v>5</v>
      </c>
      <c r="F12" s="3">
        <v>1</v>
      </c>
      <c r="G12" s="3" t="s">
        <v>140</v>
      </c>
      <c r="H12" s="3">
        <v>1</v>
      </c>
      <c r="I12" s="3">
        <f t="shared" si="0"/>
        <v>0.42499999999999999</v>
      </c>
      <c r="J12" s="3">
        <f t="shared" si="1"/>
        <v>1</v>
      </c>
      <c r="K12" s="3">
        <f t="shared" ref="K12:K15" si="6">O12/L12</f>
        <v>0.5</v>
      </c>
      <c r="L12" s="3">
        <v>2</v>
      </c>
      <c r="M12" s="9">
        <v>0.85</v>
      </c>
      <c r="N12" s="16">
        <v>-2</v>
      </c>
      <c r="O12" s="3">
        <v>1</v>
      </c>
      <c r="P12" s="3">
        <v>0</v>
      </c>
      <c r="Q12" s="9">
        <v>0</v>
      </c>
      <c r="R12" s="9">
        <v>0</v>
      </c>
      <c r="S12" s="9">
        <v>0.75</v>
      </c>
      <c r="T12" s="9">
        <v>0</v>
      </c>
      <c r="U12" s="16" t="s">
        <v>77</v>
      </c>
    </row>
    <row r="13" spans="1:23" x14ac:dyDescent="0.3">
      <c r="A13" t="s">
        <v>408</v>
      </c>
      <c r="B13" s="3" t="s">
        <v>181</v>
      </c>
      <c r="C13" s="3" t="s">
        <v>134</v>
      </c>
      <c r="E13" s="3">
        <v>4</v>
      </c>
      <c r="F13" s="3">
        <v>1</v>
      </c>
      <c r="G13" s="3" t="s">
        <v>140</v>
      </c>
      <c r="H13" s="3">
        <v>2</v>
      </c>
      <c r="I13" s="3">
        <f t="shared" si="0"/>
        <v>0.52500000000000002</v>
      </c>
      <c r="J13" s="3">
        <f t="shared" si="1"/>
        <v>0.5</v>
      </c>
      <c r="K13" s="3">
        <f t="shared" si="6"/>
        <v>1</v>
      </c>
      <c r="L13" s="3">
        <v>1</v>
      </c>
      <c r="M13" s="9">
        <v>1.05</v>
      </c>
      <c r="N13" s="16">
        <v>2</v>
      </c>
      <c r="O13" s="3">
        <v>1</v>
      </c>
      <c r="P13" s="3">
        <v>0</v>
      </c>
      <c r="Q13" s="9">
        <v>0.05</v>
      </c>
      <c r="R13" s="9">
        <v>0</v>
      </c>
      <c r="S13" s="9">
        <v>0</v>
      </c>
      <c r="T13" s="9">
        <v>0</v>
      </c>
      <c r="U13" s="16" t="s">
        <v>77</v>
      </c>
      <c r="V13" t="s">
        <v>304</v>
      </c>
    </row>
    <row r="14" spans="1:23" x14ac:dyDescent="0.3">
      <c r="A14" t="s">
        <v>232</v>
      </c>
      <c r="B14" s="3" t="s">
        <v>181</v>
      </c>
      <c r="C14" s="3" t="s">
        <v>21</v>
      </c>
      <c r="E14" s="3">
        <v>6</v>
      </c>
      <c r="F14" s="3">
        <v>1</v>
      </c>
      <c r="G14" s="3" t="s">
        <v>140</v>
      </c>
      <c r="H14" s="3">
        <v>2</v>
      </c>
      <c r="I14" s="3">
        <f t="shared" si="0"/>
        <v>0.9</v>
      </c>
      <c r="J14" s="3">
        <f t="shared" si="1"/>
        <v>1</v>
      </c>
      <c r="K14" s="3">
        <f t="shared" si="6"/>
        <v>1</v>
      </c>
      <c r="L14" s="3">
        <v>2</v>
      </c>
      <c r="M14" s="9">
        <v>0.9</v>
      </c>
      <c r="N14" s="16">
        <v>-1</v>
      </c>
      <c r="O14" s="3">
        <v>2</v>
      </c>
      <c r="P14" s="3">
        <v>0</v>
      </c>
      <c r="Q14" s="9">
        <v>0</v>
      </c>
      <c r="R14" s="9">
        <v>0</v>
      </c>
      <c r="S14" s="9">
        <v>0</v>
      </c>
      <c r="T14" s="9">
        <v>0.33</v>
      </c>
      <c r="U14" s="16">
        <v>2</v>
      </c>
      <c r="V14" t="s">
        <v>123</v>
      </c>
    </row>
    <row r="15" spans="1:23" x14ac:dyDescent="0.3">
      <c r="A15" t="s">
        <v>409</v>
      </c>
      <c r="B15" s="3" t="s">
        <v>181</v>
      </c>
      <c r="C15" s="3" t="s">
        <v>134</v>
      </c>
      <c r="E15" s="3">
        <v>4</v>
      </c>
      <c r="F15" s="3">
        <v>1</v>
      </c>
      <c r="G15" s="3" t="s">
        <v>140</v>
      </c>
      <c r="H15" s="3">
        <v>2</v>
      </c>
      <c r="I15" s="3">
        <f t="shared" si="0"/>
        <v>1.575</v>
      </c>
      <c r="J15" s="3">
        <f t="shared" si="1"/>
        <v>1.5</v>
      </c>
      <c r="K15" s="3">
        <f t="shared" si="6"/>
        <v>1.5</v>
      </c>
      <c r="L15" s="3">
        <v>2</v>
      </c>
      <c r="M15" s="9">
        <v>0.7</v>
      </c>
      <c r="N15" s="16">
        <v>1</v>
      </c>
      <c r="O15" s="3">
        <v>3</v>
      </c>
      <c r="P15" s="3">
        <v>0</v>
      </c>
      <c r="Q15" s="9">
        <v>-0.1</v>
      </c>
      <c r="R15" s="9">
        <v>0</v>
      </c>
      <c r="S15" s="9">
        <v>0</v>
      </c>
      <c r="T15" s="9">
        <v>0.67</v>
      </c>
      <c r="U15" s="16">
        <v>2</v>
      </c>
      <c r="V15" t="s">
        <v>410</v>
      </c>
    </row>
    <row r="16" spans="1:23" x14ac:dyDescent="0.3">
      <c r="B16" s="3"/>
      <c r="C16" s="3"/>
      <c r="F16" s="3">
        <v>1</v>
      </c>
      <c r="M16" s="9"/>
    </row>
    <row r="17" spans="1:22" x14ac:dyDescent="0.3">
      <c r="A17" t="s">
        <v>310</v>
      </c>
      <c r="B17" s="3" t="s">
        <v>181</v>
      </c>
      <c r="C17" s="3" t="s">
        <v>129</v>
      </c>
      <c r="E17" s="3">
        <v>3</v>
      </c>
      <c r="F17" s="3">
        <v>1</v>
      </c>
      <c r="G17" s="3" t="s">
        <v>140</v>
      </c>
      <c r="V17" t="s">
        <v>415</v>
      </c>
    </row>
    <row r="18" spans="1:22" x14ac:dyDescent="0.3">
      <c r="B18" s="3"/>
      <c r="C18" s="3"/>
    </row>
    <row r="19" spans="1:22" x14ac:dyDescent="0.3">
      <c r="A19" t="s">
        <v>174</v>
      </c>
      <c r="B19" s="3" t="s">
        <v>181</v>
      </c>
      <c r="C19" s="3" t="s">
        <v>134</v>
      </c>
      <c r="D19" t="s">
        <v>171</v>
      </c>
      <c r="E19" s="3">
        <v>7</v>
      </c>
      <c r="F19" s="3">
        <v>2</v>
      </c>
      <c r="G19" s="3" t="s">
        <v>140</v>
      </c>
      <c r="H19" s="3">
        <v>3</v>
      </c>
      <c r="I19" s="3">
        <f>J19*K19*M19</f>
        <v>1.1333333333333333</v>
      </c>
      <c r="J19" s="3">
        <f>O19/H19</f>
        <v>0.66666666666666663</v>
      </c>
      <c r="K19" s="3">
        <f>O19/L19</f>
        <v>2</v>
      </c>
      <c r="L19" s="3">
        <v>1</v>
      </c>
      <c r="M19" s="9">
        <v>0.85</v>
      </c>
      <c r="N19" s="16">
        <v>0</v>
      </c>
      <c r="O19" s="3">
        <v>2</v>
      </c>
      <c r="P19" s="3">
        <v>0</v>
      </c>
      <c r="Q19" s="9">
        <v>0</v>
      </c>
      <c r="R19" s="9">
        <v>0</v>
      </c>
      <c r="S19" s="9">
        <v>0</v>
      </c>
      <c r="T19" s="9">
        <v>0.75</v>
      </c>
      <c r="U19" s="16">
        <v>2</v>
      </c>
      <c r="V19" t="s">
        <v>123</v>
      </c>
    </row>
    <row r="20" spans="1:22" x14ac:dyDescent="0.3">
      <c r="A20" t="s">
        <v>173</v>
      </c>
      <c r="B20" s="3" t="s">
        <v>181</v>
      </c>
      <c r="C20" s="3" t="s">
        <v>134</v>
      </c>
      <c r="D20" t="s">
        <v>333</v>
      </c>
      <c r="E20" s="3">
        <v>6</v>
      </c>
      <c r="F20" s="3">
        <v>2</v>
      </c>
      <c r="G20" s="3" t="s">
        <v>140</v>
      </c>
      <c r="H20" s="3">
        <v>3</v>
      </c>
      <c r="I20" s="3">
        <f>J20*K20*M20</f>
        <v>2.0833333333333335</v>
      </c>
      <c r="J20" s="3">
        <f>O20/H20</f>
        <v>1.6666666666666667</v>
      </c>
      <c r="K20" s="3">
        <f t="shared" ref="K20:K23" si="7">O20/L20</f>
        <v>1.6666666666666667</v>
      </c>
      <c r="L20" s="3">
        <v>3</v>
      </c>
      <c r="M20" s="9">
        <v>0.75</v>
      </c>
      <c r="N20" s="16">
        <v>1</v>
      </c>
      <c r="O20" s="3">
        <v>5</v>
      </c>
      <c r="P20" s="3">
        <v>0</v>
      </c>
      <c r="Q20" s="9">
        <v>0</v>
      </c>
      <c r="R20" s="9">
        <v>0</v>
      </c>
      <c r="S20" s="9">
        <v>0</v>
      </c>
      <c r="T20" s="9">
        <v>0</v>
      </c>
      <c r="U20" s="16" t="s">
        <v>77</v>
      </c>
    </row>
    <row r="21" spans="1:22" x14ac:dyDescent="0.3">
      <c r="A21" t="s">
        <v>189</v>
      </c>
      <c r="B21" s="3" t="s">
        <v>181</v>
      </c>
      <c r="C21" s="3" t="s">
        <v>21</v>
      </c>
      <c r="D21" t="s">
        <v>162</v>
      </c>
      <c r="E21" s="3">
        <v>5</v>
      </c>
      <c r="F21" s="3">
        <v>2</v>
      </c>
      <c r="G21" s="3" t="s">
        <v>140</v>
      </c>
      <c r="H21" s="3">
        <v>2</v>
      </c>
      <c r="I21" s="3">
        <f>J21*K21*M21</f>
        <v>0.2</v>
      </c>
      <c r="J21" s="3">
        <f>O21/H21</f>
        <v>0.5</v>
      </c>
      <c r="K21" s="3">
        <f t="shared" si="7"/>
        <v>0.5</v>
      </c>
      <c r="L21" s="3">
        <v>2</v>
      </c>
      <c r="M21" s="9">
        <v>0.8</v>
      </c>
      <c r="N21" s="16">
        <v>0</v>
      </c>
      <c r="O21" s="3">
        <v>1</v>
      </c>
      <c r="P21" s="3">
        <v>0</v>
      </c>
      <c r="Q21" s="9">
        <v>0</v>
      </c>
      <c r="R21" s="9">
        <v>0</v>
      </c>
      <c r="S21" s="9">
        <v>0</v>
      </c>
      <c r="T21" s="9">
        <v>0.83</v>
      </c>
      <c r="U21" s="16">
        <v>2</v>
      </c>
      <c r="V21" t="s">
        <v>422</v>
      </c>
    </row>
    <row r="22" spans="1:22" x14ac:dyDescent="0.3">
      <c r="A22" t="s">
        <v>235</v>
      </c>
      <c r="B22" s="3" t="s">
        <v>181</v>
      </c>
      <c r="C22" s="3" t="s">
        <v>134</v>
      </c>
      <c r="D22" t="s">
        <v>171</v>
      </c>
      <c r="E22" s="3">
        <v>7</v>
      </c>
      <c r="F22" s="3">
        <v>2</v>
      </c>
      <c r="G22" s="3" t="s">
        <v>140</v>
      </c>
      <c r="H22" s="3">
        <v>2</v>
      </c>
      <c r="I22" s="3">
        <f>J22*K22*M22</f>
        <v>1.3</v>
      </c>
      <c r="J22" s="3">
        <f>O22/H22</f>
        <v>1</v>
      </c>
      <c r="K22" s="3">
        <f t="shared" si="7"/>
        <v>2</v>
      </c>
      <c r="L22" s="3">
        <v>1</v>
      </c>
      <c r="M22" s="9">
        <v>0.65</v>
      </c>
      <c r="N22" s="16">
        <v>1</v>
      </c>
      <c r="O22" s="3">
        <v>2</v>
      </c>
      <c r="P22" s="3">
        <v>0</v>
      </c>
      <c r="Q22" s="9">
        <v>0</v>
      </c>
      <c r="R22" s="9">
        <v>0</v>
      </c>
      <c r="S22" s="9">
        <v>0</v>
      </c>
      <c r="T22" s="9">
        <v>0.33</v>
      </c>
      <c r="U22" s="16">
        <v>2</v>
      </c>
    </row>
    <row r="23" spans="1:22" x14ac:dyDescent="0.3">
      <c r="A23" t="s">
        <v>236</v>
      </c>
      <c r="B23" s="3" t="s">
        <v>181</v>
      </c>
      <c r="C23" s="3" t="s">
        <v>21</v>
      </c>
      <c r="D23" t="s">
        <v>232</v>
      </c>
      <c r="E23" s="3">
        <v>8</v>
      </c>
      <c r="F23" s="3">
        <v>2</v>
      </c>
      <c r="G23" s="3" t="s">
        <v>376</v>
      </c>
      <c r="H23" s="3">
        <v>2</v>
      </c>
      <c r="I23" s="3">
        <f>J23*K23*M23</f>
        <v>0.15</v>
      </c>
      <c r="J23" s="3">
        <f>O23/H23</f>
        <v>0.5</v>
      </c>
      <c r="K23" s="3">
        <f t="shared" si="7"/>
        <v>0.5</v>
      </c>
      <c r="L23" s="3">
        <v>2</v>
      </c>
      <c r="M23" s="9">
        <v>0.6</v>
      </c>
      <c r="N23" s="16">
        <v>-1</v>
      </c>
      <c r="O23" s="3">
        <v>1</v>
      </c>
      <c r="P23" s="3">
        <v>0</v>
      </c>
      <c r="Q23" s="9">
        <v>-0.1</v>
      </c>
      <c r="R23" s="9">
        <v>0</v>
      </c>
      <c r="S23" s="9">
        <v>0</v>
      </c>
      <c r="T23" s="9">
        <v>0</v>
      </c>
      <c r="U23" s="16" t="s">
        <v>77</v>
      </c>
      <c r="V23" t="s">
        <v>382</v>
      </c>
    </row>
    <row r="24" spans="1:22" x14ac:dyDescent="0.3">
      <c r="A24" t="s">
        <v>237</v>
      </c>
      <c r="B24" s="3" t="s">
        <v>181</v>
      </c>
      <c r="C24" s="3" t="s">
        <v>402</v>
      </c>
      <c r="D24" t="s">
        <v>170</v>
      </c>
      <c r="E24" s="3">
        <v>6</v>
      </c>
      <c r="F24" s="3">
        <v>2</v>
      </c>
      <c r="G24" s="3" t="s">
        <v>140</v>
      </c>
      <c r="H24" s="3">
        <v>3</v>
      </c>
      <c r="I24" s="3">
        <f t="shared" ref="I24:I27" si="8">J24*K24*M24</f>
        <v>0.93333333333333324</v>
      </c>
      <c r="J24" s="3">
        <f t="shared" ref="J24:J27" si="9">O24/H24</f>
        <v>0.66666666666666663</v>
      </c>
      <c r="K24" s="3">
        <f t="shared" ref="K24:K27" si="10">O24/L24</f>
        <v>2</v>
      </c>
      <c r="L24" s="3">
        <v>1</v>
      </c>
      <c r="M24" s="9">
        <v>0.7</v>
      </c>
      <c r="N24" s="16">
        <v>0</v>
      </c>
      <c r="O24" s="3">
        <v>2</v>
      </c>
      <c r="P24" s="3">
        <v>1</v>
      </c>
      <c r="Q24" s="9">
        <v>0</v>
      </c>
      <c r="R24" s="9">
        <v>0</v>
      </c>
      <c r="S24" s="9">
        <v>0.5</v>
      </c>
      <c r="T24" s="9">
        <v>0</v>
      </c>
      <c r="U24" s="17" t="s">
        <v>77</v>
      </c>
      <c r="V24" t="s">
        <v>347</v>
      </c>
    </row>
    <row r="25" spans="1:22" x14ac:dyDescent="0.3">
      <c r="A25" t="s">
        <v>175</v>
      </c>
      <c r="B25" s="3" t="s">
        <v>181</v>
      </c>
      <c r="C25" s="3" t="s">
        <v>402</v>
      </c>
      <c r="D25" t="s">
        <v>238</v>
      </c>
      <c r="E25" s="3">
        <v>7</v>
      </c>
      <c r="F25" s="3">
        <v>2</v>
      </c>
      <c r="G25" s="3" t="s">
        <v>140</v>
      </c>
      <c r="H25" s="3">
        <v>3</v>
      </c>
      <c r="I25" s="3">
        <f t="shared" si="8"/>
        <v>0.95</v>
      </c>
      <c r="J25" s="3">
        <f t="shared" si="9"/>
        <v>1</v>
      </c>
      <c r="K25" s="3">
        <f t="shared" si="10"/>
        <v>1</v>
      </c>
      <c r="L25" s="3">
        <v>3</v>
      </c>
      <c r="M25" s="9">
        <v>0.95</v>
      </c>
      <c r="N25" s="16">
        <v>3</v>
      </c>
      <c r="O25" s="3">
        <v>3</v>
      </c>
      <c r="P25" s="3">
        <v>0</v>
      </c>
      <c r="Q25" s="9">
        <v>0.1</v>
      </c>
      <c r="R25" s="9">
        <v>0.83</v>
      </c>
      <c r="S25" s="9">
        <v>0</v>
      </c>
      <c r="T25" s="9">
        <v>0.5</v>
      </c>
      <c r="U25" s="16">
        <v>3</v>
      </c>
    </row>
    <row r="26" spans="1:22" x14ac:dyDescent="0.3">
      <c r="A26" t="s">
        <v>302</v>
      </c>
      <c r="B26" s="3" t="s">
        <v>181</v>
      </c>
      <c r="C26" s="3" t="s">
        <v>21</v>
      </c>
      <c r="D26" t="s">
        <v>408</v>
      </c>
      <c r="E26" s="3">
        <v>7</v>
      </c>
      <c r="F26" s="3">
        <v>2</v>
      </c>
      <c r="G26" s="3" t="s">
        <v>140</v>
      </c>
      <c r="H26" s="3">
        <v>2</v>
      </c>
      <c r="I26" s="3">
        <f t="shared" si="8"/>
        <v>0.42499999999999999</v>
      </c>
      <c r="J26" s="3">
        <f t="shared" si="9"/>
        <v>0.5</v>
      </c>
      <c r="K26" s="3">
        <f t="shared" si="10"/>
        <v>1</v>
      </c>
      <c r="L26" s="3">
        <v>1</v>
      </c>
      <c r="M26" s="9">
        <v>0.85</v>
      </c>
      <c r="N26" s="16">
        <v>2</v>
      </c>
      <c r="O26" s="3">
        <v>1</v>
      </c>
      <c r="P26" s="3">
        <v>0</v>
      </c>
      <c r="Q26" s="9">
        <v>0</v>
      </c>
      <c r="R26" s="9">
        <v>0</v>
      </c>
      <c r="S26" s="9">
        <v>0.33</v>
      </c>
      <c r="T26" s="9">
        <v>0</v>
      </c>
      <c r="U26" s="16" t="s">
        <v>77</v>
      </c>
      <c r="V26" t="s">
        <v>303</v>
      </c>
    </row>
    <row r="27" spans="1:22" x14ac:dyDescent="0.3">
      <c r="A27" t="s">
        <v>385</v>
      </c>
      <c r="B27" s="3" t="s">
        <v>181</v>
      </c>
      <c r="C27" s="3" t="s">
        <v>134</v>
      </c>
      <c r="D27" t="s">
        <v>333</v>
      </c>
      <c r="E27" s="3">
        <v>8</v>
      </c>
      <c r="F27" s="3">
        <v>2</v>
      </c>
      <c r="G27" s="3" t="s">
        <v>140</v>
      </c>
      <c r="H27" s="3">
        <v>1</v>
      </c>
      <c r="I27" s="3">
        <f t="shared" si="8"/>
        <v>1.8</v>
      </c>
      <c r="J27" s="3">
        <f t="shared" si="9"/>
        <v>2</v>
      </c>
      <c r="K27" s="3">
        <f t="shared" si="10"/>
        <v>1</v>
      </c>
      <c r="L27" s="3">
        <v>2</v>
      </c>
      <c r="M27" s="9">
        <v>0.9</v>
      </c>
      <c r="N27" s="16">
        <v>1</v>
      </c>
      <c r="O27" s="3">
        <v>2</v>
      </c>
      <c r="P27" s="3">
        <v>0</v>
      </c>
      <c r="Q27" s="9">
        <v>-0.05</v>
      </c>
      <c r="R27" s="9">
        <v>0</v>
      </c>
      <c r="S27" s="9">
        <v>0</v>
      </c>
      <c r="T27" s="9">
        <v>0</v>
      </c>
      <c r="U27" s="16" t="s">
        <v>77</v>
      </c>
    </row>
    <row r="28" spans="1:22" x14ac:dyDescent="0.3">
      <c r="A28" t="s">
        <v>312</v>
      </c>
      <c r="B28" s="3" t="s">
        <v>181</v>
      </c>
      <c r="C28" s="3" t="s">
        <v>129</v>
      </c>
      <c r="D28" t="s">
        <v>333</v>
      </c>
      <c r="E28" s="3">
        <v>7</v>
      </c>
      <c r="F28" s="3">
        <v>2</v>
      </c>
      <c r="G28" s="3" t="s">
        <v>140</v>
      </c>
      <c r="V28" t="s">
        <v>318</v>
      </c>
    </row>
    <row r="29" spans="1:22" x14ac:dyDescent="0.3">
      <c r="B29" s="3"/>
      <c r="C29" s="3"/>
    </row>
    <row r="30" spans="1:22" x14ac:dyDescent="0.3">
      <c r="A30" t="s">
        <v>285</v>
      </c>
      <c r="B30" s="3" t="s">
        <v>181</v>
      </c>
      <c r="C30" s="3" t="s">
        <v>21</v>
      </c>
      <c r="D30" t="s">
        <v>232</v>
      </c>
      <c r="E30" s="3">
        <v>9</v>
      </c>
      <c r="F30" s="3">
        <v>3</v>
      </c>
      <c r="G30" s="3" t="s">
        <v>211</v>
      </c>
      <c r="H30" s="3">
        <v>3</v>
      </c>
      <c r="I30" s="3">
        <f t="shared" ref="I30:I37" si="11">J30*K30*M30</f>
        <v>1.2000000000000002</v>
      </c>
      <c r="J30" s="3">
        <f t="shared" ref="J30:J37" si="12">O30/H30</f>
        <v>1</v>
      </c>
      <c r="K30" s="3">
        <f t="shared" ref="K30:K37" si="13">O30/L30</f>
        <v>1.5</v>
      </c>
      <c r="L30" s="3">
        <v>2</v>
      </c>
      <c r="M30" s="9">
        <v>0.8</v>
      </c>
      <c r="N30" s="16">
        <v>0</v>
      </c>
      <c r="O30" s="3">
        <v>3</v>
      </c>
      <c r="P30" s="3">
        <v>0</v>
      </c>
      <c r="Q30" s="9">
        <v>0</v>
      </c>
      <c r="R30" s="9">
        <v>0</v>
      </c>
      <c r="S30" s="9">
        <v>0</v>
      </c>
      <c r="T30" s="9">
        <v>0.33</v>
      </c>
      <c r="U30" s="16">
        <v>3</v>
      </c>
      <c r="V30" t="s">
        <v>289</v>
      </c>
    </row>
    <row r="31" spans="1:22" x14ac:dyDescent="0.3">
      <c r="A31" t="s">
        <v>239</v>
      </c>
      <c r="B31" s="3" t="s">
        <v>181</v>
      </c>
      <c r="C31" s="3" t="s">
        <v>21</v>
      </c>
      <c r="D31" t="s">
        <v>175</v>
      </c>
      <c r="E31" s="3">
        <v>9</v>
      </c>
      <c r="F31" s="3">
        <v>3</v>
      </c>
      <c r="G31" s="3" t="s">
        <v>140</v>
      </c>
      <c r="H31" s="3">
        <v>5</v>
      </c>
      <c r="I31" s="3">
        <f t="shared" si="11"/>
        <v>2.6133333333333333</v>
      </c>
      <c r="J31" s="3">
        <f t="shared" si="12"/>
        <v>1.4</v>
      </c>
      <c r="K31" s="3">
        <f t="shared" si="13"/>
        <v>2.3333333333333335</v>
      </c>
      <c r="L31" s="3">
        <v>3</v>
      </c>
      <c r="M31" s="9">
        <v>0.8</v>
      </c>
      <c r="N31" s="16">
        <v>0</v>
      </c>
      <c r="O31" s="3">
        <v>7</v>
      </c>
      <c r="P31" s="3">
        <v>0</v>
      </c>
      <c r="Q31" s="9">
        <v>0</v>
      </c>
      <c r="R31" s="9">
        <v>0</v>
      </c>
      <c r="S31" s="9">
        <v>0</v>
      </c>
      <c r="T31" s="9">
        <v>0.33</v>
      </c>
      <c r="U31" s="16">
        <v>2</v>
      </c>
    </row>
    <row r="32" spans="1:22" x14ac:dyDescent="0.3">
      <c r="A32" t="s">
        <v>240</v>
      </c>
      <c r="B32" s="3" t="s">
        <v>181</v>
      </c>
      <c r="C32" s="3" t="s">
        <v>134</v>
      </c>
      <c r="D32" t="s">
        <v>175</v>
      </c>
      <c r="E32" s="3">
        <v>10</v>
      </c>
      <c r="F32" s="3">
        <v>3</v>
      </c>
      <c r="G32" s="3" t="s">
        <v>140</v>
      </c>
      <c r="H32" s="3">
        <v>4</v>
      </c>
      <c r="I32" s="3">
        <f t="shared" si="11"/>
        <v>2.5499999999999998</v>
      </c>
      <c r="J32" s="3">
        <f t="shared" si="12"/>
        <v>1.5</v>
      </c>
      <c r="K32" s="3">
        <f t="shared" si="13"/>
        <v>2</v>
      </c>
      <c r="L32" s="3">
        <v>3</v>
      </c>
      <c r="M32" s="9">
        <v>0.85</v>
      </c>
      <c r="N32" s="16">
        <v>0</v>
      </c>
      <c r="O32" s="3">
        <v>6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6" t="s">
        <v>77</v>
      </c>
      <c r="V32" t="s">
        <v>124</v>
      </c>
    </row>
    <row r="33" spans="1:22" x14ac:dyDescent="0.3">
      <c r="A33" t="s">
        <v>246</v>
      </c>
      <c r="B33" s="3" t="s">
        <v>181</v>
      </c>
      <c r="C33" s="3" t="s">
        <v>402</v>
      </c>
      <c r="D33" s="18" t="s">
        <v>247</v>
      </c>
      <c r="E33" s="3">
        <v>12</v>
      </c>
      <c r="F33" s="3">
        <v>3</v>
      </c>
      <c r="G33" s="3" t="s">
        <v>140</v>
      </c>
      <c r="H33" s="3">
        <v>3</v>
      </c>
      <c r="I33" s="3">
        <f t="shared" si="11"/>
        <v>1.7999999999999998</v>
      </c>
      <c r="J33" s="3">
        <f t="shared" si="12"/>
        <v>1</v>
      </c>
      <c r="K33" s="3">
        <f t="shared" si="13"/>
        <v>3</v>
      </c>
      <c r="L33" s="3">
        <v>1</v>
      </c>
      <c r="M33" s="9">
        <v>0.6</v>
      </c>
      <c r="N33" s="16">
        <v>0</v>
      </c>
      <c r="O33" s="3">
        <v>3</v>
      </c>
      <c r="P33" s="3">
        <v>0</v>
      </c>
      <c r="Q33" s="9">
        <v>0</v>
      </c>
      <c r="R33" s="9">
        <v>0</v>
      </c>
      <c r="S33" s="9">
        <v>0</v>
      </c>
      <c r="T33" s="9">
        <v>0</v>
      </c>
      <c r="U33" s="16" t="s">
        <v>77</v>
      </c>
      <c r="V33" t="s">
        <v>380</v>
      </c>
    </row>
    <row r="34" spans="1:22" x14ac:dyDescent="0.3">
      <c r="A34" t="s">
        <v>251</v>
      </c>
      <c r="B34" s="3" t="s">
        <v>181</v>
      </c>
      <c r="C34" s="3" t="s">
        <v>21</v>
      </c>
      <c r="D34" t="s">
        <v>189</v>
      </c>
      <c r="E34" s="3">
        <v>9</v>
      </c>
      <c r="F34" s="3">
        <v>3</v>
      </c>
      <c r="G34" s="3" t="s">
        <v>140</v>
      </c>
      <c r="H34" s="3">
        <v>3</v>
      </c>
      <c r="I34" s="3">
        <f t="shared" si="11"/>
        <v>1.8666666666666665</v>
      </c>
      <c r="J34" s="3">
        <f t="shared" si="12"/>
        <v>1.3333333333333333</v>
      </c>
      <c r="K34" s="3">
        <f t="shared" si="13"/>
        <v>2</v>
      </c>
      <c r="L34" s="3">
        <v>2</v>
      </c>
      <c r="M34" s="9">
        <v>0.7</v>
      </c>
      <c r="N34" s="16">
        <v>-1</v>
      </c>
      <c r="O34" s="3">
        <v>4</v>
      </c>
      <c r="P34" s="3">
        <v>0</v>
      </c>
      <c r="Q34" s="9">
        <v>0</v>
      </c>
      <c r="R34" s="9">
        <v>0</v>
      </c>
      <c r="S34" s="9">
        <v>0</v>
      </c>
      <c r="T34" s="9">
        <v>0</v>
      </c>
      <c r="U34" s="16" t="s">
        <v>77</v>
      </c>
      <c r="V34" t="s">
        <v>260</v>
      </c>
    </row>
    <row r="35" spans="1:22" x14ac:dyDescent="0.3">
      <c r="A35" t="s">
        <v>343</v>
      </c>
      <c r="B35" s="3" t="s">
        <v>181</v>
      </c>
      <c r="C35" s="3" t="s">
        <v>134</v>
      </c>
      <c r="D35" t="s">
        <v>237</v>
      </c>
      <c r="E35" s="3">
        <v>10</v>
      </c>
      <c r="F35" s="3">
        <v>3</v>
      </c>
      <c r="G35" s="3" t="s">
        <v>140</v>
      </c>
      <c r="H35" s="3">
        <v>3</v>
      </c>
      <c r="I35" s="3">
        <f t="shared" si="11"/>
        <v>3.7500000000000004</v>
      </c>
      <c r="J35" s="3">
        <f t="shared" si="12"/>
        <v>1.6666666666666667</v>
      </c>
      <c r="K35" s="3">
        <f t="shared" si="13"/>
        <v>2.5</v>
      </c>
      <c r="L35" s="3">
        <v>2</v>
      </c>
      <c r="M35" s="9">
        <v>0.9</v>
      </c>
      <c r="N35" s="16">
        <v>0</v>
      </c>
      <c r="O35" s="3">
        <v>5</v>
      </c>
      <c r="P35" s="3">
        <v>1</v>
      </c>
      <c r="Q35" s="9">
        <v>-0.1</v>
      </c>
      <c r="R35" s="9">
        <v>0</v>
      </c>
      <c r="S35" s="9">
        <v>0</v>
      </c>
      <c r="T35" s="9">
        <v>0</v>
      </c>
      <c r="U35" s="16" t="s">
        <v>77</v>
      </c>
      <c r="V35" t="s">
        <v>381</v>
      </c>
    </row>
    <row r="36" spans="1:22" x14ac:dyDescent="0.3">
      <c r="A36" t="s">
        <v>345</v>
      </c>
      <c r="B36" s="3" t="s">
        <v>181</v>
      </c>
      <c r="C36" s="3" t="s">
        <v>21</v>
      </c>
      <c r="D36" t="s">
        <v>189</v>
      </c>
      <c r="E36" s="3">
        <v>11</v>
      </c>
      <c r="F36" s="3">
        <v>3</v>
      </c>
      <c r="G36" s="3" t="s">
        <v>377</v>
      </c>
      <c r="H36" s="3">
        <v>2</v>
      </c>
      <c r="I36" s="3">
        <f t="shared" si="11"/>
        <v>0.1875</v>
      </c>
      <c r="J36" s="3">
        <f t="shared" si="12"/>
        <v>0.5</v>
      </c>
      <c r="K36" s="3">
        <f t="shared" si="13"/>
        <v>0.5</v>
      </c>
      <c r="L36" s="3">
        <v>2</v>
      </c>
      <c r="M36" s="9">
        <v>0.75</v>
      </c>
      <c r="N36" s="16">
        <v>-1</v>
      </c>
      <c r="O36" s="3">
        <v>1</v>
      </c>
      <c r="P36" s="3">
        <v>0</v>
      </c>
      <c r="Q36" s="9">
        <v>0</v>
      </c>
      <c r="R36" s="9">
        <v>0</v>
      </c>
      <c r="S36" s="9">
        <v>0</v>
      </c>
      <c r="T36" s="9">
        <v>0</v>
      </c>
      <c r="U36" s="16" t="s">
        <v>77</v>
      </c>
      <c r="V36" t="s">
        <v>309</v>
      </c>
    </row>
    <row r="37" spans="1:22" x14ac:dyDescent="0.3">
      <c r="A37" t="s">
        <v>348</v>
      </c>
      <c r="B37" s="3" t="s">
        <v>181</v>
      </c>
      <c r="C37" s="3" t="s">
        <v>21</v>
      </c>
      <c r="D37" t="s">
        <v>189</v>
      </c>
      <c r="E37" s="3">
        <v>11</v>
      </c>
      <c r="F37" s="3">
        <v>3</v>
      </c>
      <c r="G37" s="3" t="s">
        <v>140</v>
      </c>
      <c r="H37" s="3">
        <v>4</v>
      </c>
      <c r="I37" s="3">
        <f t="shared" si="11"/>
        <v>1.8</v>
      </c>
      <c r="J37" s="3">
        <f t="shared" si="12"/>
        <v>0.75</v>
      </c>
      <c r="K37" s="3">
        <f t="shared" si="13"/>
        <v>3</v>
      </c>
      <c r="L37" s="3">
        <v>1</v>
      </c>
      <c r="M37" s="9">
        <v>0.8</v>
      </c>
      <c r="N37" s="16">
        <v>0</v>
      </c>
      <c r="O37" s="3">
        <v>3</v>
      </c>
      <c r="P37" s="3">
        <v>0</v>
      </c>
      <c r="Q37" s="9">
        <v>0.05</v>
      </c>
      <c r="R37" s="9">
        <v>0</v>
      </c>
      <c r="S37" s="9">
        <v>0.9</v>
      </c>
      <c r="T37" s="9">
        <v>0.33</v>
      </c>
      <c r="U37" s="16">
        <v>2</v>
      </c>
    </row>
    <row r="38" spans="1:22" x14ac:dyDescent="0.3">
      <c r="A38" t="s">
        <v>384</v>
      </c>
      <c r="B38" s="3" t="s">
        <v>181</v>
      </c>
      <c r="C38" s="3" t="s">
        <v>21</v>
      </c>
      <c r="D38" t="s">
        <v>385</v>
      </c>
      <c r="E38" s="3">
        <v>12</v>
      </c>
      <c r="F38" s="3">
        <v>3</v>
      </c>
      <c r="G38" s="3" t="s">
        <v>140</v>
      </c>
      <c r="H38" s="3">
        <v>3</v>
      </c>
      <c r="I38" s="3">
        <f t="shared" ref="I38" si="14">J38*K38*M38</f>
        <v>1</v>
      </c>
      <c r="J38" s="3">
        <f t="shared" ref="J38" si="15">O38/H38</f>
        <v>0.66666666666666663</v>
      </c>
      <c r="K38" s="3">
        <f t="shared" ref="K38" si="16">O38/L38</f>
        <v>2</v>
      </c>
      <c r="L38" s="3">
        <v>1</v>
      </c>
      <c r="M38" s="9">
        <v>0.75</v>
      </c>
      <c r="N38" s="16">
        <v>1</v>
      </c>
      <c r="O38" s="3">
        <v>2</v>
      </c>
      <c r="P38" s="3">
        <v>0</v>
      </c>
      <c r="Q38" s="9">
        <v>-0.05</v>
      </c>
      <c r="R38" s="9">
        <v>0</v>
      </c>
      <c r="S38" s="9">
        <v>0</v>
      </c>
      <c r="T38" s="9">
        <v>0</v>
      </c>
      <c r="U38" s="16" t="s">
        <v>77</v>
      </c>
      <c r="V38" t="s">
        <v>386</v>
      </c>
    </row>
    <row r="39" spans="1:22" x14ac:dyDescent="0.3">
      <c r="A39" t="s">
        <v>418</v>
      </c>
      <c r="B39" s="3" t="s">
        <v>181</v>
      </c>
      <c r="C39" s="3" t="s">
        <v>129</v>
      </c>
      <c r="D39" t="s">
        <v>419</v>
      </c>
      <c r="E39" s="3">
        <v>11</v>
      </c>
      <c r="F39" s="3">
        <v>3</v>
      </c>
      <c r="V39" t="s">
        <v>421</v>
      </c>
    </row>
    <row r="40" spans="1:22" x14ac:dyDescent="0.3">
      <c r="B40" s="3"/>
      <c r="C40" s="3"/>
    </row>
    <row r="41" spans="1:22" x14ac:dyDescent="0.3">
      <c r="A41" t="s">
        <v>245</v>
      </c>
      <c r="B41" s="3" t="s">
        <v>181</v>
      </c>
      <c r="C41" s="3" t="s">
        <v>134</v>
      </c>
      <c r="D41" t="s">
        <v>246</v>
      </c>
      <c r="E41" s="3">
        <v>16</v>
      </c>
      <c r="F41" s="3">
        <v>4</v>
      </c>
      <c r="G41" s="3" t="s">
        <v>140</v>
      </c>
      <c r="H41" s="3">
        <v>5</v>
      </c>
      <c r="I41" s="3">
        <f t="shared" ref="I41:I45" si="17">J41*K41*M41</f>
        <v>4.666666666666667</v>
      </c>
      <c r="J41" s="3">
        <f>O41/H41</f>
        <v>2</v>
      </c>
      <c r="K41" s="3">
        <f t="shared" ref="K41:K45" si="18">O41/L41</f>
        <v>3.3333333333333335</v>
      </c>
      <c r="L41" s="3">
        <v>3</v>
      </c>
      <c r="M41" s="9">
        <v>0.7</v>
      </c>
      <c r="N41" s="16">
        <v>-3</v>
      </c>
      <c r="O41" s="3">
        <v>10</v>
      </c>
      <c r="P41" s="3">
        <v>-1</v>
      </c>
      <c r="Q41" s="9">
        <v>-0.1</v>
      </c>
      <c r="R41" s="9">
        <v>0</v>
      </c>
      <c r="S41" s="9">
        <v>0</v>
      </c>
      <c r="T41" s="9">
        <v>0</v>
      </c>
      <c r="U41" s="16" t="s">
        <v>77</v>
      </c>
    </row>
    <row r="42" spans="1:22" x14ac:dyDescent="0.3">
      <c r="A42" t="s">
        <v>277</v>
      </c>
      <c r="B42" s="3" t="s">
        <v>181</v>
      </c>
      <c r="C42" s="3" t="s">
        <v>134</v>
      </c>
      <c r="D42" t="s">
        <v>302</v>
      </c>
      <c r="E42" s="3">
        <v>13</v>
      </c>
      <c r="F42" s="3">
        <v>4</v>
      </c>
      <c r="G42" s="3" t="s">
        <v>140</v>
      </c>
      <c r="H42" s="3">
        <v>3</v>
      </c>
      <c r="I42" s="3">
        <f t="shared" si="17"/>
        <v>0.31666666666666665</v>
      </c>
      <c r="J42" s="3">
        <f>O42/H42</f>
        <v>0.33333333333333331</v>
      </c>
      <c r="K42" s="3">
        <f t="shared" si="18"/>
        <v>1</v>
      </c>
      <c r="L42" s="3">
        <v>1</v>
      </c>
      <c r="M42" s="9">
        <v>0.95</v>
      </c>
      <c r="N42" s="16">
        <v>1</v>
      </c>
      <c r="O42" s="3">
        <v>1</v>
      </c>
      <c r="P42" s="3">
        <v>0</v>
      </c>
      <c r="Q42" s="9">
        <v>0.05</v>
      </c>
      <c r="R42" s="9">
        <v>0</v>
      </c>
      <c r="S42" s="9">
        <v>0</v>
      </c>
      <c r="T42" s="9">
        <v>0</v>
      </c>
      <c r="U42" s="16" t="s">
        <v>77</v>
      </c>
      <c r="V42" t="s">
        <v>278</v>
      </c>
    </row>
    <row r="43" spans="1:22" x14ac:dyDescent="0.3">
      <c r="A43" t="s">
        <v>305</v>
      </c>
      <c r="B43" s="3" t="s">
        <v>181</v>
      </c>
      <c r="C43" s="3" t="s">
        <v>402</v>
      </c>
      <c r="D43" t="s">
        <v>334</v>
      </c>
      <c r="E43" s="3">
        <v>14</v>
      </c>
      <c r="F43" s="3">
        <v>4</v>
      </c>
      <c r="G43" s="3" t="s">
        <v>140</v>
      </c>
      <c r="H43" s="3">
        <v>3</v>
      </c>
      <c r="I43" s="3">
        <f t="shared" si="17"/>
        <v>0.53333333333333333</v>
      </c>
      <c r="J43" s="3">
        <f>O43/H43</f>
        <v>0.66666666666666663</v>
      </c>
      <c r="K43" s="3">
        <f t="shared" si="18"/>
        <v>1</v>
      </c>
      <c r="L43" s="3">
        <v>2</v>
      </c>
      <c r="M43" s="9">
        <v>0.8</v>
      </c>
      <c r="N43" s="16">
        <v>0</v>
      </c>
      <c r="O43" s="3">
        <v>2</v>
      </c>
      <c r="P43" s="3">
        <v>1</v>
      </c>
      <c r="Q43" s="9">
        <v>0</v>
      </c>
      <c r="R43" s="9">
        <v>0</v>
      </c>
      <c r="S43" s="9">
        <v>0</v>
      </c>
      <c r="T43" s="9">
        <v>0</v>
      </c>
      <c r="U43" s="16" t="s">
        <v>77</v>
      </c>
      <c r="V43" t="s">
        <v>306</v>
      </c>
    </row>
    <row r="44" spans="1:22" x14ac:dyDescent="0.3">
      <c r="A44" t="s">
        <v>344</v>
      </c>
      <c r="B44" s="3" t="s">
        <v>181</v>
      </c>
      <c r="C44" s="3" t="s">
        <v>21</v>
      </c>
      <c r="D44" t="s">
        <v>345</v>
      </c>
      <c r="E44" s="3">
        <v>15</v>
      </c>
      <c r="F44" s="3">
        <v>4</v>
      </c>
      <c r="G44" s="3" t="s">
        <v>377</v>
      </c>
      <c r="H44" s="3">
        <v>4</v>
      </c>
      <c r="I44" s="3">
        <f t="shared" si="17"/>
        <v>0.73125000000000007</v>
      </c>
      <c r="J44" s="3">
        <f>O44/H44</f>
        <v>0.75</v>
      </c>
      <c r="K44" s="3">
        <f t="shared" si="18"/>
        <v>1.5</v>
      </c>
      <c r="L44" s="3">
        <v>2</v>
      </c>
      <c r="M44" s="9">
        <v>0.65</v>
      </c>
      <c r="N44" s="16">
        <v>-2</v>
      </c>
      <c r="O44" s="3">
        <v>3</v>
      </c>
      <c r="P44" s="3">
        <v>0</v>
      </c>
      <c r="Q44" s="9">
        <v>0</v>
      </c>
      <c r="R44" s="9">
        <v>0</v>
      </c>
      <c r="S44" s="9">
        <v>0.33</v>
      </c>
      <c r="T44" s="9">
        <v>0</v>
      </c>
      <c r="U44" s="16" t="s">
        <v>77</v>
      </c>
      <c r="V44" t="s">
        <v>346</v>
      </c>
    </row>
    <row r="45" spans="1:22" x14ac:dyDescent="0.3">
      <c r="A45" t="s">
        <v>379</v>
      </c>
      <c r="B45" s="3" t="s">
        <v>181</v>
      </c>
      <c r="C45" s="3" t="s">
        <v>402</v>
      </c>
      <c r="D45" t="s">
        <v>384</v>
      </c>
      <c r="E45" s="3">
        <v>16</v>
      </c>
      <c r="F45" s="3">
        <v>4</v>
      </c>
      <c r="G45" s="3" t="s">
        <v>140</v>
      </c>
      <c r="H45" s="3">
        <v>5</v>
      </c>
      <c r="I45" s="3">
        <f t="shared" si="17"/>
        <v>0</v>
      </c>
      <c r="J45" s="3">
        <f>O45/H45</f>
        <v>0</v>
      </c>
      <c r="K45" s="3">
        <f t="shared" si="18"/>
        <v>0</v>
      </c>
      <c r="L45" s="3">
        <v>1</v>
      </c>
      <c r="M45" s="9">
        <v>0.85</v>
      </c>
      <c r="N45" s="16">
        <v>1</v>
      </c>
      <c r="O45" s="3">
        <v>0</v>
      </c>
      <c r="P45" s="3">
        <v>0</v>
      </c>
      <c r="Q45" s="9">
        <v>0.05</v>
      </c>
      <c r="R45" s="9">
        <v>0</v>
      </c>
      <c r="S45" s="9">
        <v>0</v>
      </c>
      <c r="T45" s="9">
        <v>0</v>
      </c>
      <c r="U45" s="16" t="s">
        <v>77</v>
      </c>
      <c r="V45" t="s">
        <v>383</v>
      </c>
    </row>
    <row r="46" spans="1:22" x14ac:dyDescent="0.3">
      <c r="A46" t="s">
        <v>311</v>
      </c>
      <c r="B46" s="3" t="s">
        <v>181</v>
      </c>
      <c r="C46" s="3" t="s">
        <v>129</v>
      </c>
      <c r="D46" t="s">
        <v>334</v>
      </c>
      <c r="E46" s="3">
        <v>15</v>
      </c>
      <c r="F46" s="3">
        <v>4</v>
      </c>
      <c r="G46" s="3" t="s">
        <v>140</v>
      </c>
      <c r="V46" t="s">
        <v>326</v>
      </c>
    </row>
  </sheetData>
  <conditionalFormatting sqref="A1:XFD999999">
    <cfRule type="expression" dxfId="9" priority="23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BCF5-5AAC-4F6F-A5D2-F2CF7C627D4D}">
  <dimension ref="A1:W39"/>
  <sheetViews>
    <sheetView workbookViewId="0">
      <pane ySplit="1" topLeftCell="A12" activePane="bottomLeft" state="frozen"/>
      <selection pane="bottomLeft" activeCell="A37" sqref="A37"/>
    </sheetView>
  </sheetViews>
  <sheetFormatPr defaultRowHeight="14.4" x14ac:dyDescent="0.3"/>
  <cols>
    <col min="1" max="1" width="20.6640625" customWidth="1"/>
    <col min="2" max="2" width="7.6640625" style="3" customWidth="1"/>
    <col min="3" max="3" width="7.5546875" style="3" customWidth="1"/>
    <col min="4" max="4" width="21.109375" style="3" customWidth="1"/>
    <col min="5" max="5" width="6.6640625" style="3" customWidth="1"/>
    <col min="6" max="6" width="4.88671875" style="3" customWidth="1"/>
    <col min="7" max="7" width="9.5546875" style="3" customWidth="1"/>
    <col min="8" max="13" width="6.88671875" style="3" customWidth="1"/>
    <col min="14" max="14" width="6.88671875" style="16" customWidth="1"/>
    <col min="15" max="16" width="6.88671875" style="3" customWidth="1"/>
    <col min="17" max="20" width="6.88671875" style="9" customWidth="1"/>
    <col min="21" max="21" width="8.21875" style="16" customWidth="1"/>
    <col min="22" max="22" width="43.5546875" customWidth="1"/>
  </cols>
  <sheetData>
    <row r="1" spans="1:23" s="22" customFormat="1" ht="12.6" thickBot="1" x14ac:dyDescent="0.3">
      <c r="A1" s="22" t="s">
        <v>42</v>
      </c>
      <c r="B1" s="23" t="s">
        <v>135</v>
      </c>
      <c r="C1" s="23" t="s">
        <v>128</v>
      </c>
      <c r="D1" s="23" t="s">
        <v>44</v>
      </c>
      <c r="E1" s="23" t="s">
        <v>116</v>
      </c>
      <c r="F1" s="23" t="s">
        <v>87</v>
      </c>
      <c r="G1" s="23" t="s">
        <v>0</v>
      </c>
      <c r="H1" s="23" t="s">
        <v>48</v>
      </c>
      <c r="I1" s="23" t="s">
        <v>159</v>
      </c>
      <c r="J1" s="23" t="s">
        <v>158</v>
      </c>
      <c r="K1" s="23" t="s">
        <v>157</v>
      </c>
      <c r="L1" s="23" t="s">
        <v>144</v>
      </c>
      <c r="M1" s="23" t="s">
        <v>137</v>
      </c>
      <c r="N1" s="24" t="s">
        <v>165</v>
      </c>
      <c r="O1" s="23" t="s">
        <v>2</v>
      </c>
      <c r="P1" s="23" t="s">
        <v>24</v>
      </c>
      <c r="Q1" s="25" t="s">
        <v>145</v>
      </c>
      <c r="R1" s="25" t="s">
        <v>146</v>
      </c>
      <c r="S1" s="25" t="s">
        <v>147</v>
      </c>
      <c r="T1" s="25" t="s">
        <v>151</v>
      </c>
      <c r="U1" s="24" t="s">
        <v>152</v>
      </c>
      <c r="V1" s="26" t="s">
        <v>4</v>
      </c>
      <c r="W1" s="22" t="s">
        <v>375</v>
      </c>
    </row>
    <row r="2" spans="1:23" s="4" customForma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1" t="s">
        <v>148</v>
      </c>
      <c r="S3" s="11"/>
      <c r="T3" s="11"/>
      <c r="U3" s="14"/>
      <c r="V3" s="7"/>
    </row>
    <row r="4" spans="1:23" s="4" customForma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1" t="s">
        <v>149</v>
      </c>
      <c r="T4" s="11"/>
      <c r="U4" s="14"/>
      <c r="V4" s="7"/>
    </row>
    <row r="5" spans="1:23" s="4" customFormat="1" x14ac:dyDescent="0.3">
      <c r="B5" s="7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1"/>
      <c r="T5" s="11" t="s">
        <v>154</v>
      </c>
      <c r="U5" s="14"/>
      <c r="V5" s="7"/>
    </row>
    <row r="6" spans="1:23" s="4" customFormat="1" x14ac:dyDescent="0.3"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4" t="s">
        <v>153</v>
      </c>
      <c r="V6" s="7"/>
    </row>
    <row r="7" spans="1:23" s="4" customForma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161</v>
      </c>
      <c r="B8" s="3" t="s">
        <v>180</v>
      </c>
      <c r="C8" s="3" t="s">
        <v>21</v>
      </c>
      <c r="E8" s="3">
        <v>3</v>
      </c>
      <c r="F8" s="3">
        <v>1</v>
      </c>
      <c r="G8" s="3" t="s">
        <v>140</v>
      </c>
      <c r="H8" s="3">
        <v>1</v>
      </c>
      <c r="I8" s="3">
        <f t="shared" ref="I8:I10" si="0">J8*K8*M8</f>
        <v>0.8</v>
      </c>
      <c r="J8" s="3">
        <f t="shared" ref="J8:J27" si="1">O8/H8</f>
        <v>1</v>
      </c>
      <c r="K8" s="3">
        <f t="shared" ref="K8:K27" si="2">O8/L8</f>
        <v>1</v>
      </c>
      <c r="L8" s="3">
        <v>1</v>
      </c>
      <c r="M8" s="9">
        <v>0.8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0.33</v>
      </c>
      <c r="T8" s="9">
        <v>0.33</v>
      </c>
      <c r="U8" s="16">
        <v>3</v>
      </c>
    </row>
    <row r="9" spans="1:23" x14ac:dyDescent="0.3">
      <c r="A9" t="s">
        <v>178</v>
      </c>
      <c r="B9" s="3" t="s">
        <v>180</v>
      </c>
      <c r="C9" s="3" t="s">
        <v>134</v>
      </c>
      <c r="E9" s="3">
        <v>3</v>
      </c>
      <c r="F9" s="3">
        <v>1</v>
      </c>
      <c r="G9" s="3" t="s">
        <v>140</v>
      </c>
      <c r="H9" s="3">
        <v>1</v>
      </c>
      <c r="I9" s="3">
        <f t="shared" si="0"/>
        <v>0.9</v>
      </c>
      <c r="J9" s="3">
        <f t="shared" si="1"/>
        <v>1</v>
      </c>
      <c r="K9" s="3">
        <f t="shared" si="2"/>
        <v>1</v>
      </c>
      <c r="L9" s="3">
        <v>1</v>
      </c>
      <c r="M9" s="9">
        <v>0.9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</v>
      </c>
      <c r="T9" s="9">
        <v>0</v>
      </c>
      <c r="U9" s="16" t="s">
        <v>77</v>
      </c>
    </row>
    <row r="10" spans="1:23" x14ac:dyDescent="0.3">
      <c r="A10" t="s">
        <v>176</v>
      </c>
      <c r="B10" s="3" t="s">
        <v>180</v>
      </c>
      <c r="C10" s="3" t="s">
        <v>402</v>
      </c>
      <c r="E10" s="3">
        <v>4</v>
      </c>
      <c r="F10" s="3">
        <v>1</v>
      </c>
      <c r="G10" s="3" t="s">
        <v>140</v>
      </c>
      <c r="H10" s="3">
        <v>2</v>
      </c>
      <c r="I10" s="3">
        <f t="shared" si="0"/>
        <v>0.42499999999999999</v>
      </c>
      <c r="J10" s="3">
        <f t="shared" si="1"/>
        <v>0.5</v>
      </c>
      <c r="K10" s="3">
        <f t="shared" si="2"/>
        <v>1</v>
      </c>
      <c r="L10" s="3">
        <v>1</v>
      </c>
      <c r="M10" s="9">
        <v>0.85</v>
      </c>
      <c r="N10" s="16">
        <v>0</v>
      </c>
      <c r="O10" s="3">
        <v>1</v>
      </c>
      <c r="P10" s="3">
        <v>0</v>
      </c>
      <c r="Q10" s="9">
        <v>0</v>
      </c>
      <c r="R10" s="9">
        <v>0</v>
      </c>
      <c r="S10" s="9">
        <v>0.17</v>
      </c>
      <c r="T10" s="9">
        <v>0</v>
      </c>
      <c r="U10" s="16" t="s">
        <v>77</v>
      </c>
      <c r="V10" t="s">
        <v>274</v>
      </c>
    </row>
    <row r="11" spans="1:23" x14ac:dyDescent="0.3">
      <c r="A11" s="8" t="s">
        <v>249</v>
      </c>
      <c r="B11" s="3" t="s">
        <v>180</v>
      </c>
      <c r="C11" s="3" t="s">
        <v>402</v>
      </c>
      <c r="E11" s="3">
        <v>4</v>
      </c>
      <c r="F11" s="3">
        <v>1</v>
      </c>
      <c r="G11" s="3" t="s">
        <v>140</v>
      </c>
      <c r="H11" s="3">
        <v>1</v>
      </c>
      <c r="I11" s="3">
        <f>J11*K11*M11</f>
        <v>0.47499999999999998</v>
      </c>
      <c r="J11" s="3">
        <f t="shared" si="1"/>
        <v>1</v>
      </c>
      <c r="K11" s="3">
        <f t="shared" si="2"/>
        <v>0.5</v>
      </c>
      <c r="L11" s="3">
        <v>2</v>
      </c>
      <c r="M11" s="9">
        <v>0.95</v>
      </c>
      <c r="N11" s="16">
        <v>3</v>
      </c>
      <c r="O11" s="3">
        <v>1</v>
      </c>
      <c r="P11" s="3">
        <v>0</v>
      </c>
      <c r="Q11" s="9">
        <v>0</v>
      </c>
      <c r="R11" s="9">
        <v>0</v>
      </c>
      <c r="S11" s="9">
        <v>0.4</v>
      </c>
      <c r="T11" s="9">
        <v>0.5</v>
      </c>
      <c r="U11" s="16">
        <v>3</v>
      </c>
    </row>
    <row r="12" spans="1:23" x14ac:dyDescent="0.3">
      <c r="A12" t="s">
        <v>190</v>
      </c>
      <c r="B12" s="3" t="s">
        <v>180</v>
      </c>
      <c r="C12" s="3" t="s">
        <v>134</v>
      </c>
      <c r="E12" s="3">
        <v>4</v>
      </c>
      <c r="F12" s="3">
        <v>1</v>
      </c>
      <c r="G12" s="3" t="s">
        <v>140</v>
      </c>
      <c r="H12" s="3">
        <v>2</v>
      </c>
      <c r="I12" s="3">
        <f t="shared" ref="I12:I23" si="3">J12*K12*M12</f>
        <v>0.75</v>
      </c>
      <c r="J12" s="3">
        <f t="shared" si="1"/>
        <v>1</v>
      </c>
      <c r="K12" s="3">
        <f t="shared" si="2"/>
        <v>1</v>
      </c>
      <c r="L12" s="3">
        <v>2</v>
      </c>
      <c r="M12" s="9">
        <v>0.75</v>
      </c>
      <c r="N12" s="16">
        <v>1</v>
      </c>
      <c r="O12" s="3">
        <v>2</v>
      </c>
      <c r="P12" s="3">
        <v>0</v>
      </c>
      <c r="Q12" s="9">
        <v>0</v>
      </c>
      <c r="R12" s="9">
        <v>0</v>
      </c>
      <c r="S12" s="9">
        <v>0</v>
      </c>
      <c r="T12" s="9">
        <v>0.67</v>
      </c>
      <c r="U12" s="16">
        <v>3</v>
      </c>
      <c r="V12" t="s">
        <v>296</v>
      </c>
    </row>
    <row r="13" spans="1:23" x14ac:dyDescent="0.3">
      <c r="A13" t="s">
        <v>212</v>
      </c>
      <c r="B13" s="3" t="s">
        <v>180</v>
      </c>
      <c r="C13" s="3" t="s">
        <v>134</v>
      </c>
      <c r="E13" s="3">
        <v>6</v>
      </c>
      <c r="F13" s="3">
        <v>1</v>
      </c>
      <c r="G13" s="3" t="s">
        <v>140</v>
      </c>
      <c r="H13" s="3">
        <v>2</v>
      </c>
      <c r="I13" s="3">
        <f t="shared" si="3"/>
        <v>0.21249999999999999</v>
      </c>
      <c r="J13" s="3">
        <f t="shared" si="1"/>
        <v>0.5</v>
      </c>
      <c r="K13" s="3">
        <f t="shared" si="2"/>
        <v>0.5</v>
      </c>
      <c r="L13" s="3">
        <v>2</v>
      </c>
      <c r="M13" s="9">
        <v>0.85</v>
      </c>
      <c r="N13" s="16">
        <v>4</v>
      </c>
      <c r="O13" s="3">
        <v>1</v>
      </c>
      <c r="P13" s="3">
        <v>0</v>
      </c>
      <c r="Q13" s="9">
        <v>0.1</v>
      </c>
      <c r="R13" s="9">
        <v>0</v>
      </c>
      <c r="S13" s="9">
        <v>0</v>
      </c>
      <c r="T13" s="9">
        <v>0</v>
      </c>
      <c r="U13" s="16" t="s">
        <v>77</v>
      </c>
      <c r="V13" t="s">
        <v>270</v>
      </c>
    </row>
    <row r="14" spans="1:23" x14ac:dyDescent="0.3">
      <c r="A14" t="s">
        <v>234</v>
      </c>
      <c r="B14" s="3" t="s">
        <v>180</v>
      </c>
      <c r="C14" s="3" t="s">
        <v>21</v>
      </c>
      <c r="E14" s="3">
        <v>5</v>
      </c>
      <c r="F14" s="3">
        <v>1</v>
      </c>
      <c r="G14" s="3" t="s">
        <v>140</v>
      </c>
      <c r="H14" s="3">
        <v>3</v>
      </c>
      <c r="I14" s="3">
        <f t="shared" si="3"/>
        <v>0.6</v>
      </c>
      <c r="J14" s="3">
        <f t="shared" si="1"/>
        <v>0.66666666666666663</v>
      </c>
      <c r="K14" s="3">
        <f t="shared" si="2"/>
        <v>1</v>
      </c>
      <c r="L14" s="3">
        <v>2</v>
      </c>
      <c r="M14" s="9">
        <v>0.9</v>
      </c>
      <c r="N14" s="16">
        <v>0</v>
      </c>
      <c r="O14" s="3">
        <v>2</v>
      </c>
      <c r="P14" s="16">
        <v>0</v>
      </c>
      <c r="Q14" s="9">
        <v>0</v>
      </c>
      <c r="R14" s="9">
        <v>0</v>
      </c>
      <c r="S14" s="9">
        <v>0</v>
      </c>
      <c r="T14" s="9">
        <v>0.75</v>
      </c>
      <c r="U14" s="16">
        <v>2</v>
      </c>
      <c r="V14" t="s">
        <v>261</v>
      </c>
    </row>
    <row r="15" spans="1:23" x14ac:dyDescent="0.3">
      <c r="A15" t="s">
        <v>342</v>
      </c>
      <c r="B15" s="3" t="s">
        <v>180</v>
      </c>
      <c r="C15" s="3" t="s">
        <v>134</v>
      </c>
      <c r="E15" s="3">
        <v>5</v>
      </c>
      <c r="F15" s="3">
        <v>1</v>
      </c>
      <c r="G15" s="3" t="s">
        <v>140</v>
      </c>
      <c r="H15" s="3">
        <v>2</v>
      </c>
      <c r="I15" s="3">
        <f t="shared" si="3"/>
        <v>0.4</v>
      </c>
      <c r="J15" s="3">
        <f t="shared" si="1"/>
        <v>0.5</v>
      </c>
      <c r="K15" s="3">
        <f t="shared" si="2"/>
        <v>1</v>
      </c>
      <c r="L15" s="3">
        <v>1</v>
      </c>
      <c r="M15" s="9">
        <v>0.8</v>
      </c>
      <c r="N15" s="16">
        <v>0</v>
      </c>
      <c r="O15" s="3">
        <v>1</v>
      </c>
      <c r="P15" s="16">
        <v>0</v>
      </c>
      <c r="Q15" s="9">
        <v>0.05</v>
      </c>
      <c r="R15" s="9">
        <v>0.5</v>
      </c>
      <c r="S15" s="9">
        <v>0</v>
      </c>
      <c r="T15" s="9">
        <v>0</v>
      </c>
      <c r="U15" s="16" t="s">
        <v>77</v>
      </c>
    </row>
    <row r="16" spans="1:23" x14ac:dyDescent="0.3">
      <c r="F16" s="3">
        <v>1</v>
      </c>
      <c r="H16" s="3">
        <v>1</v>
      </c>
      <c r="M16" s="9"/>
      <c r="P16" s="16"/>
    </row>
    <row r="17" spans="1:22" x14ac:dyDescent="0.3">
      <c r="A17" t="s">
        <v>315</v>
      </c>
      <c r="B17" s="3" t="s">
        <v>180</v>
      </c>
      <c r="C17" s="3" t="s">
        <v>129</v>
      </c>
      <c r="D17"/>
      <c r="E17" s="3">
        <v>3</v>
      </c>
      <c r="F17" s="3">
        <v>1</v>
      </c>
      <c r="G17" s="3" t="s">
        <v>140</v>
      </c>
      <c r="V17" t="s">
        <v>416</v>
      </c>
    </row>
    <row r="18" spans="1:22" x14ac:dyDescent="0.3">
      <c r="D18"/>
    </row>
    <row r="19" spans="1:22" x14ac:dyDescent="0.3">
      <c r="A19" t="s">
        <v>241</v>
      </c>
      <c r="B19" s="3" t="s">
        <v>180</v>
      </c>
      <c r="C19" s="3" t="s">
        <v>402</v>
      </c>
      <c r="D19" s="3" t="s">
        <v>161</v>
      </c>
      <c r="E19" s="3">
        <v>8</v>
      </c>
      <c r="F19" s="3">
        <v>2</v>
      </c>
      <c r="G19" s="3" t="s">
        <v>140</v>
      </c>
      <c r="H19" s="3">
        <v>2</v>
      </c>
      <c r="I19" s="3">
        <f t="shared" si="3"/>
        <v>0.75</v>
      </c>
      <c r="J19" s="3">
        <f t="shared" si="1"/>
        <v>1</v>
      </c>
      <c r="K19" s="3">
        <f t="shared" si="2"/>
        <v>1</v>
      </c>
      <c r="L19" s="3">
        <v>2</v>
      </c>
      <c r="M19" s="9">
        <v>0.75</v>
      </c>
      <c r="N19" s="16">
        <v>-1</v>
      </c>
      <c r="O19" s="3">
        <v>2</v>
      </c>
      <c r="P19" s="3">
        <v>0</v>
      </c>
      <c r="Q19" s="9">
        <v>0.1</v>
      </c>
      <c r="R19" s="9">
        <v>0.67</v>
      </c>
      <c r="S19" s="9">
        <v>0.67</v>
      </c>
      <c r="T19" s="9">
        <v>0</v>
      </c>
      <c r="U19" s="16" t="s">
        <v>77</v>
      </c>
    </row>
    <row r="20" spans="1:22" x14ac:dyDescent="0.3">
      <c r="A20" t="s">
        <v>280</v>
      </c>
      <c r="B20" s="3" t="s">
        <v>180</v>
      </c>
      <c r="C20" s="3" t="s">
        <v>402</v>
      </c>
      <c r="D20" s="3" t="s">
        <v>212</v>
      </c>
      <c r="E20" s="3">
        <v>9</v>
      </c>
      <c r="F20" s="3">
        <v>2</v>
      </c>
      <c r="G20" s="3" t="s">
        <v>140</v>
      </c>
      <c r="H20" s="3">
        <v>3</v>
      </c>
      <c r="I20" s="3">
        <f t="shared" si="3"/>
        <v>0</v>
      </c>
      <c r="J20" s="3">
        <f t="shared" si="1"/>
        <v>0</v>
      </c>
      <c r="K20" s="3">
        <f t="shared" si="2"/>
        <v>0</v>
      </c>
      <c r="L20" s="3">
        <v>2</v>
      </c>
      <c r="M20" s="9">
        <v>2</v>
      </c>
      <c r="N20" s="16">
        <v>-7</v>
      </c>
      <c r="O20" s="3">
        <v>0</v>
      </c>
      <c r="P20" s="16">
        <v>0</v>
      </c>
      <c r="Q20" s="9">
        <v>0</v>
      </c>
      <c r="R20" s="9">
        <v>0</v>
      </c>
      <c r="S20" s="9">
        <v>0</v>
      </c>
      <c r="T20" s="9">
        <v>0</v>
      </c>
      <c r="U20" s="16" t="s">
        <v>77</v>
      </c>
      <c r="V20" t="s">
        <v>279</v>
      </c>
    </row>
    <row r="21" spans="1:22" x14ac:dyDescent="0.3">
      <c r="A21" t="s">
        <v>244</v>
      </c>
      <c r="B21" s="3" t="s">
        <v>180</v>
      </c>
      <c r="C21" s="3" t="s">
        <v>402</v>
      </c>
      <c r="D21" s="3" t="s">
        <v>176</v>
      </c>
      <c r="E21" s="3">
        <v>6</v>
      </c>
      <c r="F21" s="3">
        <v>2</v>
      </c>
      <c r="G21" s="3" t="s">
        <v>140</v>
      </c>
      <c r="H21" s="3">
        <v>2</v>
      </c>
      <c r="I21" s="3">
        <f t="shared" si="3"/>
        <v>0.42499999999999999</v>
      </c>
      <c r="J21" s="3">
        <f t="shared" si="1"/>
        <v>0.5</v>
      </c>
      <c r="K21" s="3">
        <f t="shared" si="2"/>
        <v>1</v>
      </c>
      <c r="L21" s="3">
        <v>1</v>
      </c>
      <c r="M21" s="9">
        <v>0.85</v>
      </c>
      <c r="N21" s="16">
        <v>0</v>
      </c>
      <c r="O21" s="3">
        <v>1</v>
      </c>
      <c r="P21" s="3">
        <v>0</v>
      </c>
      <c r="Q21" s="9">
        <v>0.05</v>
      </c>
      <c r="R21" s="9">
        <v>0</v>
      </c>
      <c r="S21" s="9">
        <v>0</v>
      </c>
      <c r="T21" s="9">
        <v>0.75</v>
      </c>
      <c r="U21" s="16">
        <v>5</v>
      </c>
      <c r="V21" t="s">
        <v>123</v>
      </c>
    </row>
    <row r="22" spans="1:22" x14ac:dyDescent="0.3">
      <c r="A22" t="s">
        <v>248</v>
      </c>
      <c r="B22" s="3" t="s">
        <v>180</v>
      </c>
      <c r="C22" s="3" t="s">
        <v>134</v>
      </c>
      <c r="D22" s="3" t="s">
        <v>178</v>
      </c>
      <c r="E22" s="3">
        <v>6</v>
      </c>
      <c r="F22" s="3">
        <v>2</v>
      </c>
      <c r="G22" s="3" t="s">
        <v>140</v>
      </c>
      <c r="H22" s="3">
        <v>3</v>
      </c>
      <c r="I22" s="3">
        <f t="shared" si="3"/>
        <v>0.56666666666666665</v>
      </c>
      <c r="J22" s="3">
        <f t="shared" si="1"/>
        <v>0.66666666666666663</v>
      </c>
      <c r="K22" s="3">
        <f t="shared" si="2"/>
        <v>1</v>
      </c>
      <c r="L22" s="3">
        <v>2</v>
      </c>
      <c r="M22" s="9">
        <v>0.85</v>
      </c>
      <c r="N22" s="16">
        <v>0</v>
      </c>
      <c r="O22" s="3">
        <v>2</v>
      </c>
      <c r="P22" s="3">
        <v>0</v>
      </c>
      <c r="Q22" s="9">
        <v>0</v>
      </c>
      <c r="R22" s="9">
        <v>0</v>
      </c>
      <c r="S22" s="9">
        <v>0</v>
      </c>
      <c r="T22" s="9">
        <v>0</v>
      </c>
      <c r="U22" s="16" t="s">
        <v>77</v>
      </c>
      <c r="V22" t="s">
        <v>191</v>
      </c>
    </row>
    <row r="23" spans="1:22" x14ac:dyDescent="0.3">
      <c r="A23" t="s">
        <v>177</v>
      </c>
      <c r="B23" s="3" t="s">
        <v>180</v>
      </c>
      <c r="C23" s="3" t="s">
        <v>402</v>
      </c>
      <c r="D23" s="3" t="s">
        <v>249</v>
      </c>
      <c r="E23" s="3">
        <v>8</v>
      </c>
      <c r="F23" s="3">
        <v>2</v>
      </c>
      <c r="G23" s="3" t="s">
        <v>140</v>
      </c>
      <c r="H23" s="3">
        <v>3</v>
      </c>
      <c r="I23" s="3">
        <f t="shared" si="3"/>
        <v>0.7</v>
      </c>
      <c r="J23" s="3">
        <f t="shared" si="1"/>
        <v>0.66666666666666663</v>
      </c>
      <c r="K23" s="3">
        <f t="shared" si="2"/>
        <v>1</v>
      </c>
      <c r="L23" s="3">
        <v>2</v>
      </c>
      <c r="M23" s="9">
        <v>1.05</v>
      </c>
      <c r="N23" s="16">
        <v>5</v>
      </c>
      <c r="O23" s="3">
        <v>2</v>
      </c>
      <c r="P23" s="3">
        <v>0</v>
      </c>
      <c r="Q23" s="9">
        <v>0</v>
      </c>
      <c r="R23" s="9">
        <v>0</v>
      </c>
      <c r="S23" s="9">
        <v>0.67</v>
      </c>
      <c r="T23" s="9">
        <v>0.5</v>
      </c>
      <c r="U23" s="16">
        <v>5</v>
      </c>
    </row>
    <row r="24" spans="1:22" x14ac:dyDescent="0.3">
      <c r="A24" t="s">
        <v>250</v>
      </c>
      <c r="B24" s="3" t="s">
        <v>180</v>
      </c>
      <c r="C24" s="3" t="s">
        <v>21</v>
      </c>
      <c r="D24" s="3" t="s">
        <v>234</v>
      </c>
      <c r="E24" s="3">
        <v>7</v>
      </c>
      <c r="F24" s="3">
        <v>2</v>
      </c>
      <c r="G24" s="3" t="s">
        <v>140</v>
      </c>
      <c r="H24" s="3">
        <v>4</v>
      </c>
      <c r="I24" s="3">
        <f t="shared" ref="I24:I27" si="4">J24*K24*M24</f>
        <v>0.84375</v>
      </c>
      <c r="J24" s="3">
        <f t="shared" si="1"/>
        <v>0.75</v>
      </c>
      <c r="K24" s="3">
        <f t="shared" si="2"/>
        <v>1.5</v>
      </c>
      <c r="L24" s="3">
        <v>2</v>
      </c>
      <c r="M24" s="9">
        <v>0.75</v>
      </c>
      <c r="N24" s="16">
        <v>1</v>
      </c>
      <c r="O24" s="3">
        <v>3</v>
      </c>
      <c r="P24" s="16">
        <v>1</v>
      </c>
      <c r="Q24" s="9">
        <v>0</v>
      </c>
      <c r="R24" s="9">
        <v>0</v>
      </c>
      <c r="S24" s="9">
        <v>0</v>
      </c>
      <c r="T24" s="9">
        <v>0.67</v>
      </c>
      <c r="U24" s="16">
        <v>3</v>
      </c>
      <c r="V24" t="s">
        <v>263</v>
      </c>
    </row>
    <row r="25" spans="1:22" x14ac:dyDescent="0.3">
      <c r="A25" t="s">
        <v>265</v>
      </c>
      <c r="B25" s="3" t="s">
        <v>180</v>
      </c>
      <c r="C25" s="3" t="s">
        <v>134</v>
      </c>
      <c r="D25" s="20" t="s">
        <v>190</v>
      </c>
      <c r="E25" s="3">
        <v>8</v>
      </c>
      <c r="F25" s="3">
        <v>2</v>
      </c>
      <c r="G25" s="3" t="s">
        <v>140</v>
      </c>
      <c r="H25" s="3">
        <v>3</v>
      </c>
      <c r="I25" s="3">
        <f t="shared" si="4"/>
        <v>1.8666666666666665</v>
      </c>
      <c r="J25" s="3">
        <f t="shared" si="1"/>
        <v>1.3333333333333333</v>
      </c>
      <c r="K25" s="3">
        <f t="shared" si="2"/>
        <v>2</v>
      </c>
      <c r="L25" s="3">
        <v>2</v>
      </c>
      <c r="M25" s="9">
        <v>0.7</v>
      </c>
      <c r="N25" s="16">
        <v>-2</v>
      </c>
      <c r="O25" s="3">
        <v>4</v>
      </c>
      <c r="P25" s="3">
        <v>0</v>
      </c>
      <c r="Q25" s="9">
        <v>0</v>
      </c>
      <c r="R25" s="9">
        <v>0</v>
      </c>
      <c r="S25" s="9">
        <v>0</v>
      </c>
      <c r="T25" s="9">
        <v>0</v>
      </c>
      <c r="U25" s="16" t="s">
        <v>77</v>
      </c>
      <c r="V25" t="s">
        <v>288</v>
      </c>
    </row>
    <row r="26" spans="1:22" x14ac:dyDescent="0.3">
      <c r="A26" t="s">
        <v>341</v>
      </c>
      <c r="B26" s="3" t="s">
        <v>180</v>
      </c>
      <c r="C26" s="3" t="s">
        <v>134</v>
      </c>
      <c r="D26" s="20" t="s">
        <v>212</v>
      </c>
      <c r="E26" s="3">
        <v>7</v>
      </c>
      <c r="F26" s="3">
        <v>2</v>
      </c>
      <c r="G26" s="3" t="s">
        <v>140</v>
      </c>
      <c r="H26" s="3">
        <v>3</v>
      </c>
      <c r="I26" s="3">
        <f t="shared" si="4"/>
        <v>2.25</v>
      </c>
      <c r="J26" s="3">
        <f t="shared" si="1"/>
        <v>1</v>
      </c>
      <c r="K26" s="3">
        <f t="shared" si="2"/>
        <v>3</v>
      </c>
      <c r="L26" s="3">
        <v>1</v>
      </c>
      <c r="M26" s="9">
        <v>0.75</v>
      </c>
      <c r="N26" s="16">
        <v>1</v>
      </c>
      <c r="O26" s="3">
        <v>3</v>
      </c>
      <c r="P26" s="3">
        <v>0</v>
      </c>
      <c r="Q26" s="9">
        <v>0.05</v>
      </c>
      <c r="R26" s="9">
        <v>0</v>
      </c>
      <c r="S26" s="9">
        <v>0</v>
      </c>
      <c r="T26" s="9">
        <v>0.33</v>
      </c>
      <c r="U26" s="16">
        <v>3</v>
      </c>
    </row>
    <row r="27" spans="1:22" x14ac:dyDescent="0.3">
      <c r="A27" t="s">
        <v>388</v>
      </c>
      <c r="B27" s="3" t="s">
        <v>180</v>
      </c>
      <c r="C27" s="3" t="s">
        <v>134</v>
      </c>
      <c r="D27" s="20" t="s">
        <v>342</v>
      </c>
      <c r="E27" s="3">
        <v>8</v>
      </c>
      <c r="F27" s="3">
        <v>2</v>
      </c>
      <c r="G27" s="3" t="s">
        <v>140</v>
      </c>
      <c r="H27" s="3">
        <v>3</v>
      </c>
      <c r="I27" s="3">
        <f t="shared" si="4"/>
        <v>0.21666666666666667</v>
      </c>
      <c r="J27" s="3">
        <f t="shared" si="1"/>
        <v>0.33333333333333331</v>
      </c>
      <c r="K27" s="3">
        <f t="shared" si="2"/>
        <v>1</v>
      </c>
      <c r="L27" s="3">
        <v>1</v>
      </c>
      <c r="M27" s="9">
        <v>0.65</v>
      </c>
      <c r="N27" s="16">
        <v>-1</v>
      </c>
      <c r="O27" s="3">
        <v>1</v>
      </c>
      <c r="P27" s="3">
        <v>0</v>
      </c>
      <c r="Q27" s="9">
        <v>0.05</v>
      </c>
      <c r="R27" s="9">
        <v>0</v>
      </c>
      <c r="S27" s="9">
        <v>0</v>
      </c>
      <c r="T27" s="9">
        <v>0</v>
      </c>
      <c r="U27" s="16" t="s">
        <v>77</v>
      </c>
      <c r="V27" t="s">
        <v>397</v>
      </c>
    </row>
    <row r="28" spans="1:22" x14ac:dyDescent="0.3">
      <c r="A28" t="s">
        <v>317</v>
      </c>
      <c r="B28" s="3" t="s">
        <v>180</v>
      </c>
      <c r="C28" s="3" t="s">
        <v>129</v>
      </c>
      <c r="D28" s="3" t="s">
        <v>336</v>
      </c>
      <c r="E28" s="3">
        <v>7</v>
      </c>
      <c r="F28" s="3">
        <v>2</v>
      </c>
      <c r="G28" s="3" t="s">
        <v>140</v>
      </c>
      <c r="V28" t="s">
        <v>320</v>
      </c>
    </row>
    <row r="30" spans="1:22" x14ac:dyDescent="0.3">
      <c r="A30" t="s">
        <v>243</v>
      </c>
      <c r="B30" s="3" t="s">
        <v>180</v>
      </c>
      <c r="C30" s="3" t="s">
        <v>402</v>
      </c>
      <c r="D30" s="3" t="s">
        <v>250</v>
      </c>
      <c r="E30" s="3">
        <v>13</v>
      </c>
      <c r="F30" s="3">
        <v>3</v>
      </c>
      <c r="G30" s="3" t="s">
        <v>140</v>
      </c>
      <c r="H30" s="3">
        <v>5</v>
      </c>
      <c r="I30" s="3">
        <f t="shared" ref="I30:I32" si="5">J30*K30*M30</f>
        <v>2.2799999999999998</v>
      </c>
      <c r="J30" s="3">
        <f t="shared" ref="J30:J35" si="6">O30/H30</f>
        <v>1.2</v>
      </c>
      <c r="K30" s="3">
        <f t="shared" ref="K30:K35" si="7">O30/L30</f>
        <v>2</v>
      </c>
      <c r="L30" s="3">
        <v>3</v>
      </c>
      <c r="M30" s="9">
        <v>0.95</v>
      </c>
      <c r="N30" s="16">
        <v>-6</v>
      </c>
      <c r="O30" s="3">
        <v>6</v>
      </c>
      <c r="P30" s="3">
        <v>0</v>
      </c>
      <c r="Q30" s="9">
        <v>0</v>
      </c>
      <c r="R30" s="9">
        <v>0</v>
      </c>
      <c r="S30" s="9">
        <v>0</v>
      </c>
      <c r="T30" s="9">
        <v>1</v>
      </c>
      <c r="U30" s="16">
        <v>5</v>
      </c>
      <c r="V30" t="s">
        <v>262</v>
      </c>
    </row>
    <row r="31" spans="1:22" x14ac:dyDescent="0.3">
      <c r="A31" t="s">
        <v>268</v>
      </c>
      <c r="B31" s="3" t="s">
        <v>180</v>
      </c>
      <c r="C31" s="3" t="s">
        <v>134</v>
      </c>
      <c r="D31" s="19" t="s">
        <v>241</v>
      </c>
      <c r="E31" s="3">
        <v>11</v>
      </c>
      <c r="F31" s="3">
        <v>3</v>
      </c>
      <c r="G31" s="3" t="s">
        <v>194</v>
      </c>
      <c r="H31" s="3">
        <v>3</v>
      </c>
      <c r="I31" s="3">
        <f t="shared" si="5"/>
        <v>1.5999999999999999</v>
      </c>
      <c r="J31" s="3">
        <f t="shared" si="6"/>
        <v>1.3333333333333333</v>
      </c>
      <c r="K31" s="3">
        <f t="shared" si="7"/>
        <v>1.3333333333333333</v>
      </c>
      <c r="L31" s="3">
        <v>3</v>
      </c>
      <c r="M31" s="9">
        <v>0.9</v>
      </c>
      <c r="N31" s="16">
        <v>0</v>
      </c>
      <c r="O31" s="3">
        <v>4</v>
      </c>
      <c r="P31" s="3">
        <v>0</v>
      </c>
      <c r="Q31" s="9">
        <v>0.1</v>
      </c>
      <c r="R31" s="9">
        <v>0</v>
      </c>
      <c r="S31" s="9">
        <v>0</v>
      </c>
      <c r="T31" s="9">
        <v>0.75</v>
      </c>
      <c r="U31" s="16">
        <v>3</v>
      </c>
      <c r="V31" t="s">
        <v>271</v>
      </c>
    </row>
    <row r="32" spans="1:22" x14ac:dyDescent="0.3">
      <c r="A32" t="s">
        <v>272</v>
      </c>
      <c r="B32" s="3" t="s">
        <v>180</v>
      </c>
      <c r="C32" s="3" t="s">
        <v>402</v>
      </c>
      <c r="D32" s="3" t="s">
        <v>280</v>
      </c>
      <c r="E32" s="3">
        <v>12</v>
      </c>
      <c r="F32" s="3">
        <v>3</v>
      </c>
      <c r="G32" s="3" t="s">
        <v>140</v>
      </c>
      <c r="H32" s="3">
        <v>2</v>
      </c>
      <c r="I32" s="3">
        <f t="shared" si="5"/>
        <v>0</v>
      </c>
      <c r="J32" s="3">
        <f t="shared" si="6"/>
        <v>0</v>
      </c>
      <c r="K32" s="3">
        <f t="shared" si="7"/>
        <v>0</v>
      </c>
      <c r="L32" s="3">
        <v>1</v>
      </c>
      <c r="M32" s="9">
        <v>2</v>
      </c>
      <c r="N32" s="16">
        <v>0</v>
      </c>
      <c r="O32" s="3">
        <v>0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6" t="s">
        <v>77</v>
      </c>
      <c r="V32" t="s">
        <v>273</v>
      </c>
    </row>
    <row r="33" spans="1:22" x14ac:dyDescent="0.3">
      <c r="A33" t="s">
        <v>282</v>
      </c>
      <c r="B33" s="3" t="s">
        <v>180</v>
      </c>
      <c r="C33" s="3" t="s">
        <v>402</v>
      </c>
      <c r="D33" s="3" t="s">
        <v>241</v>
      </c>
      <c r="E33" s="3">
        <v>10</v>
      </c>
      <c r="F33" s="3">
        <v>3</v>
      </c>
      <c r="G33" s="3" t="s">
        <v>140</v>
      </c>
      <c r="H33" s="3">
        <v>4</v>
      </c>
      <c r="I33" s="3">
        <f>J33*K33*M33</f>
        <v>0.21249999999999999</v>
      </c>
      <c r="J33" s="3">
        <f t="shared" si="6"/>
        <v>0.25</v>
      </c>
      <c r="K33" s="3">
        <f t="shared" si="7"/>
        <v>1</v>
      </c>
      <c r="L33" s="3">
        <v>1</v>
      </c>
      <c r="M33" s="9">
        <v>0.85</v>
      </c>
      <c r="N33" s="16">
        <v>-1</v>
      </c>
      <c r="O33" s="3">
        <v>1</v>
      </c>
      <c r="P33" s="3">
        <v>0</v>
      </c>
      <c r="Q33" s="9">
        <v>0.05</v>
      </c>
      <c r="R33" s="9">
        <v>0</v>
      </c>
      <c r="S33" s="9">
        <v>0</v>
      </c>
      <c r="T33" s="9">
        <v>0</v>
      </c>
      <c r="U33" s="16" t="s">
        <v>77</v>
      </c>
      <c r="V33" t="s">
        <v>283</v>
      </c>
    </row>
    <row r="34" spans="1:22" x14ac:dyDescent="0.3">
      <c r="A34" t="s">
        <v>349</v>
      </c>
      <c r="B34" s="3" t="s">
        <v>180</v>
      </c>
      <c r="C34" s="3" t="s">
        <v>402</v>
      </c>
      <c r="D34" s="3" t="s">
        <v>244</v>
      </c>
      <c r="E34" s="3">
        <v>9</v>
      </c>
      <c r="F34" s="3">
        <v>3</v>
      </c>
      <c r="G34" s="3" t="s">
        <v>140</v>
      </c>
      <c r="H34" s="3">
        <v>2</v>
      </c>
      <c r="I34" s="3">
        <f>J34*K34*M34</f>
        <v>0.47499999999999998</v>
      </c>
      <c r="J34" s="3">
        <f t="shared" si="6"/>
        <v>0.5</v>
      </c>
      <c r="K34" s="3">
        <f t="shared" si="7"/>
        <v>1</v>
      </c>
      <c r="L34" s="3">
        <v>1</v>
      </c>
      <c r="M34" s="9">
        <v>0.95</v>
      </c>
      <c r="N34" s="16">
        <v>-2</v>
      </c>
      <c r="O34" s="3">
        <v>1</v>
      </c>
      <c r="P34" s="3">
        <v>0</v>
      </c>
      <c r="Q34" s="9">
        <v>0.05</v>
      </c>
      <c r="R34" s="9">
        <v>0.5</v>
      </c>
      <c r="S34" s="9">
        <v>0.83</v>
      </c>
      <c r="T34" s="9">
        <v>0</v>
      </c>
      <c r="U34" s="16" t="s">
        <v>77</v>
      </c>
    </row>
    <row r="35" spans="1:22" x14ac:dyDescent="0.3">
      <c r="A35" t="s">
        <v>323</v>
      </c>
      <c r="B35" s="3" t="s">
        <v>180</v>
      </c>
      <c r="C35" s="3" t="s">
        <v>134</v>
      </c>
      <c r="D35" s="3" t="s">
        <v>388</v>
      </c>
      <c r="E35" s="3">
        <v>12</v>
      </c>
      <c r="F35" s="3">
        <v>3</v>
      </c>
      <c r="G35" s="3" t="s">
        <v>140</v>
      </c>
      <c r="H35" s="3">
        <v>1</v>
      </c>
      <c r="I35" s="3">
        <f>J35*K35*M35</f>
        <v>2.7</v>
      </c>
      <c r="J35" s="3">
        <f t="shared" si="6"/>
        <v>3</v>
      </c>
      <c r="K35" s="3">
        <f t="shared" si="7"/>
        <v>1</v>
      </c>
      <c r="L35" s="3">
        <v>3</v>
      </c>
      <c r="M35" s="9">
        <v>0.9</v>
      </c>
      <c r="N35" s="16">
        <v>0</v>
      </c>
      <c r="O35" s="3">
        <v>3</v>
      </c>
      <c r="P35" s="3">
        <v>0</v>
      </c>
      <c r="Q35" s="9">
        <v>0.05</v>
      </c>
      <c r="R35" s="9">
        <v>0</v>
      </c>
      <c r="S35" s="9">
        <v>0</v>
      </c>
      <c r="T35" s="9">
        <v>0</v>
      </c>
      <c r="U35" s="16" t="s">
        <v>77</v>
      </c>
      <c r="V35" t="s">
        <v>389</v>
      </c>
    </row>
    <row r="36" spans="1:22" x14ac:dyDescent="0.3">
      <c r="M36" s="9"/>
    </row>
    <row r="37" spans="1:22" x14ac:dyDescent="0.3">
      <c r="B37" s="3" t="s">
        <v>180</v>
      </c>
      <c r="C37" s="3" t="s">
        <v>129</v>
      </c>
      <c r="E37" s="3">
        <v>11</v>
      </c>
      <c r="F37" s="3">
        <v>3</v>
      </c>
      <c r="M37" s="9"/>
    </row>
    <row r="38" spans="1:22" x14ac:dyDescent="0.3">
      <c r="M38" s="9"/>
      <c r="P38"/>
    </row>
    <row r="39" spans="1:22" x14ac:dyDescent="0.3">
      <c r="A39" t="s">
        <v>390</v>
      </c>
      <c r="B39" s="3" t="s">
        <v>180</v>
      </c>
      <c r="C39" s="3" t="s">
        <v>129</v>
      </c>
      <c r="D39" t="s">
        <v>337</v>
      </c>
      <c r="E39" s="3">
        <v>15</v>
      </c>
      <c r="F39" s="3">
        <v>4</v>
      </c>
      <c r="H39"/>
      <c r="I39"/>
      <c r="J39"/>
      <c r="L39"/>
      <c r="O39"/>
      <c r="P39"/>
      <c r="V39" t="s">
        <v>327</v>
      </c>
    </row>
  </sheetData>
  <conditionalFormatting sqref="A1:XFD999999">
    <cfRule type="expression" dxfId="8" priority="13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32C6-0F15-4384-8259-DE52E9979FA5}">
  <dimension ref="A1:W43"/>
  <sheetViews>
    <sheetView workbookViewId="0">
      <pane ySplit="1" topLeftCell="A12" activePane="bottomLeft" state="frozen"/>
      <selection pane="bottomLeft" activeCell="A38" sqref="A38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7.109375" style="3" customWidth="1"/>
    <col min="6" max="6" width="4.88671875" style="3" customWidth="1"/>
    <col min="7" max="7" width="9.21875" style="3" customWidth="1"/>
    <col min="8" max="12" width="7" customWidth="1"/>
    <col min="13" max="13" width="7" style="3" customWidth="1"/>
    <col min="14" max="14" width="7" style="16" customWidth="1"/>
    <col min="15" max="16" width="7" customWidth="1"/>
    <col min="17" max="20" width="7" style="9" customWidth="1"/>
    <col min="21" max="21" width="8.21875" style="16" customWidth="1"/>
    <col min="22" max="22" width="32.5546875" customWidth="1"/>
  </cols>
  <sheetData>
    <row r="1" spans="1:23" s="22" customFormat="1" ht="12.6" thickBot="1" x14ac:dyDescent="0.3">
      <c r="A1" s="22" t="s">
        <v>42</v>
      </c>
      <c r="B1" s="23" t="s">
        <v>135</v>
      </c>
      <c r="C1" s="23" t="s">
        <v>128</v>
      </c>
      <c r="D1" s="22" t="s">
        <v>44</v>
      </c>
      <c r="E1" s="23" t="s">
        <v>116</v>
      </c>
      <c r="F1" s="23" t="s">
        <v>87</v>
      </c>
      <c r="G1" s="23" t="s">
        <v>0</v>
      </c>
      <c r="H1" s="23" t="s">
        <v>48</v>
      </c>
      <c r="I1" s="23" t="s">
        <v>159</v>
      </c>
      <c r="J1" s="23" t="s">
        <v>158</v>
      </c>
      <c r="K1" s="23" t="s">
        <v>157</v>
      </c>
      <c r="L1" s="23" t="s">
        <v>144</v>
      </c>
      <c r="M1" s="23" t="s">
        <v>137</v>
      </c>
      <c r="N1" s="24" t="s">
        <v>165</v>
      </c>
      <c r="O1" s="23" t="s">
        <v>2</v>
      </c>
      <c r="P1" s="23" t="s">
        <v>24</v>
      </c>
      <c r="Q1" s="25" t="s">
        <v>145</v>
      </c>
      <c r="R1" s="25" t="s">
        <v>146</v>
      </c>
      <c r="S1" s="25" t="s">
        <v>147</v>
      </c>
      <c r="T1" s="25" t="s">
        <v>151</v>
      </c>
      <c r="U1" s="24" t="s">
        <v>152</v>
      </c>
      <c r="V1" s="26" t="s">
        <v>4</v>
      </c>
      <c r="W1" s="22" t="s">
        <v>375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2" t="s">
        <v>148</v>
      </c>
      <c r="S3" s="11"/>
      <c r="T3" s="11"/>
      <c r="U3" s="14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2" t="s">
        <v>149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2"/>
      <c r="T5" s="12" t="s">
        <v>154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5" t="s">
        <v>153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150</v>
      </c>
      <c r="B8" s="3" t="s">
        <v>179</v>
      </c>
      <c r="C8" s="3" t="s">
        <v>402</v>
      </c>
      <c r="E8" s="3">
        <v>3</v>
      </c>
      <c r="F8" s="3">
        <v>1</v>
      </c>
      <c r="G8" s="3" t="s">
        <v>140</v>
      </c>
      <c r="H8" s="3">
        <v>1</v>
      </c>
      <c r="I8" s="3">
        <f t="shared" ref="I8:I14" si="0">J8*K8*M8</f>
        <v>0.75</v>
      </c>
      <c r="J8" s="3">
        <f t="shared" ref="J8:J25" si="1">O8/H8</f>
        <v>1</v>
      </c>
      <c r="K8" s="3">
        <f>O8/L8</f>
        <v>1</v>
      </c>
      <c r="L8" s="3">
        <v>1</v>
      </c>
      <c r="M8" s="9">
        <v>0.75</v>
      </c>
      <c r="N8" s="16">
        <v>0</v>
      </c>
      <c r="O8" s="3">
        <v>1</v>
      </c>
      <c r="P8" s="3">
        <v>0</v>
      </c>
      <c r="Q8" s="9">
        <v>0.05</v>
      </c>
      <c r="R8" s="9">
        <v>0</v>
      </c>
      <c r="S8" s="9">
        <v>0</v>
      </c>
      <c r="T8" s="9">
        <v>0.17</v>
      </c>
      <c r="U8" s="16">
        <v>2</v>
      </c>
    </row>
    <row r="9" spans="1:23" x14ac:dyDescent="0.3">
      <c r="A9" t="s">
        <v>156</v>
      </c>
      <c r="B9" s="3" t="s">
        <v>179</v>
      </c>
      <c r="C9" s="3" t="s">
        <v>402</v>
      </c>
      <c r="E9" s="3">
        <v>3</v>
      </c>
      <c r="F9" s="3">
        <v>1</v>
      </c>
      <c r="G9" s="3" t="s">
        <v>140</v>
      </c>
      <c r="H9" s="3">
        <v>2</v>
      </c>
      <c r="I9" s="3">
        <f t="shared" si="0"/>
        <v>0.45</v>
      </c>
      <c r="J9" s="3">
        <f t="shared" si="1"/>
        <v>0.5</v>
      </c>
      <c r="K9" s="3">
        <f>O9/L9</f>
        <v>1</v>
      </c>
      <c r="L9" s="3">
        <v>1</v>
      </c>
      <c r="M9" s="9">
        <v>0.9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0.33</v>
      </c>
      <c r="T9" s="9">
        <v>0.5</v>
      </c>
      <c r="U9" s="16">
        <v>2</v>
      </c>
    </row>
    <row r="10" spans="1:23" x14ac:dyDescent="0.3">
      <c r="A10" t="s">
        <v>184</v>
      </c>
      <c r="B10" s="3" t="s">
        <v>179</v>
      </c>
      <c r="C10" s="3" t="s">
        <v>134</v>
      </c>
      <c r="E10" s="3">
        <v>3</v>
      </c>
      <c r="F10" s="3">
        <v>1</v>
      </c>
      <c r="G10" s="3" t="s">
        <v>140</v>
      </c>
      <c r="H10" s="3">
        <v>1</v>
      </c>
      <c r="I10" s="3">
        <f t="shared" si="0"/>
        <v>0.45</v>
      </c>
      <c r="J10" s="3">
        <f t="shared" si="1"/>
        <v>1</v>
      </c>
      <c r="K10" s="3">
        <f>O10/L10</f>
        <v>0.5</v>
      </c>
      <c r="L10" s="3">
        <v>2</v>
      </c>
      <c r="M10" s="9">
        <v>0.9</v>
      </c>
      <c r="N10" s="16">
        <v>0</v>
      </c>
      <c r="O10" s="3">
        <v>1</v>
      </c>
      <c r="P10" s="3">
        <v>0</v>
      </c>
      <c r="Q10" s="9">
        <v>0.05</v>
      </c>
      <c r="R10" s="9">
        <v>0.33</v>
      </c>
      <c r="S10" s="9">
        <v>0</v>
      </c>
      <c r="T10" s="9">
        <v>0.75</v>
      </c>
      <c r="U10" s="16">
        <v>3</v>
      </c>
    </row>
    <row r="11" spans="1:23" x14ac:dyDescent="0.3">
      <c r="A11" t="s">
        <v>354</v>
      </c>
      <c r="B11" s="3" t="s">
        <v>179</v>
      </c>
      <c r="C11" s="3" t="s">
        <v>21</v>
      </c>
      <c r="E11" s="3">
        <v>5</v>
      </c>
      <c r="F11" s="3">
        <v>1</v>
      </c>
      <c r="G11" s="3" t="s">
        <v>140</v>
      </c>
      <c r="H11" s="3">
        <v>2</v>
      </c>
      <c r="I11" s="3">
        <f t="shared" si="0"/>
        <v>0.4</v>
      </c>
      <c r="J11" s="3">
        <f t="shared" si="1"/>
        <v>0.5</v>
      </c>
      <c r="K11" s="3">
        <f>O11/L11</f>
        <v>1</v>
      </c>
      <c r="L11" s="3">
        <v>1</v>
      </c>
      <c r="M11" s="9">
        <v>0.8</v>
      </c>
      <c r="N11" s="16">
        <v>-1</v>
      </c>
      <c r="O11" s="3">
        <v>1</v>
      </c>
      <c r="P11" s="3">
        <v>0</v>
      </c>
      <c r="Q11" s="9">
        <v>0</v>
      </c>
      <c r="R11" s="9">
        <v>0</v>
      </c>
      <c r="S11" s="9">
        <v>0</v>
      </c>
      <c r="T11" s="9">
        <v>0</v>
      </c>
      <c r="U11" s="16" t="s">
        <v>77</v>
      </c>
      <c r="V11" t="s">
        <v>351</v>
      </c>
    </row>
    <row r="12" spans="1:23" x14ac:dyDescent="0.3">
      <c r="A12" t="s">
        <v>187</v>
      </c>
      <c r="B12" s="3" t="s">
        <v>179</v>
      </c>
      <c r="C12" s="3" t="s">
        <v>402</v>
      </c>
      <c r="E12" s="3">
        <v>4</v>
      </c>
      <c r="F12" s="3">
        <v>1</v>
      </c>
      <c r="G12" s="3" t="s">
        <v>140</v>
      </c>
      <c r="H12" s="3">
        <v>2</v>
      </c>
      <c r="I12" s="3">
        <f t="shared" si="0"/>
        <v>0</v>
      </c>
      <c r="J12" s="3">
        <f t="shared" si="1"/>
        <v>0</v>
      </c>
      <c r="K12" s="3">
        <f t="shared" ref="K12:K14" si="2">O12/L12</f>
        <v>0</v>
      </c>
      <c r="L12" s="3">
        <v>1</v>
      </c>
      <c r="M12" s="9">
        <v>2</v>
      </c>
      <c r="N12" s="16">
        <v>0</v>
      </c>
      <c r="O12" s="3">
        <v>0</v>
      </c>
      <c r="P12" s="3">
        <v>0</v>
      </c>
      <c r="Q12" s="9">
        <v>0</v>
      </c>
      <c r="R12" s="9">
        <v>0</v>
      </c>
      <c r="S12" s="9">
        <v>0.5</v>
      </c>
      <c r="T12" s="9">
        <v>0</v>
      </c>
      <c r="U12" s="17" t="s">
        <v>77</v>
      </c>
      <c r="V12" t="s">
        <v>275</v>
      </c>
    </row>
    <row r="13" spans="1:23" x14ac:dyDescent="0.3">
      <c r="A13" t="s">
        <v>293</v>
      </c>
      <c r="B13" s="3" t="s">
        <v>179</v>
      </c>
      <c r="C13" s="3" t="s">
        <v>134</v>
      </c>
      <c r="E13" s="3">
        <v>3</v>
      </c>
      <c r="F13" s="3">
        <v>1</v>
      </c>
      <c r="G13" s="3" t="s">
        <v>140</v>
      </c>
      <c r="H13" s="3">
        <v>2</v>
      </c>
      <c r="I13" s="3">
        <f>J13*K13*M13</f>
        <v>0</v>
      </c>
      <c r="J13" s="3">
        <f>O13/H13</f>
        <v>0</v>
      </c>
      <c r="K13" s="3">
        <f>O13/L13</f>
        <v>0</v>
      </c>
      <c r="L13" s="3">
        <v>1</v>
      </c>
      <c r="M13" s="9">
        <v>1</v>
      </c>
      <c r="N13" s="16">
        <v>2</v>
      </c>
      <c r="O13" s="3">
        <v>0</v>
      </c>
      <c r="P13" s="3">
        <v>0</v>
      </c>
      <c r="Q13" s="9">
        <v>0.05</v>
      </c>
      <c r="R13" s="9">
        <v>0</v>
      </c>
      <c r="S13" s="9">
        <v>0</v>
      </c>
      <c r="T13" s="9">
        <v>0.9</v>
      </c>
      <c r="U13" s="16">
        <v>3</v>
      </c>
    </row>
    <row r="14" spans="1:23" x14ac:dyDescent="0.3">
      <c r="A14" t="s">
        <v>257</v>
      </c>
      <c r="B14" s="3" t="s">
        <v>179</v>
      </c>
      <c r="C14" s="3" t="s">
        <v>21</v>
      </c>
      <c r="E14" s="3">
        <v>4</v>
      </c>
      <c r="F14" s="3">
        <v>1</v>
      </c>
      <c r="G14" s="3" t="s">
        <v>140</v>
      </c>
      <c r="H14" s="3">
        <v>2</v>
      </c>
      <c r="I14" s="3">
        <f t="shared" si="0"/>
        <v>0.75</v>
      </c>
      <c r="J14" s="3">
        <f t="shared" si="1"/>
        <v>1</v>
      </c>
      <c r="K14" s="3">
        <f t="shared" si="2"/>
        <v>1</v>
      </c>
      <c r="L14" s="3">
        <v>2</v>
      </c>
      <c r="M14" s="9">
        <v>0.75</v>
      </c>
      <c r="N14" s="16">
        <v>-1</v>
      </c>
      <c r="O14" s="3">
        <v>2</v>
      </c>
      <c r="P14" s="3">
        <v>-1</v>
      </c>
      <c r="Q14" s="9">
        <v>0</v>
      </c>
      <c r="R14" s="9">
        <v>0</v>
      </c>
      <c r="S14" s="9">
        <v>0</v>
      </c>
      <c r="T14" s="9">
        <v>0.75</v>
      </c>
      <c r="U14" s="16">
        <v>3</v>
      </c>
      <c r="V14" t="s">
        <v>352</v>
      </c>
    </row>
    <row r="15" spans="1:23" x14ac:dyDescent="0.3">
      <c r="A15" t="s">
        <v>353</v>
      </c>
      <c r="B15" s="3" t="s">
        <v>179</v>
      </c>
      <c r="C15" s="3" t="s">
        <v>134</v>
      </c>
      <c r="E15" s="3">
        <v>5</v>
      </c>
      <c r="F15" s="3">
        <v>1</v>
      </c>
      <c r="G15" s="3" t="s">
        <v>140</v>
      </c>
      <c r="H15" s="3">
        <v>3</v>
      </c>
      <c r="I15" s="3">
        <f t="shared" ref="I15:I16" si="3">J15*K15*M15</f>
        <v>1.2</v>
      </c>
      <c r="J15" s="3">
        <f t="shared" ref="J15:J16" si="4">O15/H15</f>
        <v>0.66666666666666663</v>
      </c>
      <c r="K15" s="3">
        <f t="shared" ref="K15:K16" si="5">O15/L15</f>
        <v>2</v>
      </c>
      <c r="L15" s="3">
        <v>1</v>
      </c>
      <c r="M15" s="9">
        <v>0.9</v>
      </c>
      <c r="N15" s="16">
        <v>0</v>
      </c>
      <c r="O15" s="3">
        <v>2</v>
      </c>
      <c r="P15" s="3">
        <v>0</v>
      </c>
      <c r="Q15" s="9">
        <v>0</v>
      </c>
      <c r="R15" s="9">
        <v>0</v>
      </c>
      <c r="S15" s="9">
        <v>0</v>
      </c>
      <c r="T15" s="9">
        <v>0</v>
      </c>
      <c r="U15" s="16" t="s">
        <v>77</v>
      </c>
    </row>
    <row r="16" spans="1:23" x14ac:dyDescent="0.3">
      <c r="A16" t="s">
        <v>411</v>
      </c>
      <c r="B16" s="3" t="s">
        <v>179</v>
      </c>
      <c r="C16" s="3" t="s">
        <v>402</v>
      </c>
      <c r="E16" s="3">
        <v>5</v>
      </c>
      <c r="F16" s="3">
        <v>1</v>
      </c>
      <c r="G16" s="3" t="s">
        <v>140</v>
      </c>
      <c r="H16" s="3">
        <v>2</v>
      </c>
      <c r="I16" s="3">
        <f t="shared" si="3"/>
        <v>0.47499999999999998</v>
      </c>
      <c r="J16" s="3">
        <f t="shared" si="4"/>
        <v>0.5</v>
      </c>
      <c r="K16" s="3">
        <f t="shared" si="5"/>
        <v>1</v>
      </c>
      <c r="L16" s="3">
        <v>1</v>
      </c>
      <c r="M16" s="9">
        <v>0.95</v>
      </c>
      <c r="N16" s="16">
        <v>-1</v>
      </c>
      <c r="O16" s="3">
        <v>1</v>
      </c>
      <c r="P16" s="3">
        <v>0</v>
      </c>
      <c r="Q16" s="9">
        <v>0</v>
      </c>
      <c r="R16" s="9">
        <v>0</v>
      </c>
      <c r="S16" s="9">
        <v>0</v>
      </c>
      <c r="T16" s="9">
        <v>0</v>
      </c>
      <c r="U16" s="16" t="s">
        <v>77</v>
      </c>
      <c r="V16" t="s">
        <v>417</v>
      </c>
    </row>
    <row r="17" spans="1:22" x14ac:dyDescent="0.3">
      <c r="A17" t="s">
        <v>316</v>
      </c>
      <c r="B17" s="3" t="s">
        <v>179</v>
      </c>
      <c r="C17" s="3" t="s">
        <v>129</v>
      </c>
      <c r="E17" s="3">
        <v>3</v>
      </c>
      <c r="F17" s="3">
        <v>1</v>
      </c>
      <c r="G17" s="3" t="s">
        <v>140</v>
      </c>
      <c r="H17" s="3"/>
      <c r="I17" s="3"/>
      <c r="J17" s="3"/>
      <c r="K17" s="3"/>
      <c r="L17" s="3"/>
      <c r="O17" s="3"/>
      <c r="P17" s="3"/>
      <c r="V17" t="s">
        <v>412</v>
      </c>
    </row>
    <row r="18" spans="1:22" x14ac:dyDescent="0.3">
      <c r="B18" s="3"/>
      <c r="C18" s="3"/>
      <c r="H18" s="3"/>
      <c r="I18" s="3"/>
      <c r="J18" s="3"/>
      <c r="K18" s="3"/>
      <c r="L18" s="3"/>
      <c r="O18" s="3"/>
      <c r="P18" s="3"/>
    </row>
    <row r="19" spans="1:22" x14ac:dyDescent="0.3">
      <c r="A19" t="s">
        <v>160</v>
      </c>
      <c r="B19" s="3" t="s">
        <v>179</v>
      </c>
      <c r="C19" s="3" t="s">
        <v>134</v>
      </c>
      <c r="D19" t="s">
        <v>184</v>
      </c>
      <c r="E19" s="3">
        <v>6</v>
      </c>
      <c r="F19" s="3">
        <v>2</v>
      </c>
      <c r="G19" s="3" t="s">
        <v>140</v>
      </c>
      <c r="H19" s="3">
        <v>3</v>
      </c>
      <c r="I19" s="3">
        <f t="shared" ref="I19:I25" si="6">J19*K19*M19</f>
        <v>0.9</v>
      </c>
      <c r="J19" s="3">
        <f t="shared" si="1"/>
        <v>1</v>
      </c>
      <c r="K19" s="3">
        <f>O19/L19</f>
        <v>1</v>
      </c>
      <c r="L19" s="3">
        <v>3</v>
      </c>
      <c r="M19" s="9">
        <v>0.9</v>
      </c>
      <c r="N19" s="16">
        <v>2</v>
      </c>
      <c r="O19" s="3">
        <v>3</v>
      </c>
      <c r="P19" s="3">
        <v>1</v>
      </c>
      <c r="Q19" s="9">
        <v>0.05</v>
      </c>
      <c r="R19" s="9">
        <v>0.4</v>
      </c>
      <c r="S19" s="9">
        <v>0</v>
      </c>
      <c r="T19" s="9">
        <v>0.83</v>
      </c>
      <c r="U19" s="16">
        <v>2</v>
      </c>
    </row>
    <row r="20" spans="1:22" x14ac:dyDescent="0.3">
      <c r="A20" t="s">
        <v>183</v>
      </c>
      <c r="B20" s="3" t="s">
        <v>179</v>
      </c>
      <c r="C20" s="3" t="s">
        <v>402</v>
      </c>
      <c r="D20" t="s">
        <v>156</v>
      </c>
      <c r="E20" s="3">
        <v>5</v>
      </c>
      <c r="F20" s="3">
        <v>2</v>
      </c>
      <c r="G20" s="3" t="s">
        <v>140</v>
      </c>
      <c r="H20" s="3">
        <v>3</v>
      </c>
      <c r="I20" s="3">
        <f t="shared" si="6"/>
        <v>1.2000000000000002</v>
      </c>
      <c r="J20" s="3">
        <f t="shared" si="1"/>
        <v>1</v>
      </c>
      <c r="K20" s="3">
        <f>O20/L20</f>
        <v>1.5</v>
      </c>
      <c r="L20" s="3">
        <v>2</v>
      </c>
      <c r="M20" s="9">
        <v>0.8</v>
      </c>
      <c r="N20" s="16">
        <v>0</v>
      </c>
      <c r="O20" s="3">
        <v>3</v>
      </c>
      <c r="P20" s="3">
        <v>0</v>
      </c>
      <c r="Q20" s="9">
        <v>0</v>
      </c>
      <c r="R20" s="9">
        <v>0</v>
      </c>
      <c r="S20" s="9">
        <v>0</v>
      </c>
      <c r="T20" s="9">
        <v>0.75</v>
      </c>
      <c r="U20" s="16">
        <v>2</v>
      </c>
      <c r="V20" t="s">
        <v>300</v>
      </c>
    </row>
    <row r="21" spans="1:22" x14ac:dyDescent="0.3">
      <c r="A21" t="s">
        <v>54</v>
      </c>
      <c r="B21" s="3" t="s">
        <v>179</v>
      </c>
      <c r="C21" s="3" t="s">
        <v>402</v>
      </c>
      <c r="D21" t="s">
        <v>150</v>
      </c>
      <c r="E21" s="3">
        <v>5</v>
      </c>
      <c r="F21" s="3">
        <v>2</v>
      </c>
      <c r="G21" s="3" t="s">
        <v>140</v>
      </c>
      <c r="H21" s="3">
        <v>3</v>
      </c>
      <c r="I21" s="3">
        <f t="shared" si="6"/>
        <v>0</v>
      </c>
      <c r="J21" s="3">
        <f t="shared" si="1"/>
        <v>0</v>
      </c>
      <c r="K21" s="3">
        <f>O21/L21</f>
        <v>0</v>
      </c>
      <c r="L21" s="3">
        <v>1</v>
      </c>
      <c r="M21" s="9">
        <v>2</v>
      </c>
      <c r="N21" s="16">
        <v>1</v>
      </c>
      <c r="O21" s="3">
        <v>0</v>
      </c>
      <c r="P21" s="3">
        <v>2</v>
      </c>
      <c r="Q21" s="9">
        <v>0.05</v>
      </c>
      <c r="R21" s="9">
        <v>0</v>
      </c>
      <c r="S21" s="9">
        <v>0</v>
      </c>
      <c r="T21" s="9">
        <v>0</v>
      </c>
      <c r="U21" s="16" t="s">
        <v>77</v>
      </c>
    </row>
    <row r="22" spans="1:22" x14ac:dyDescent="0.3">
      <c r="A22" t="s">
        <v>213</v>
      </c>
      <c r="B22" s="3" t="s">
        <v>179</v>
      </c>
      <c r="C22" s="3" t="s">
        <v>21</v>
      </c>
      <c r="D22" t="s">
        <v>187</v>
      </c>
      <c r="E22" s="3">
        <v>8</v>
      </c>
      <c r="F22" s="3">
        <v>2</v>
      </c>
      <c r="G22" s="3" t="s">
        <v>140</v>
      </c>
      <c r="H22" s="3">
        <v>3</v>
      </c>
      <c r="I22" s="3">
        <f t="shared" si="6"/>
        <v>0</v>
      </c>
      <c r="J22" s="3">
        <f t="shared" si="1"/>
        <v>0</v>
      </c>
      <c r="K22" s="3">
        <f>O22/L22</f>
        <v>0</v>
      </c>
      <c r="L22" s="3">
        <v>1</v>
      </c>
      <c r="M22" s="9">
        <v>2</v>
      </c>
      <c r="N22" s="16">
        <v>-1</v>
      </c>
      <c r="O22" s="3">
        <v>0</v>
      </c>
      <c r="P22" s="3">
        <v>0</v>
      </c>
      <c r="Q22" s="9">
        <v>0</v>
      </c>
      <c r="R22" s="9">
        <v>0.75</v>
      </c>
      <c r="S22" s="9">
        <v>0.75</v>
      </c>
      <c r="T22" s="9">
        <v>0</v>
      </c>
      <c r="U22" s="16" t="s">
        <v>77</v>
      </c>
      <c r="V22" t="s">
        <v>276</v>
      </c>
    </row>
    <row r="23" spans="1:22" x14ac:dyDescent="0.3">
      <c r="A23" t="s">
        <v>214</v>
      </c>
      <c r="B23" s="3" t="s">
        <v>179</v>
      </c>
      <c r="C23" s="3" t="s">
        <v>134</v>
      </c>
      <c r="D23" t="s">
        <v>353</v>
      </c>
      <c r="E23" s="3">
        <v>7</v>
      </c>
      <c r="F23" s="3">
        <v>2</v>
      </c>
      <c r="G23" s="3" t="s">
        <v>140</v>
      </c>
      <c r="H23" s="3">
        <v>3</v>
      </c>
      <c r="I23" s="3">
        <f t="shared" si="6"/>
        <v>1.4222222222222223</v>
      </c>
      <c r="J23" s="3">
        <f t="shared" si="1"/>
        <v>1.3333333333333333</v>
      </c>
      <c r="K23" s="3">
        <f t="shared" ref="K23" si="7">O23/L23</f>
        <v>1.3333333333333333</v>
      </c>
      <c r="L23" s="3">
        <v>3</v>
      </c>
      <c r="M23" s="9">
        <v>0.8</v>
      </c>
      <c r="N23" s="16">
        <v>1</v>
      </c>
      <c r="O23" s="3">
        <v>4</v>
      </c>
      <c r="P23" s="3">
        <v>0</v>
      </c>
      <c r="Q23" s="9">
        <v>0</v>
      </c>
      <c r="R23" s="9">
        <v>0</v>
      </c>
      <c r="S23" s="9">
        <v>0</v>
      </c>
      <c r="T23" s="9">
        <v>0.5</v>
      </c>
      <c r="U23" s="16">
        <v>3</v>
      </c>
    </row>
    <row r="24" spans="1:22" x14ac:dyDescent="0.3">
      <c r="A24" t="s">
        <v>216</v>
      </c>
      <c r="B24" s="3" t="s">
        <v>179</v>
      </c>
      <c r="C24" s="3" t="s">
        <v>402</v>
      </c>
      <c r="D24" t="s">
        <v>338</v>
      </c>
      <c r="E24" s="3">
        <v>6</v>
      </c>
      <c r="F24" s="3">
        <v>2</v>
      </c>
      <c r="G24" s="3" t="s">
        <v>140</v>
      </c>
      <c r="H24" s="3">
        <v>3</v>
      </c>
      <c r="I24" s="3">
        <f t="shared" si="6"/>
        <v>0</v>
      </c>
      <c r="J24" s="3">
        <f t="shared" si="1"/>
        <v>0</v>
      </c>
      <c r="K24" s="3">
        <f t="shared" ref="K24:K25" si="8">O24/L24</f>
        <v>0</v>
      </c>
      <c r="L24" s="3">
        <v>1</v>
      </c>
      <c r="M24" s="9">
        <v>2</v>
      </c>
      <c r="N24" s="16">
        <v>-2</v>
      </c>
      <c r="O24" s="3">
        <v>0</v>
      </c>
      <c r="P24" s="3">
        <v>0</v>
      </c>
      <c r="Q24" s="9">
        <v>-0.05</v>
      </c>
      <c r="R24" s="9">
        <v>0</v>
      </c>
      <c r="S24" s="9">
        <v>0</v>
      </c>
      <c r="T24" s="9">
        <v>0</v>
      </c>
      <c r="U24" s="16" t="s">
        <v>77</v>
      </c>
      <c r="V24" t="s">
        <v>217</v>
      </c>
    </row>
    <row r="25" spans="1:22" x14ac:dyDescent="0.3">
      <c r="A25" t="s">
        <v>350</v>
      </c>
      <c r="B25" s="3" t="s">
        <v>179</v>
      </c>
      <c r="C25" s="3" t="s">
        <v>402</v>
      </c>
      <c r="D25" t="s">
        <v>354</v>
      </c>
      <c r="E25" s="3">
        <v>8</v>
      </c>
      <c r="F25" s="3">
        <v>2</v>
      </c>
      <c r="G25" s="3" t="s">
        <v>140</v>
      </c>
      <c r="H25" s="3">
        <v>3</v>
      </c>
      <c r="I25" s="3">
        <f t="shared" si="6"/>
        <v>1.125</v>
      </c>
      <c r="J25" s="3">
        <f t="shared" si="1"/>
        <v>1</v>
      </c>
      <c r="K25" s="3">
        <f t="shared" si="8"/>
        <v>1.5</v>
      </c>
      <c r="L25" s="3">
        <v>2</v>
      </c>
      <c r="M25" s="9">
        <v>0.75</v>
      </c>
      <c r="N25" s="16">
        <v>0</v>
      </c>
      <c r="O25" s="3">
        <v>3</v>
      </c>
      <c r="P25" s="3">
        <v>0</v>
      </c>
      <c r="Q25" s="9">
        <v>0</v>
      </c>
      <c r="R25" s="9">
        <v>0.83</v>
      </c>
      <c r="S25" s="9">
        <v>0</v>
      </c>
      <c r="T25" s="9">
        <v>0</v>
      </c>
      <c r="U25" s="16" t="s">
        <v>77</v>
      </c>
      <c r="V25" t="s">
        <v>260</v>
      </c>
    </row>
    <row r="26" spans="1:22" x14ac:dyDescent="0.3">
      <c r="A26" t="s">
        <v>258</v>
      </c>
      <c r="B26" s="3" t="s">
        <v>179</v>
      </c>
      <c r="C26" s="3" t="s">
        <v>134</v>
      </c>
      <c r="D26" t="s">
        <v>373</v>
      </c>
      <c r="E26" s="3">
        <v>7</v>
      </c>
      <c r="F26" s="3">
        <v>2</v>
      </c>
      <c r="G26" s="3" t="s">
        <v>140</v>
      </c>
      <c r="H26" s="3">
        <v>4</v>
      </c>
      <c r="I26" s="3">
        <f>J26*K26*M26</f>
        <v>0.25</v>
      </c>
      <c r="J26" s="3">
        <f>O26/H26</f>
        <v>0.25</v>
      </c>
      <c r="K26" s="3">
        <f>O26/L26</f>
        <v>1</v>
      </c>
      <c r="L26" s="3">
        <v>1</v>
      </c>
      <c r="M26" s="9">
        <v>1</v>
      </c>
      <c r="N26" s="16">
        <v>2</v>
      </c>
      <c r="O26" s="3">
        <v>1</v>
      </c>
      <c r="P26" s="3">
        <v>0</v>
      </c>
      <c r="Q26" s="9">
        <v>0</v>
      </c>
      <c r="R26" s="9">
        <v>0</v>
      </c>
      <c r="S26" s="9">
        <v>0</v>
      </c>
      <c r="T26" s="9">
        <v>0.67</v>
      </c>
      <c r="U26" s="16">
        <v>3</v>
      </c>
      <c r="V26" t="s">
        <v>352</v>
      </c>
    </row>
    <row r="27" spans="1:22" x14ac:dyDescent="0.3">
      <c r="B27" s="3"/>
      <c r="C27" s="3"/>
      <c r="H27" s="3"/>
      <c r="I27" s="3"/>
      <c r="J27" s="3"/>
      <c r="K27" s="3"/>
      <c r="L27" s="3"/>
      <c r="M27" s="9"/>
      <c r="O27" s="3"/>
      <c r="P27" s="3"/>
    </row>
    <row r="28" spans="1:22" x14ac:dyDescent="0.3">
      <c r="A28" t="s">
        <v>400</v>
      </c>
      <c r="B28" s="3" t="s">
        <v>179</v>
      </c>
      <c r="C28" s="3" t="s">
        <v>129</v>
      </c>
      <c r="D28" t="s">
        <v>338</v>
      </c>
      <c r="E28" s="3">
        <v>7</v>
      </c>
      <c r="F28" s="3">
        <v>2</v>
      </c>
      <c r="G28" s="3" t="s">
        <v>140</v>
      </c>
      <c r="H28" s="3"/>
      <c r="I28" s="3"/>
      <c r="J28" s="3"/>
      <c r="K28" s="3"/>
      <c r="L28" s="3"/>
      <c r="O28" s="3"/>
      <c r="P28" s="3"/>
      <c r="V28" t="s">
        <v>399</v>
      </c>
    </row>
    <row r="29" spans="1:22" x14ac:dyDescent="0.3">
      <c r="B29" s="3"/>
      <c r="C29" s="3"/>
      <c r="H29" s="3"/>
      <c r="I29" s="3"/>
      <c r="J29" s="3"/>
      <c r="K29" s="3"/>
      <c r="L29" s="3"/>
      <c r="O29" s="3"/>
      <c r="P29" s="3"/>
    </row>
    <row r="30" spans="1:22" x14ac:dyDescent="0.3">
      <c r="A30" t="s">
        <v>166</v>
      </c>
      <c r="B30" s="3" t="s">
        <v>179</v>
      </c>
      <c r="C30" s="3" t="s">
        <v>134</v>
      </c>
      <c r="D30" t="s">
        <v>54</v>
      </c>
      <c r="E30" s="3">
        <v>8</v>
      </c>
      <c r="F30" s="3">
        <v>3</v>
      </c>
      <c r="G30" s="3" t="s">
        <v>140</v>
      </c>
      <c r="H30" s="3">
        <v>4</v>
      </c>
      <c r="I30" s="3">
        <f t="shared" ref="I30:I37" si="9">J30*K30*M30</f>
        <v>1.666666666666667</v>
      </c>
      <c r="J30" s="3">
        <f t="shared" ref="J30:J37" si="10">O30/H30</f>
        <v>1.25</v>
      </c>
      <c r="K30" s="3">
        <f t="shared" ref="K30:K37" si="11">O30/L30</f>
        <v>1.6666666666666667</v>
      </c>
      <c r="L30" s="3">
        <v>3</v>
      </c>
      <c r="M30" s="9">
        <v>0.8</v>
      </c>
      <c r="N30" s="16">
        <v>0</v>
      </c>
      <c r="O30" s="3">
        <v>5</v>
      </c>
      <c r="P30" s="3">
        <v>0</v>
      </c>
      <c r="Q30" s="9">
        <v>0.05</v>
      </c>
      <c r="R30" s="9">
        <v>0.5</v>
      </c>
      <c r="S30" s="9">
        <v>0</v>
      </c>
      <c r="T30" s="9">
        <v>0.25</v>
      </c>
      <c r="U30" s="16">
        <v>3</v>
      </c>
    </row>
    <row r="31" spans="1:22" x14ac:dyDescent="0.3">
      <c r="A31" t="s">
        <v>155</v>
      </c>
      <c r="B31" s="3" t="s">
        <v>179</v>
      </c>
      <c r="C31" s="3" t="s">
        <v>134</v>
      </c>
      <c r="D31" t="s">
        <v>214</v>
      </c>
      <c r="E31" s="3">
        <v>9</v>
      </c>
      <c r="F31" s="3">
        <v>3</v>
      </c>
      <c r="G31" s="3" t="s">
        <v>140</v>
      </c>
      <c r="H31" s="3">
        <v>4</v>
      </c>
      <c r="I31" s="3">
        <f t="shared" si="9"/>
        <v>1.5</v>
      </c>
      <c r="J31" s="3">
        <f t="shared" si="10"/>
        <v>1</v>
      </c>
      <c r="K31" s="3">
        <f t="shared" si="11"/>
        <v>2</v>
      </c>
      <c r="L31" s="3">
        <v>2</v>
      </c>
      <c r="M31" s="9">
        <v>0.75</v>
      </c>
      <c r="N31" s="16">
        <v>0</v>
      </c>
      <c r="O31" s="3">
        <v>4</v>
      </c>
      <c r="P31" s="3">
        <v>0</v>
      </c>
      <c r="Q31" s="9">
        <v>0</v>
      </c>
      <c r="R31" s="9">
        <v>0</v>
      </c>
      <c r="S31" s="9">
        <v>0</v>
      </c>
      <c r="T31" s="9">
        <v>0.75</v>
      </c>
      <c r="U31" s="16">
        <v>5</v>
      </c>
      <c r="V31" t="s">
        <v>124</v>
      </c>
    </row>
    <row r="32" spans="1:22" x14ac:dyDescent="0.3">
      <c r="A32" t="s">
        <v>215</v>
      </c>
      <c r="B32" s="3" t="s">
        <v>179</v>
      </c>
      <c r="C32" s="3" t="s">
        <v>402</v>
      </c>
      <c r="D32" t="s">
        <v>216</v>
      </c>
      <c r="E32" s="3">
        <v>10</v>
      </c>
      <c r="F32" s="3">
        <v>3</v>
      </c>
      <c r="G32" s="3" t="s">
        <v>140</v>
      </c>
      <c r="H32" s="3">
        <v>4</v>
      </c>
      <c r="I32" s="3">
        <f t="shared" si="9"/>
        <v>0</v>
      </c>
      <c r="J32" s="3">
        <f t="shared" si="10"/>
        <v>0</v>
      </c>
      <c r="K32" s="3">
        <f t="shared" si="11"/>
        <v>0</v>
      </c>
      <c r="L32" s="3">
        <v>1</v>
      </c>
      <c r="M32" s="9">
        <v>2</v>
      </c>
      <c r="N32" s="16">
        <v>-3</v>
      </c>
      <c r="O32" s="3">
        <v>0</v>
      </c>
      <c r="P32" s="3">
        <v>0</v>
      </c>
      <c r="Q32" s="9">
        <v>-0.1</v>
      </c>
      <c r="R32" s="9">
        <v>0</v>
      </c>
      <c r="S32" s="9">
        <v>0</v>
      </c>
      <c r="T32" s="9">
        <v>0</v>
      </c>
      <c r="U32" s="16" t="s">
        <v>77</v>
      </c>
      <c r="V32" t="s">
        <v>299</v>
      </c>
    </row>
    <row r="33" spans="1:22" x14ac:dyDescent="0.3">
      <c r="A33" t="s">
        <v>218</v>
      </c>
      <c r="B33" s="3" t="s">
        <v>179</v>
      </c>
      <c r="C33" s="3" t="s">
        <v>402</v>
      </c>
      <c r="D33" t="s">
        <v>374</v>
      </c>
      <c r="E33" s="3">
        <v>11</v>
      </c>
      <c r="F33" s="3">
        <v>3</v>
      </c>
      <c r="G33" s="3" t="s">
        <v>140</v>
      </c>
      <c r="H33" s="3">
        <v>1</v>
      </c>
      <c r="I33" s="3">
        <f t="shared" si="9"/>
        <v>0</v>
      </c>
      <c r="J33" s="3">
        <f t="shared" si="10"/>
        <v>0</v>
      </c>
      <c r="K33" s="3">
        <f t="shared" si="11"/>
        <v>0</v>
      </c>
      <c r="L33" s="3">
        <v>1</v>
      </c>
      <c r="M33" s="9">
        <v>2</v>
      </c>
      <c r="N33" s="16">
        <v>0</v>
      </c>
      <c r="O33" s="3">
        <v>0</v>
      </c>
      <c r="P33" s="3">
        <v>0</v>
      </c>
      <c r="Q33" s="9">
        <v>0</v>
      </c>
      <c r="R33" s="9">
        <v>0</v>
      </c>
      <c r="S33" s="9">
        <v>0</v>
      </c>
      <c r="T33" s="9">
        <v>0</v>
      </c>
      <c r="U33" s="16" t="s">
        <v>77</v>
      </c>
      <c r="V33" t="s">
        <v>219</v>
      </c>
    </row>
    <row r="34" spans="1:22" x14ac:dyDescent="0.3">
      <c r="A34" t="s">
        <v>252</v>
      </c>
      <c r="B34" s="3" t="s">
        <v>179</v>
      </c>
      <c r="C34" s="3" t="s">
        <v>402</v>
      </c>
      <c r="D34" t="s">
        <v>216</v>
      </c>
      <c r="E34" s="3">
        <v>8</v>
      </c>
      <c r="F34" s="3">
        <v>3</v>
      </c>
      <c r="G34" s="3" t="s">
        <v>140</v>
      </c>
      <c r="H34" s="3">
        <v>3</v>
      </c>
      <c r="I34" s="3">
        <f t="shared" si="9"/>
        <v>0</v>
      </c>
      <c r="J34" s="3">
        <f t="shared" si="10"/>
        <v>0</v>
      </c>
      <c r="K34" s="3">
        <f t="shared" si="11"/>
        <v>0</v>
      </c>
      <c r="L34" s="3">
        <v>1</v>
      </c>
      <c r="M34" s="9">
        <v>2</v>
      </c>
      <c r="N34" s="16">
        <v>-9</v>
      </c>
      <c r="O34" s="3">
        <v>0</v>
      </c>
      <c r="P34" s="3">
        <v>0</v>
      </c>
      <c r="Q34" s="9">
        <v>0</v>
      </c>
      <c r="R34" s="9">
        <v>0</v>
      </c>
      <c r="S34" s="9">
        <v>0</v>
      </c>
      <c r="T34" s="9">
        <v>0</v>
      </c>
      <c r="U34" s="17" t="s">
        <v>77</v>
      </c>
      <c r="V34" t="s">
        <v>307</v>
      </c>
    </row>
    <row r="35" spans="1:22" x14ac:dyDescent="0.3">
      <c r="A35" t="s">
        <v>284</v>
      </c>
      <c r="B35" s="3" t="s">
        <v>179</v>
      </c>
      <c r="C35" s="3" t="s">
        <v>21</v>
      </c>
      <c r="D35" t="s">
        <v>183</v>
      </c>
      <c r="E35" s="3">
        <v>12</v>
      </c>
      <c r="F35" s="3">
        <v>3</v>
      </c>
      <c r="G35" s="3" t="s">
        <v>140</v>
      </c>
      <c r="H35" s="3">
        <v>3</v>
      </c>
      <c r="I35" s="3">
        <f t="shared" si="9"/>
        <v>1.1333333333333333</v>
      </c>
      <c r="J35" s="3">
        <f t="shared" si="10"/>
        <v>0.66666666666666663</v>
      </c>
      <c r="K35" s="3">
        <f t="shared" si="11"/>
        <v>2</v>
      </c>
      <c r="L35" s="3">
        <v>1</v>
      </c>
      <c r="M35" s="9">
        <v>0.85</v>
      </c>
      <c r="N35" s="16">
        <v>-2</v>
      </c>
      <c r="O35" s="3">
        <v>2</v>
      </c>
      <c r="P35" s="3">
        <v>0</v>
      </c>
      <c r="Q35" s="9">
        <v>0</v>
      </c>
      <c r="R35" s="9">
        <v>0</v>
      </c>
      <c r="S35" s="9">
        <v>0</v>
      </c>
      <c r="T35" s="9">
        <v>0.5</v>
      </c>
      <c r="U35" s="16">
        <v>3</v>
      </c>
      <c r="V35" t="s">
        <v>124</v>
      </c>
    </row>
    <row r="36" spans="1:22" x14ac:dyDescent="0.3">
      <c r="A36" t="s">
        <v>387</v>
      </c>
      <c r="B36" s="3" t="s">
        <v>179</v>
      </c>
      <c r="C36" s="3" t="s">
        <v>402</v>
      </c>
      <c r="D36" t="s">
        <v>258</v>
      </c>
      <c r="E36" s="3">
        <v>10</v>
      </c>
      <c r="F36" s="3">
        <v>3</v>
      </c>
      <c r="G36" s="3" t="s">
        <v>140</v>
      </c>
      <c r="H36" s="3">
        <v>2</v>
      </c>
      <c r="I36" s="3">
        <f t="shared" si="9"/>
        <v>0.16250000000000001</v>
      </c>
      <c r="J36" s="3">
        <f t="shared" si="10"/>
        <v>0.5</v>
      </c>
      <c r="K36" s="3">
        <f t="shared" si="11"/>
        <v>0.5</v>
      </c>
      <c r="L36" s="3">
        <v>2</v>
      </c>
      <c r="M36" s="9">
        <v>0.65</v>
      </c>
      <c r="N36" s="16">
        <v>1</v>
      </c>
      <c r="O36" s="3">
        <v>1</v>
      </c>
      <c r="P36" s="3">
        <v>0</v>
      </c>
      <c r="Q36" s="9">
        <v>0</v>
      </c>
      <c r="R36" s="9">
        <v>0</v>
      </c>
      <c r="S36" s="9">
        <v>0</v>
      </c>
      <c r="T36" s="9">
        <v>0</v>
      </c>
      <c r="U36" s="16" t="s">
        <v>77</v>
      </c>
      <c r="V36" t="s">
        <v>371</v>
      </c>
    </row>
    <row r="37" spans="1:22" x14ac:dyDescent="0.3">
      <c r="A37" t="s">
        <v>395</v>
      </c>
      <c r="B37" s="3" t="s">
        <v>179</v>
      </c>
      <c r="C37" s="3" t="s">
        <v>134</v>
      </c>
      <c r="D37" t="s">
        <v>350</v>
      </c>
      <c r="E37" s="3">
        <v>12</v>
      </c>
      <c r="F37" s="3">
        <v>3</v>
      </c>
      <c r="G37" s="3" t="s">
        <v>140</v>
      </c>
      <c r="H37" s="3">
        <v>5</v>
      </c>
      <c r="I37" s="3">
        <f t="shared" si="9"/>
        <v>0.44999999999999996</v>
      </c>
      <c r="J37" s="3">
        <f t="shared" si="10"/>
        <v>0.6</v>
      </c>
      <c r="K37" s="3">
        <f t="shared" si="11"/>
        <v>1</v>
      </c>
      <c r="L37" s="3">
        <v>3</v>
      </c>
      <c r="M37" s="9">
        <v>0.75</v>
      </c>
      <c r="N37" s="16">
        <v>2</v>
      </c>
      <c r="O37" s="3">
        <v>3</v>
      </c>
      <c r="P37" s="3">
        <v>1</v>
      </c>
      <c r="Q37" s="9">
        <v>0</v>
      </c>
      <c r="R37" s="9">
        <v>0</v>
      </c>
      <c r="S37" s="9">
        <v>0</v>
      </c>
      <c r="T37" s="9">
        <v>0.5</v>
      </c>
      <c r="U37" s="16">
        <v>2</v>
      </c>
      <c r="V37" t="s">
        <v>398</v>
      </c>
    </row>
    <row r="38" spans="1:22" x14ac:dyDescent="0.3">
      <c r="B38" s="3" t="s">
        <v>179</v>
      </c>
      <c r="C38" s="3" t="s">
        <v>129</v>
      </c>
      <c r="D38" t="s">
        <v>340</v>
      </c>
      <c r="E38" s="3">
        <v>11</v>
      </c>
      <c r="F38" s="3">
        <v>3</v>
      </c>
    </row>
    <row r="39" spans="1:22" x14ac:dyDescent="0.3">
      <c r="B39" s="3"/>
      <c r="C39" s="3"/>
    </row>
    <row r="40" spans="1:22" x14ac:dyDescent="0.3">
      <c r="A40" t="s">
        <v>286</v>
      </c>
      <c r="B40" s="3" t="s">
        <v>179</v>
      </c>
      <c r="C40" s="3" t="s">
        <v>402</v>
      </c>
      <c r="D40" t="s">
        <v>155</v>
      </c>
      <c r="E40" s="3">
        <v>13</v>
      </c>
      <c r="F40" s="3">
        <v>4</v>
      </c>
      <c r="G40" s="3" t="s">
        <v>140</v>
      </c>
      <c r="H40" s="3">
        <v>4</v>
      </c>
      <c r="I40" s="3">
        <f>J40*K40*M40</f>
        <v>1.3</v>
      </c>
      <c r="J40" s="3">
        <f>O40/H40</f>
        <v>1</v>
      </c>
      <c r="K40" s="3">
        <f>O40/L40</f>
        <v>2</v>
      </c>
      <c r="L40" s="3">
        <v>2</v>
      </c>
      <c r="M40" s="9">
        <v>0.65</v>
      </c>
      <c r="N40" s="16">
        <v>0</v>
      </c>
      <c r="O40" s="3">
        <v>4</v>
      </c>
      <c r="P40" s="3">
        <v>0</v>
      </c>
      <c r="Q40" s="9">
        <v>0</v>
      </c>
      <c r="R40" s="9">
        <v>0</v>
      </c>
      <c r="S40" s="9">
        <v>0</v>
      </c>
      <c r="T40" s="9">
        <v>0.83</v>
      </c>
      <c r="U40" s="16">
        <v>6</v>
      </c>
      <c r="V40" t="s">
        <v>287</v>
      </c>
    </row>
    <row r="41" spans="1:22" x14ac:dyDescent="0.3">
      <c r="A41" t="s">
        <v>393</v>
      </c>
      <c r="B41" s="3" t="s">
        <v>179</v>
      </c>
      <c r="C41" s="3" t="s">
        <v>21</v>
      </c>
      <c r="D41" t="s">
        <v>394</v>
      </c>
      <c r="E41" s="3">
        <v>14</v>
      </c>
      <c r="F41" s="3">
        <v>4</v>
      </c>
      <c r="G41" s="3" t="s">
        <v>140</v>
      </c>
      <c r="H41" s="3">
        <v>3</v>
      </c>
      <c r="I41" s="3">
        <f>J41*K41*M41</f>
        <v>0.89999999999999991</v>
      </c>
      <c r="J41" s="3">
        <f>O41/H41</f>
        <v>1</v>
      </c>
      <c r="K41" s="3">
        <f>O41/L41</f>
        <v>1.5</v>
      </c>
      <c r="L41" s="3">
        <v>2</v>
      </c>
      <c r="M41" s="9">
        <v>0.6</v>
      </c>
      <c r="N41" s="16">
        <v>-1</v>
      </c>
      <c r="O41" s="3">
        <v>3</v>
      </c>
      <c r="P41" s="3">
        <v>0</v>
      </c>
      <c r="Q41" s="9">
        <v>-0.1</v>
      </c>
      <c r="R41" s="9">
        <v>0</v>
      </c>
      <c r="S41" s="9">
        <v>0</v>
      </c>
      <c r="T41" s="9">
        <v>0</v>
      </c>
      <c r="U41" s="16" t="s">
        <v>77</v>
      </c>
      <c r="V41" t="s">
        <v>396</v>
      </c>
    </row>
    <row r="42" spans="1:22" x14ac:dyDescent="0.3">
      <c r="A42" t="s">
        <v>322</v>
      </c>
      <c r="B42" s="3" t="s">
        <v>179</v>
      </c>
      <c r="C42" s="3" t="s">
        <v>129</v>
      </c>
      <c r="D42" t="s">
        <v>339</v>
      </c>
      <c r="E42" s="3">
        <v>15</v>
      </c>
      <c r="F42" s="3">
        <v>4</v>
      </c>
      <c r="K42" s="3"/>
      <c r="V42" t="s">
        <v>328</v>
      </c>
    </row>
    <row r="43" spans="1:22" x14ac:dyDescent="0.3">
      <c r="K43" s="3"/>
    </row>
  </sheetData>
  <conditionalFormatting sqref="A1:XFD999999">
    <cfRule type="expression" dxfId="7" priority="16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7465-ACB7-4C9B-A677-E98F4D2C2B83}">
  <dimension ref="A1:V37"/>
  <sheetViews>
    <sheetView workbookViewId="0">
      <pane ySplit="1" topLeftCell="A7" activePane="bottomLeft" state="frozen"/>
      <selection pane="bottomLeft" activeCell="H25" sqref="H25"/>
    </sheetView>
  </sheetViews>
  <sheetFormatPr defaultRowHeight="14.4" x14ac:dyDescent="0.3"/>
  <cols>
    <col min="1" max="1" width="14.44140625" customWidth="1"/>
    <col min="2" max="3" width="8.88671875" style="3"/>
    <col min="4" max="4" width="7.21875" style="3" customWidth="1"/>
    <col min="5" max="5" width="7.109375" style="3" customWidth="1"/>
    <col min="6" max="6" width="4.88671875" style="3" customWidth="1"/>
    <col min="7" max="7" width="9.109375" style="3" customWidth="1"/>
    <col min="8" max="21" width="8.44140625" style="3" customWidth="1"/>
    <col min="22" max="22" width="40.33203125" customWidth="1"/>
  </cols>
  <sheetData>
    <row r="1" spans="1:22" s="1" customFormat="1" ht="15" thickBot="1" x14ac:dyDescent="0.35">
      <c r="A1" s="1" t="s">
        <v>42</v>
      </c>
      <c r="B1" s="2" t="s">
        <v>135</v>
      </c>
      <c r="C1" s="2" t="s">
        <v>128</v>
      </c>
      <c r="D1" s="2" t="s">
        <v>44</v>
      </c>
      <c r="E1" s="2" t="s">
        <v>116</v>
      </c>
      <c r="F1" s="2" t="s">
        <v>87</v>
      </c>
      <c r="G1" s="2" t="s">
        <v>0</v>
      </c>
      <c r="H1" s="2" t="s">
        <v>48</v>
      </c>
      <c r="I1" s="2" t="s">
        <v>159</v>
      </c>
      <c r="J1" s="2" t="s">
        <v>158</v>
      </c>
      <c r="K1" s="2" t="s">
        <v>157</v>
      </c>
      <c r="L1" s="2" t="s">
        <v>144</v>
      </c>
      <c r="M1" s="2" t="s">
        <v>137</v>
      </c>
      <c r="N1" s="13" t="s">
        <v>165</v>
      </c>
      <c r="O1" s="2" t="s">
        <v>2</v>
      </c>
      <c r="P1" s="2" t="s">
        <v>24</v>
      </c>
      <c r="Q1" s="10" t="s">
        <v>145</v>
      </c>
      <c r="R1" s="10" t="s">
        <v>146</v>
      </c>
      <c r="S1" s="10" t="s">
        <v>147</v>
      </c>
      <c r="T1" s="10" t="s">
        <v>151</v>
      </c>
      <c r="U1" s="13" t="s">
        <v>152</v>
      </c>
      <c r="V1" s="6" t="s">
        <v>4</v>
      </c>
    </row>
    <row r="2" spans="1:2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2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1" t="s">
        <v>148</v>
      </c>
      <c r="S3" s="11"/>
      <c r="T3" s="11"/>
      <c r="U3" s="14"/>
      <c r="V3" s="7"/>
    </row>
    <row r="4" spans="1:2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1" t="s">
        <v>149</v>
      </c>
      <c r="T4" s="11"/>
      <c r="U4" s="14"/>
      <c r="V4" s="7"/>
    </row>
    <row r="5" spans="1:22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T5" s="11" t="s">
        <v>229</v>
      </c>
      <c r="U5" s="14"/>
      <c r="V5" s="7"/>
    </row>
    <row r="6" spans="1:22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4" t="s">
        <v>153</v>
      </c>
      <c r="V6" s="7"/>
    </row>
    <row r="7" spans="1:22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2" x14ac:dyDescent="0.3">
      <c r="A8" t="s">
        <v>221</v>
      </c>
      <c r="B8" s="3" t="s">
        <v>223</v>
      </c>
      <c r="C8" s="3" t="s">
        <v>134</v>
      </c>
      <c r="E8" s="3">
        <v>16</v>
      </c>
      <c r="F8" s="3">
        <v>5</v>
      </c>
      <c r="G8" s="3" t="s">
        <v>140</v>
      </c>
      <c r="H8" s="3">
        <v>7</v>
      </c>
      <c r="I8" s="3">
        <f>J8*K8*M8</f>
        <v>3.6642857142857146</v>
      </c>
      <c r="J8" s="3">
        <f>O8/H8</f>
        <v>1.2857142857142858</v>
      </c>
      <c r="K8" s="3">
        <f>O8/L8</f>
        <v>3</v>
      </c>
      <c r="L8" s="3">
        <v>3</v>
      </c>
      <c r="M8" s="9">
        <v>0.95</v>
      </c>
      <c r="N8" s="16">
        <v>0</v>
      </c>
      <c r="O8" s="3">
        <v>9</v>
      </c>
      <c r="P8" s="3">
        <v>0</v>
      </c>
      <c r="Q8" s="9">
        <v>0.05</v>
      </c>
      <c r="R8" s="9">
        <v>0</v>
      </c>
      <c r="S8" s="9">
        <v>0</v>
      </c>
      <c r="T8" s="9">
        <v>1</v>
      </c>
      <c r="U8" s="16">
        <v>4</v>
      </c>
    </row>
    <row r="9" spans="1:22" x14ac:dyDescent="0.3">
      <c r="A9" t="s">
        <v>230</v>
      </c>
      <c r="B9" s="3" t="s">
        <v>223</v>
      </c>
      <c r="C9" s="3" t="s">
        <v>21</v>
      </c>
      <c r="E9" s="3">
        <v>16</v>
      </c>
      <c r="F9" s="3">
        <v>5</v>
      </c>
      <c r="G9" s="3" t="s">
        <v>140</v>
      </c>
      <c r="M9" s="9"/>
      <c r="N9" s="16"/>
      <c r="Q9" s="9"/>
      <c r="R9" s="9"/>
      <c r="S9" s="9"/>
      <c r="T9" s="9"/>
      <c r="U9" s="16"/>
    </row>
    <row r="10" spans="1:22" x14ac:dyDescent="0.3">
      <c r="B10" s="3" t="s">
        <v>223</v>
      </c>
      <c r="C10" s="3" t="s">
        <v>129</v>
      </c>
      <c r="M10" s="9"/>
      <c r="N10" s="16"/>
      <c r="Q10" s="9"/>
      <c r="R10" s="9"/>
      <c r="S10" s="9"/>
      <c r="T10" s="9"/>
      <c r="U10" s="16"/>
    </row>
    <row r="11" spans="1:22" s="3" customFormat="1" x14ac:dyDescent="0.3">
      <c r="A11" s="8" t="s">
        <v>370</v>
      </c>
      <c r="B11" s="3" t="s">
        <v>222</v>
      </c>
      <c r="C11" s="3" t="s">
        <v>134</v>
      </c>
      <c r="E11" s="3">
        <v>16</v>
      </c>
      <c r="F11" s="3">
        <v>5</v>
      </c>
      <c r="G11" s="3" t="s">
        <v>140</v>
      </c>
      <c r="V11" s="8" t="s">
        <v>371</v>
      </c>
    </row>
    <row r="12" spans="1:22" x14ac:dyDescent="0.3">
      <c r="A12" t="s">
        <v>363</v>
      </c>
      <c r="B12" s="3" t="s">
        <v>222</v>
      </c>
      <c r="C12" s="3" t="s">
        <v>21</v>
      </c>
      <c r="E12" s="3">
        <v>16</v>
      </c>
      <c r="F12" s="3">
        <v>5</v>
      </c>
      <c r="G12" s="3" t="s">
        <v>140</v>
      </c>
      <c r="H12" s="8" t="s">
        <v>364</v>
      </c>
    </row>
    <row r="13" spans="1:22" x14ac:dyDescent="0.3">
      <c r="B13" s="3" t="s">
        <v>222</v>
      </c>
      <c r="C13" s="3" t="s">
        <v>129</v>
      </c>
      <c r="H13" s="8"/>
    </row>
    <row r="14" spans="1:22" x14ac:dyDescent="0.3">
      <c r="A14" t="s">
        <v>242</v>
      </c>
      <c r="B14" s="3" t="s">
        <v>224</v>
      </c>
      <c r="C14" s="3" t="s">
        <v>134</v>
      </c>
      <c r="E14" s="3">
        <v>16</v>
      </c>
      <c r="F14" s="3">
        <v>5</v>
      </c>
      <c r="G14" s="3" t="s">
        <v>140</v>
      </c>
    </row>
    <row r="15" spans="1:22" x14ac:dyDescent="0.3">
      <c r="A15" t="s">
        <v>253</v>
      </c>
      <c r="B15" s="3" t="s">
        <v>224</v>
      </c>
      <c r="C15" s="3" t="s">
        <v>21</v>
      </c>
      <c r="E15" s="3">
        <v>16</v>
      </c>
      <c r="F15" s="3">
        <v>5</v>
      </c>
      <c r="G15" s="3" t="s">
        <v>140</v>
      </c>
    </row>
    <row r="16" spans="1:22" x14ac:dyDescent="0.3">
      <c r="B16" s="3" t="s">
        <v>224</v>
      </c>
      <c r="C16" s="3" t="s">
        <v>129</v>
      </c>
    </row>
    <row r="17" spans="1:20" x14ac:dyDescent="0.3">
      <c r="A17" t="s">
        <v>256</v>
      </c>
      <c r="B17" s="3" t="s">
        <v>225</v>
      </c>
      <c r="C17" s="3" t="s">
        <v>134</v>
      </c>
      <c r="E17" s="3">
        <v>16</v>
      </c>
      <c r="F17" s="3">
        <v>5</v>
      </c>
      <c r="G17" s="3" t="s">
        <v>140</v>
      </c>
    </row>
    <row r="18" spans="1:20" x14ac:dyDescent="0.3">
      <c r="A18" t="s">
        <v>254</v>
      </c>
      <c r="B18" s="3" t="s">
        <v>225</v>
      </c>
      <c r="C18" s="3" t="s">
        <v>21</v>
      </c>
      <c r="E18" s="3">
        <v>16</v>
      </c>
      <c r="F18" s="3">
        <v>5</v>
      </c>
      <c r="G18" s="3" t="s">
        <v>140</v>
      </c>
    </row>
    <row r="19" spans="1:20" x14ac:dyDescent="0.3">
      <c r="B19" s="3" t="s">
        <v>225</v>
      </c>
      <c r="C19" s="3" t="s">
        <v>129</v>
      </c>
    </row>
    <row r="20" spans="1:20" x14ac:dyDescent="0.3">
      <c r="A20" t="s">
        <v>362</v>
      </c>
      <c r="B20" s="3" t="s">
        <v>227</v>
      </c>
      <c r="C20" s="3" t="s">
        <v>134</v>
      </c>
      <c r="E20" s="3">
        <v>16</v>
      </c>
      <c r="F20" s="3">
        <v>5</v>
      </c>
      <c r="G20" s="3" t="s">
        <v>140</v>
      </c>
    </row>
    <row r="21" spans="1:20" x14ac:dyDescent="0.3">
      <c r="A21" t="s">
        <v>226</v>
      </c>
      <c r="B21" s="3" t="s">
        <v>227</v>
      </c>
      <c r="C21" s="3" t="s">
        <v>21</v>
      </c>
      <c r="E21" s="3">
        <v>16</v>
      </c>
      <c r="F21" s="3">
        <v>5</v>
      </c>
      <c r="G21" s="3" t="s">
        <v>140</v>
      </c>
    </row>
    <row r="22" spans="1:20" x14ac:dyDescent="0.3">
      <c r="B22" s="3" t="s">
        <v>227</v>
      </c>
      <c r="C22" s="3" t="s">
        <v>129</v>
      </c>
    </row>
    <row r="23" spans="1:20" x14ac:dyDescent="0.3">
      <c r="A23" t="s">
        <v>355</v>
      </c>
      <c r="B23" s="3" t="s">
        <v>228</v>
      </c>
      <c r="C23" s="3" t="s">
        <v>134</v>
      </c>
      <c r="E23" s="3">
        <v>16</v>
      </c>
      <c r="F23" s="3">
        <v>5</v>
      </c>
      <c r="G23" s="3" t="s">
        <v>140</v>
      </c>
      <c r="H23" s="8" t="s">
        <v>365</v>
      </c>
      <c r="M23" s="9"/>
      <c r="Q23" s="9"/>
      <c r="R23" s="9"/>
      <c r="S23" s="9"/>
      <c r="T23" s="9"/>
    </row>
    <row r="24" spans="1:20" x14ac:dyDescent="0.3">
      <c r="A24" t="s">
        <v>372</v>
      </c>
      <c r="B24" s="3" t="s">
        <v>228</v>
      </c>
      <c r="C24" s="3" t="s">
        <v>21</v>
      </c>
      <c r="E24" s="3">
        <v>16</v>
      </c>
      <c r="F24" s="3">
        <v>5</v>
      </c>
      <c r="G24" s="3" t="s">
        <v>140</v>
      </c>
      <c r="S24" s="9"/>
    </row>
    <row r="25" spans="1:20" x14ac:dyDescent="0.3">
      <c r="A25" t="s">
        <v>321</v>
      </c>
      <c r="B25" s="3" t="s">
        <v>228</v>
      </c>
      <c r="C25" s="3" t="s">
        <v>129</v>
      </c>
      <c r="H25" s="8" t="s">
        <v>401</v>
      </c>
    </row>
    <row r="28" spans="1:20" x14ac:dyDescent="0.3">
      <c r="A28" t="s">
        <v>255</v>
      </c>
      <c r="B28" s="3" t="s">
        <v>360</v>
      </c>
      <c r="C28" s="3" t="s">
        <v>134</v>
      </c>
    </row>
    <row r="29" spans="1:20" x14ac:dyDescent="0.3">
      <c r="A29" t="s">
        <v>368</v>
      </c>
      <c r="B29" s="3" t="s">
        <v>360</v>
      </c>
      <c r="C29" s="3" t="s">
        <v>21</v>
      </c>
      <c r="H29" s="8" t="s">
        <v>369</v>
      </c>
    </row>
    <row r="30" spans="1:20" x14ac:dyDescent="0.3">
      <c r="A30" t="s">
        <v>367</v>
      </c>
      <c r="B30" s="3" t="s">
        <v>358</v>
      </c>
      <c r="C30" s="3" t="s">
        <v>134</v>
      </c>
    </row>
    <row r="31" spans="1:20" x14ac:dyDescent="0.3">
      <c r="B31" s="3" t="s">
        <v>358</v>
      </c>
      <c r="C31" s="3" t="s">
        <v>21</v>
      </c>
    </row>
    <row r="32" spans="1:20" x14ac:dyDescent="0.3">
      <c r="A32" t="s">
        <v>361</v>
      </c>
      <c r="B32" s="3" t="s">
        <v>359</v>
      </c>
      <c r="C32" s="3" t="s">
        <v>134</v>
      </c>
    </row>
    <row r="33" spans="1:3" x14ac:dyDescent="0.3">
      <c r="A33" t="s">
        <v>366</v>
      </c>
      <c r="B33" s="3" t="s">
        <v>359</v>
      </c>
      <c r="C33" s="3" t="s">
        <v>21</v>
      </c>
    </row>
    <row r="34" spans="1:3" x14ac:dyDescent="0.3">
      <c r="B34" s="3" t="s">
        <v>356</v>
      </c>
      <c r="C34" s="3" t="s">
        <v>134</v>
      </c>
    </row>
    <row r="35" spans="1:3" x14ac:dyDescent="0.3">
      <c r="B35" s="3" t="s">
        <v>356</v>
      </c>
      <c r="C35" s="3" t="s">
        <v>21</v>
      </c>
    </row>
    <row r="36" spans="1:3" x14ac:dyDescent="0.3">
      <c r="B36" s="3" t="s">
        <v>357</v>
      </c>
      <c r="C36" s="3" t="s">
        <v>134</v>
      </c>
    </row>
    <row r="37" spans="1:3" x14ac:dyDescent="0.3">
      <c r="B37" s="3" t="s">
        <v>357</v>
      </c>
      <c r="C37" s="3" t="s">
        <v>21</v>
      </c>
    </row>
  </sheetData>
  <conditionalFormatting sqref="A25:XFD100004 I24:XFD24 A1:XFD23 A24">
    <cfRule type="expression" dxfId="6" priority="15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347D-974D-4C59-81F6-BC3E06ED2243}">
  <dimension ref="A1:Q12"/>
  <sheetViews>
    <sheetView zoomScaleNormal="100" workbookViewId="0">
      <selection activeCell="M11" sqref="M11"/>
    </sheetView>
  </sheetViews>
  <sheetFormatPr defaultRowHeight="14.4" x14ac:dyDescent="0.3"/>
  <cols>
    <col min="1" max="1" width="25.109375" customWidth="1"/>
    <col min="2" max="2" width="7.5546875" style="3" customWidth="1"/>
    <col min="3" max="3" width="5.33203125" style="3" customWidth="1"/>
    <col min="4" max="15" width="6.21875" style="3" customWidth="1"/>
    <col min="16" max="17" width="8.88671875" style="3"/>
  </cols>
  <sheetData>
    <row r="1" spans="1:17" s="1" customFormat="1" ht="15" thickBot="1" x14ac:dyDescent="0.35">
      <c r="A1" s="1" t="s">
        <v>0</v>
      </c>
      <c r="B1" s="2" t="s">
        <v>208</v>
      </c>
      <c r="C1" s="2" t="s">
        <v>403</v>
      </c>
      <c r="D1" s="2" t="s">
        <v>203</v>
      </c>
      <c r="E1" s="2" t="s">
        <v>204</v>
      </c>
      <c r="F1" s="2" t="s">
        <v>205</v>
      </c>
      <c r="G1" s="2" t="s">
        <v>31</v>
      </c>
      <c r="H1" s="2" t="s">
        <v>197</v>
      </c>
      <c r="I1" s="2" t="s">
        <v>206</v>
      </c>
      <c r="J1" s="2" t="s">
        <v>200</v>
      </c>
      <c r="K1" s="2" t="s">
        <v>202</v>
      </c>
      <c r="L1" s="2" t="s">
        <v>199</v>
      </c>
      <c r="M1" s="2" t="s">
        <v>198</v>
      </c>
      <c r="N1" s="2" t="s">
        <v>207</v>
      </c>
      <c r="O1" s="2" t="s">
        <v>201</v>
      </c>
      <c r="P1" s="2" t="s">
        <v>405</v>
      </c>
      <c r="Q1" s="2" t="s">
        <v>406</v>
      </c>
    </row>
    <row r="2" spans="1:17" x14ac:dyDescent="0.3">
      <c r="A2" t="s">
        <v>192</v>
      </c>
      <c r="B2" s="3" t="s">
        <v>209</v>
      </c>
      <c r="C2" s="3">
        <v>-6</v>
      </c>
      <c r="D2" s="3">
        <v>2</v>
      </c>
      <c r="E2" s="3">
        <v>5</v>
      </c>
      <c r="F2" s="3">
        <v>12</v>
      </c>
      <c r="I2" s="3">
        <v>2</v>
      </c>
    </row>
    <row r="3" spans="1:17" x14ac:dyDescent="0.3">
      <c r="A3" t="s">
        <v>211</v>
      </c>
      <c r="B3" s="3" t="s">
        <v>209</v>
      </c>
      <c r="C3" s="3">
        <v>-4</v>
      </c>
      <c r="F3" s="3">
        <v>6</v>
      </c>
      <c r="H3" s="3">
        <v>2</v>
      </c>
      <c r="I3" s="3">
        <v>1</v>
      </c>
      <c r="P3" s="3">
        <v>50</v>
      </c>
    </row>
    <row r="4" spans="1:17" x14ac:dyDescent="0.3">
      <c r="A4" t="s">
        <v>376</v>
      </c>
      <c r="B4" s="3" t="s">
        <v>209</v>
      </c>
      <c r="C4" s="3">
        <v>-4</v>
      </c>
      <c r="D4" s="3">
        <v>1</v>
      </c>
      <c r="F4" s="3">
        <v>10</v>
      </c>
      <c r="I4" s="3">
        <v>1</v>
      </c>
      <c r="K4" s="3">
        <v>10</v>
      </c>
      <c r="L4" s="3">
        <v>1</v>
      </c>
    </row>
    <row r="5" spans="1:17" x14ac:dyDescent="0.3">
      <c r="A5" t="s">
        <v>193</v>
      </c>
      <c r="B5" s="3" t="s">
        <v>209</v>
      </c>
      <c r="C5" s="3">
        <v>-4</v>
      </c>
      <c r="F5" s="3">
        <v>8</v>
      </c>
      <c r="G5" s="3">
        <v>1</v>
      </c>
      <c r="I5" s="3">
        <v>1</v>
      </c>
      <c r="J5" s="3">
        <v>2</v>
      </c>
      <c r="K5" s="3">
        <v>5</v>
      </c>
      <c r="Q5" s="3">
        <v>50</v>
      </c>
    </row>
    <row r="6" spans="1:17" x14ac:dyDescent="0.3">
      <c r="A6" t="s">
        <v>231</v>
      </c>
      <c r="B6" s="3" t="s">
        <v>209</v>
      </c>
      <c r="C6" s="3">
        <v>0</v>
      </c>
      <c r="E6" s="3">
        <v>5</v>
      </c>
      <c r="F6" s="3">
        <v>4</v>
      </c>
      <c r="I6" s="3">
        <v>0</v>
      </c>
      <c r="L6" s="3">
        <v>2</v>
      </c>
      <c r="M6" s="3">
        <v>1</v>
      </c>
    </row>
    <row r="7" spans="1:17" x14ac:dyDescent="0.3">
      <c r="A7" t="s">
        <v>194</v>
      </c>
      <c r="B7" s="3" t="s">
        <v>209</v>
      </c>
      <c r="C7" s="3">
        <v>-2</v>
      </c>
      <c r="F7" s="3">
        <v>12</v>
      </c>
      <c r="I7" s="3">
        <v>1</v>
      </c>
      <c r="J7" s="3">
        <v>3</v>
      </c>
      <c r="K7" s="3">
        <v>6</v>
      </c>
      <c r="O7" s="3">
        <v>1</v>
      </c>
    </row>
    <row r="8" spans="1:17" x14ac:dyDescent="0.3">
      <c r="A8" t="s">
        <v>195</v>
      </c>
      <c r="B8" s="3" t="s">
        <v>209</v>
      </c>
      <c r="C8" s="3">
        <v>-6</v>
      </c>
      <c r="F8" s="3">
        <v>6</v>
      </c>
      <c r="I8" s="3">
        <v>2</v>
      </c>
      <c r="K8" s="3">
        <v>-10</v>
      </c>
      <c r="M8" s="3">
        <v>4</v>
      </c>
      <c r="O8" s="3">
        <v>1</v>
      </c>
    </row>
    <row r="9" spans="1:17" x14ac:dyDescent="0.3">
      <c r="A9" t="s">
        <v>133</v>
      </c>
      <c r="B9" s="3" t="s">
        <v>209</v>
      </c>
      <c r="C9" s="3">
        <v>-2</v>
      </c>
      <c r="F9" s="3">
        <v>6</v>
      </c>
      <c r="I9" s="3">
        <v>0</v>
      </c>
      <c r="M9" s="3">
        <v>3</v>
      </c>
      <c r="N9" s="3">
        <v>20</v>
      </c>
      <c r="O9" s="3">
        <v>1</v>
      </c>
    </row>
    <row r="10" spans="1:17" x14ac:dyDescent="0.3">
      <c r="A10" t="s">
        <v>196</v>
      </c>
      <c r="B10" s="3" t="s">
        <v>209</v>
      </c>
      <c r="C10" s="3">
        <v>-2</v>
      </c>
      <c r="F10" s="3">
        <v>4</v>
      </c>
      <c r="I10" s="3">
        <v>0</v>
      </c>
      <c r="M10" s="3">
        <v>5</v>
      </c>
      <c r="N10" s="3">
        <v>5</v>
      </c>
      <c r="O10" s="3">
        <v>2</v>
      </c>
    </row>
    <row r="11" spans="1:17" x14ac:dyDescent="0.3">
      <c r="A11" t="s">
        <v>404</v>
      </c>
      <c r="B11" s="3" t="s">
        <v>210</v>
      </c>
      <c r="C11" s="3">
        <v>-8</v>
      </c>
      <c r="F11" s="3">
        <v>12</v>
      </c>
      <c r="I11" s="3">
        <v>2</v>
      </c>
      <c r="J11" s="3">
        <v>2</v>
      </c>
      <c r="K11" s="3">
        <v>10</v>
      </c>
      <c r="L11" s="3">
        <v>2</v>
      </c>
    </row>
    <row r="12" spans="1:17" x14ac:dyDescent="0.3">
      <c r="A12" t="s">
        <v>18</v>
      </c>
      <c r="B12" s="3" t="s">
        <v>210</v>
      </c>
      <c r="C12" s="3">
        <v>-8</v>
      </c>
      <c r="F12" s="3">
        <v>12</v>
      </c>
      <c r="I12" s="3">
        <v>2</v>
      </c>
      <c r="M12" s="3">
        <v>2</v>
      </c>
      <c r="N12" s="3">
        <v>10</v>
      </c>
      <c r="O12" s="3">
        <v>2</v>
      </c>
    </row>
  </sheetData>
  <conditionalFormatting sqref="A1:XFD1048576">
    <cfRule type="expression" dxfId="5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F3E-63AA-46D6-A956-43BEE5F03F4E}">
  <dimension ref="A1:K23"/>
  <sheetViews>
    <sheetView workbookViewId="0">
      <selection sqref="A1:K4"/>
    </sheetView>
  </sheetViews>
  <sheetFormatPr defaultRowHeight="14.4" x14ac:dyDescent="0.3"/>
  <cols>
    <col min="2" max="2" width="20.44140625" customWidth="1"/>
    <col min="3" max="3" width="9.109375" style="3" customWidth="1"/>
    <col min="4" max="4" width="7.77734375" style="3" customWidth="1"/>
    <col min="5" max="5" width="8.5546875" style="3" customWidth="1"/>
    <col min="6" max="6" width="7.77734375" style="3" customWidth="1"/>
    <col min="7" max="7" width="10.6640625" style="3" customWidth="1"/>
    <col min="8" max="8" width="12.109375" style="3" customWidth="1"/>
    <col min="9" max="9" width="7.5546875" style="3" customWidth="1"/>
    <col min="10" max="10" width="9.77734375" style="3" customWidth="1"/>
    <col min="11" max="11" width="44.5546875" style="8" customWidth="1"/>
  </cols>
  <sheetData>
    <row r="1" spans="1:11" s="1" customFormat="1" ht="15" thickBot="1" x14ac:dyDescent="0.35">
      <c r="A1" s="1" t="s">
        <v>1</v>
      </c>
      <c r="B1" s="1" t="s">
        <v>0</v>
      </c>
      <c r="C1" s="2" t="s">
        <v>41</v>
      </c>
      <c r="D1" s="2" t="s">
        <v>2</v>
      </c>
      <c r="E1" s="2" t="s">
        <v>24</v>
      </c>
      <c r="F1" s="2" t="s">
        <v>40</v>
      </c>
      <c r="G1" s="2" t="s">
        <v>6</v>
      </c>
      <c r="H1" s="2" t="s">
        <v>19</v>
      </c>
      <c r="I1" s="2" t="s">
        <v>10</v>
      </c>
      <c r="J1" s="2" t="s">
        <v>12</v>
      </c>
      <c r="K1" s="6" t="s">
        <v>4</v>
      </c>
    </row>
    <row r="2" spans="1:11" s="4" customFormat="1" x14ac:dyDescent="0.3">
      <c r="C2" s="5"/>
      <c r="D2" s="5"/>
      <c r="E2" s="5"/>
      <c r="F2" s="5"/>
      <c r="G2" s="5"/>
      <c r="H2" s="5"/>
      <c r="I2" s="5"/>
      <c r="J2" s="5"/>
      <c r="K2" s="7"/>
    </row>
    <row r="3" spans="1:11" s="4" customFormat="1" x14ac:dyDescent="0.3">
      <c r="C3" s="5"/>
      <c r="D3" s="5"/>
      <c r="E3" s="5"/>
      <c r="F3" s="5"/>
      <c r="G3" s="5"/>
      <c r="H3" s="5"/>
      <c r="I3" s="5"/>
      <c r="J3" s="5"/>
      <c r="K3" s="7"/>
    </row>
    <row r="4" spans="1:11" x14ac:dyDescent="0.3">
      <c r="A4" t="s">
        <v>49</v>
      </c>
      <c r="B4" t="s">
        <v>5</v>
      </c>
      <c r="C4" s="3">
        <v>5</v>
      </c>
      <c r="D4" s="3">
        <v>1</v>
      </c>
      <c r="E4" s="3">
        <v>0</v>
      </c>
      <c r="F4" s="3">
        <v>2</v>
      </c>
      <c r="G4" s="3" t="s">
        <v>8</v>
      </c>
      <c r="H4" s="3" t="s">
        <v>20</v>
      </c>
      <c r="I4" s="3" t="s">
        <v>11</v>
      </c>
      <c r="J4" s="3">
        <v>5</v>
      </c>
    </row>
    <row r="5" spans="1:11" x14ac:dyDescent="0.3">
      <c r="A5" t="s">
        <v>49</v>
      </c>
      <c r="B5" t="s">
        <v>7</v>
      </c>
      <c r="C5" s="3">
        <v>6</v>
      </c>
      <c r="D5" s="3">
        <v>2</v>
      </c>
      <c r="E5" s="3">
        <v>0</v>
      </c>
      <c r="F5" s="3">
        <v>2</v>
      </c>
      <c r="G5" s="3" t="s">
        <v>9</v>
      </c>
      <c r="H5" s="3" t="s">
        <v>21</v>
      </c>
      <c r="I5" s="3" t="s">
        <v>11</v>
      </c>
      <c r="J5" s="3">
        <v>20</v>
      </c>
    </row>
    <row r="6" spans="1:11" x14ac:dyDescent="0.3">
      <c r="A6" t="s">
        <v>49</v>
      </c>
      <c r="B6" t="s">
        <v>14</v>
      </c>
      <c r="C6" s="3">
        <v>1</v>
      </c>
      <c r="D6" s="3">
        <v>2</v>
      </c>
      <c r="E6" s="3">
        <v>0</v>
      </c>
      <c r="F6" s="3">
        <v>2</v>
      </c>
      <c r="G6" s="3" t="s">
        <v>16</v>
      </c>
      <c r="H6" s="3" t="s">
        <v>13</v>
      </c>
      <c r="I6" s="3" t="s">
        <v>11</v>
      </c>
      <c r="J6" s="3">
        <v>1</v>
      </c>
    </row>
    <row r="7" spans="1:11" x14ac:dyDescent="0.3">
      <c r="A7" t="s">
        <v>49</v>
      </c>
      <c r="B7" t="s">
        <v>17</v>
      </c>
      <c r="C7" s="3">
        <v>2</v>
      </c>
      <c r="D7" s="3">
        <v>2</v>
      </c>
      <c r="E7" s="3">
        <v>0</v>
      </c>
      <c r="F7" s="3">
        <v>2</v>
      </c>
      <c r="G7" s="3" t="s">
        <v>16</v>
      </c>
      <c r="H7" s="3" t="s">
        <v>13</v>
      </c>
      <c r="I7" s="3" t="s">
        <v>11</v>
      </c>
      <c r="J7" s="3">
        <v>4</v>
      </c>
      <c r="K7" s="8" t="s">
        <v>61</v>
      </c>
    </row>
    <row r="8" spans="1:11" x14ac:dyDescent="0.3">
      <c r="A8" t="s">
        <v>49</v>
      </c>
      <c r="B8" t="s">
        <v>82</v>
      </c>
      <c r="C8" s="3">
        <v>3</v>
      </c>
      <c r="D8" s="3">
        <v>2</v>
      </c>
      <c r="E8" s="3">
        <v>0</v>
      </c>
      <c r="F8" s="3">
        <v>2</v>
      </c>
      <c r="G8" s="3" t="s">
        <v>13</v>
      </c>
      <c r="H8" s="3" t="s">
        <v>13</v>
      </c>
      <c r="I8" s="3" t="s">
        <v>11</v>
      </c>
      <c r="J8" s="3">
        <v>10</v>
      </c>
    </row>
    <row r="10" spans="1:11" x14ac:dyDescent="0.3">
      <c r="A10" t="s">
        <v>63</v>
      </c>
      <c r="B10" t="s">
        <v>54</v>
      </c>
      <c r="C10" s="3">
        <v>5</v>
      </c>
      <c r="D10" s="3" t="s">
        <v>62</v>
      </c>
      <c r="E10" s="3">
        <v>1</v>
      </c>
      <c r="F10" s="3" t="s">
        <v>62</v>
      </c>
      <c r="G10" s="3" t="s">
        <v>62</v>
      </c>
      <c r="H10" s="3" t="s">
        <v>62</v>
      </c>
      <c r="I10" s="3" t="s">
        <v>11</v>
      </c>
      <c r="J10" s="3">
        <v>30</v>
      </c>
    </row>
    <row r="11" spans="1:11" x14ac:dyDescent="0.3">
      <c r="A11" t="s">
        <v>63</v>
      </c>
      <c r="B11" t="s">
        <v>55</v>
      </c>
      <c r="C11" s="3">
        <v>8</v>
      </c>
    </row>
    <row r="13" spans="1:11" x14ac:dyDescent="0.3">
      <c r="A13" t="s">
        <v>0</v>
      </c>
      <c r="B13" t="s">
        <v>18</v>
      </c>
      <c r="C13" s="3">
        <v>2</v>
      </c>
      <c r="D13" s="3">
        <v>1</v>
      </c>
      <c r="E13" s="3">
        <v>0</v>
      </c>
      <c r="F13" s="3">
        <v>6</v>
      </c>
      <c r="G13" s="3" t="s">
        <v>8</v>
      </c>
      <c r="H13" s="3" t="s">
        <v>13</v>
      </c>
      <c r="I13" s="3" t="s">
        <v>53</v>
      </c>
      <c r="J13" s="3">
        <v>10</v>
      </c>
      <c r="K13" s="8" t="s">
        <v>81</v>
      </c>
    </row>
    <row r="14" spans="1:11" x14ac:dyDescent="0.3">
      <c r="A14" t="s">
        <v>0</v>
      </c>
      <c r="B14" t="s">
        <v>79</v>
      </c>
      <c r="C14" s="3">
        <v>3</v>
      </c>
      <c r="D14" s="3">
        <v>2</v>
      </c>
      <c r="E14" s="3">
        <v>1</v>
      </c>
      <c r="F14" s="3">
        <v>6</v>
      </c>
      <c r="G14" s="3" t="s">
        <v>60</v>
      </c>
      <c r="H14" s="3" t="s">
        <v>21</v>
      </c>
      <c r="I14" s="3" t="s">
        <v>23</v>
      </c>
      <c r="J14" s="3">
        <v>6</v>
      </c>
    </row>
    <row r="15" spans="1:11" x14ac:dyDescent="0.3">
      <c r="A15" t="s">
        <v>0</v>
      </c>
      <c r="B15" t="s">
        <v>30</v>
      </c>
      <c r="C15" s="3">
        <v>3</v>
      </c>
      <c r="D15" s="3">
        <v>6</v>
      </c>
      <c r="E15" s="3">
        <v>1</v>
      </c>
      <c r="F15" s="3">
        <v>5</v>
      </c>
      <c r="G15" s="3" t="s">
        <v>16</v>
      </c>
      <c r="H15" s="3" t="s">
        <v>52</v>
      </c>
      <c r="I15" s="3" t="s">
        <v>23</v>
      </c>
      <c r="J15" s="3">
        <v>100</v>
      </c>
    </row>
    <row r="16" spans="1:11" x14ac:dyDescent="0.3">
      <c r="A16" t="s">
        <v>0</v>
      </c>
      <c r="B16" t="s">
        <v>26</v>
      </c>
      <c r="C16" s="3">
        <v>4</v>
      </c>
      <c r="D16" s="3">
        <v>5</v>
      </c>
      <c r="E16" s="3">
        <v>1</v>
      </c>
      <c r="F16" s="3">
        <v>2</v>
      </c>
      <c r="G16" s="3" t="s">
        <v>51</v>
      </c>
      <c r="H16" s="3" t="s">
        <v>52</v>
      </c>
      <c r="I16" s="3" t="s">
        <v>23</v>
      </c>
      <c r="J16" s="3">
        <v>60</v>
      </c>
      <c r="K16" s="8" t="s">
        <v>58</v>
      </c>
    </row>
    <row r="17" spans="1:11" x14ac:dyDescent="0.3">
      <c r="A17" t="s">
        <v>0</v>
      </c>
      <c r="B17" t="s">
        <v>32</v>
      </c>
      <c r="C17" s="3">
        <v>6</v>
      </c>
      <c r="D17" s="3">
        <v>4</v>
      </c>
      <c r="E17" s="3">
        <v>1</v>
      </c>
      <c r="F17" s="3">
        <v>4</v>
      </c>
      <c r="G17" s="3" t="s">
        <v>13</v>
      </c>
      <c r="H17" s="3" t="s">
        <v>22</v>
      </c>
      <c r="I17" s="3" t="s">
        <v>23</v>
      </c>
      <c r="J17" s="3">
        <v>120</v>
      </c>
    </row>
    <row r="18" spans="1:11" x14ac:dyDescent="0.3">
      <c r="A18" t="s">
        <v>0</v>
      </c>
      <c r="B18" t="s">
        <v>25</v>
      </c>
      <c r="C18" s="3">
        <v>7</v>
      </c>
      <c r="D18" s="3">
        <v>4</v>
      </c>
      <c r="E18" s="3">
        <v>1</v>
      </c>
      <c r="F18" s="3">
        <v>5</v>
      </c>
      <c r="G18" s="3" t="s">
        <v>16</v>
      </c>
      <c r="H18" s="3" t="s">
        <v>22</v>
      </c>
      <c r="I18" s="3" t="s">
        <v>23</v>
      </c>
      <c r="J18" s="3">
        <v>200</v>
      </c>
      <c r="K18" s="8" t="s">
        <v>80</v>
      </c>
    </row>
    <row r="19" spans="1:11" x14ac:dyDescent="0.3">
      <c r="A19" t="s">
        <v>0</v>
      </c>
      <c r="B19" t="s">
        <v>33</v>
      </c>
      <c r="C19" s="3">
        <v>8</v>
      </c>
      <c r="D19" s="3">
        <v>5</v>
      </c>
      <c r="E19" s="3">
        <v>0</v>
      </c>
      <c r="F19" s="3">
        <v>10</v>
      </c>
      <c r="G19" s="3" t="s">
        <v>16</v>
      </c>
      <c r="H19" s="3" t="s">
        <v>59</v>
      </c>
      <c r="I19" s="3" t="s">
        <v>23</v>
      </c>
      <c r="J19" s="3">
        <v>250</v>
      </c>
      <c r="K19" s="8" t="s">
        <v>91</v>
      </c>
    </row>
    <row r="20" spans="1:11" x14ac:dyDescent="0.3">
      <c r="A20" t="s">
        <v>0</v>
      </c>
      <c r="B20" t="s">
        <v>29</v>
      </c>
      <c r="C20" s="3">
        <v>9</v>
      </c>
      <c r="D20" s="3">
        <v>3</v>
      </c>
      <c r="E20" s="3">
        <v>1</v>
      </c>
      <c r="F20" s="3">
        <v>4</v>
      </c>
      <c r="G20" s="3" t="s">
        <v>13</v>
      </c>
      <c r="H20" s="3" t="s">
        <v>22</v>
      </c>
      <c r="I20" s="3" t="s">
        <v>23</v>
      </c>
      <c r="J20" s="3">
        <v>150</v>
      </c>
      <c r="K20" s="8" t="s">
        <v>90</v>
      </c>
    </row>
    <row r="21" spans="1:11" x14ac:dyDescent="0.3">
      <c r="A21" t="s">
        <v>0</v>
      </c>
      <c r="B21" t="s">
        <v>27</v>
      </c>
      <c r="C21" s="3">
        <v>11</v>
      </c>
      <c r="D21" s="3">
        <v>2</v>
      </c>
      <c r="E21" s="3">
        <v>0</v>
      </c>
      <c r="F21" s="3">
        <v>3</v>
      </c>
      <c r="G21" s="3" t="s">
        <v>9</v>
      </c>
      <c r="H21" s="3" t="s">
        <v>13</v>
      </c>
      <c r="I21" s="3" t="s">
        <v>53</v>
      </c>
      <c r="J21" s="3">
        <v>4100</v>
      </c>
      <c r="K21" s="8" t="s">
        <v>93</v>
      </c>
    </row>
    <row r="22" spans="1:11" x14ac:dyDescent="0.3">
      <c r="A22" t="s">
        <v>0</v>
      </c>
      <c r="B22" t="s">
        <v>50</v>
      </c>
      <c r="C22" s="3">
        <v>13</v>
      </c>
      <c r="D22" s="3">
        <v>2</v>
      </c>
      <c r="E22" s="3">
        <v>1</v>
      </c>
      <c r="F22" s="3">
        <v>3</v>
      </c>
      <c r="G22" s="3" t="s">
        <v>60</v>
      </c>
      <c r="H22" s="3" t="s">
        <v>21</v>
      </c>
      <c r="I22" s="3" t="s">
        <v>11</v>
      </c>
      <c r="J22" s="3">
        <v>8500</v>
      </c>
      <c r="K22" s="8" t="s">
        <v>61</v>
      </c>
    </row>
    <row r="23" spans="1:11" x14ac:dyDescent="0.3">
      <c r="A23" t="s">
        <v>0</v>
      </c>
      <c r="B23" t="s">
        <v>28</v>
      </c>
      <c r="C23" s="3">
        <v>16</v>
      </c>
      <c r="D23" s="3">
        <v>4</v>
      </c>
      <c r="E23" s="3">
        <v>1</v>
      </c>
      <c r="F23" s="3">
        <v>4</v>
      </c>
      <c r="G23" s="3" t="s">
        <v>13</v>
      </c>
      <c r="H23" s="3" t="s">
        <v>22</v>
      </c>
      <c r="I23" s="3" t="s">
        <v>23</v>
      </c>
      <c r="J23" s="3">
        <v>12550</v>
      </c>
      <c r="K23" s="8" t="s">
        <v>92</v>
      </c>
    </row>
  </sheetData>
  <sortState xmlns:xlrd2="http://schemas.microsoft.com/office/spreadsheetml/2017/richdata2" ref="A13:K23">
    <sortCondition ref="C13:C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3B1-52AE-4785-9D2D-912518745972}">
  <dimension ref="A1:F13"/>
  <sheetViews>
    <sheetView workbookViewId="0">
      <selection activeCell="A15" sqref="A15"/>
    </sheetView>
  </sheetViews>
  <sheetFormatPr defaultRowHeight="14.4" x14ac:dyDescent="0.3"/>
  <cols>
    <col min="1" max="1" width="27.88671875" customWidth="1"/>
    <col min="2" max="4" width="8.88671875" style="3"/>
    <col min="5" max="5" width="39.77734375" customWidth="1"/>
  </cols>
  <sheetData>
    <row r="1" spans="1:6" s="1" customFormat="1" ht="15" thickBot="1" x14ac:dyDescent="0.35">
      <c r="A1" s="1" t="s">
        <v>34</v>
      </c>
      <c r="B1" s="2" t="s">
        <v>24</v>
      </c>
      <c r="C1" s="2" t="s">
        <v>3</v>
      </c>
      <c r="D1" s="2" t="s">
        <v>12</v>
      </c>
      <c r="E1" s="1" t="s">
        <v>4</v>
      </c>
    </row>
    <row r="2" spans="1:6" x14ac:dyDescent="0.3">
      <c r="A2" t="s">
        <v>56</v>
      </c>
      <c r="B2" s="3">
        <v>1</v>
      </c>
      <c r="C2" s="3" t="s">
        <v>13</v>
      </c>
      <c r="F2" t="s">
        <v>118</v>
      </c>
    </row>
    <row r="3" spans="1:6" x14ac:dyDescent="0.3">
      <c r="A3" t="s">
        <v>39</v>
      </c>
      <c r="B3" s="3">
        <v>1</v>
      </c>
      <c r="C3" s="3" t="s">
        <v>15</v>
      </c>
      <c r="D3" s="3">
        <v>200</v>
      </c>
      <c r="F3" t="s">
        <v>120</v>
      </c>
    </row>
    <row r="5" spans="1:6" x14ac:dyDescent="0.3">
      <c r="A5" t="s">
        <v>57</v>
      </c>
      <c r="B5" s="3">
        <v>2</v>
      </c>
      <c r="D5" s="3">
        <v>1600</v>
      </c>
    </row>
    <row r="7" spans="1:6" x14ac:dyDescent="0.3">
      <c r="A7" t="s">
        <v>66</v>
      </c>
      <c r="B7" s="3">
        <v>3</v>
      </c>
      <c r="D7" s="3">
        <v>8950</v>
      </c>
    </row>
    <row r="9" spans="1:6" x14ac:dyDescent="0.3">
      <c r="A9" t="s">
        <v>64</v>
      </c>
      <c r="B9" s="3">
        <v>4</v>
      </c>
      <c r="D9" s="3">
        <v>13450</v>
      </c>
    </row>
    <row r="11" spans="1:6" x14ac:dyDescent="0.3">
      <c r="A11" t="s">
        <v>65</v>
      </c>
      <c r="B11" s="3">
        <v>5</v>
      </c>
      <c r="D11" s="3">
        <v>19500</v>
      </c>
    </row>
    <row r="13" spans="1:6" x14ac:dyDescent="0.3">
      <c r="A13" t="s">
        <v>119</v>
      </c>
      <c r="B13" s="3">
        <v>6</v>
      </c>
      <c r="D13" s="3">
        <v>34900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602B-01C4-444D-83E0-81ED3FDA794A}">
  <dimension ref="A1:M47"/>
  <sheetViews>
    <sheetView workbookViewId="0">
      <pane ySplit="1" topLeftCell="A2" activePane="bottomLeft" state="frozen"/>
      <selection pane="bottomLeft" sqref="A1:M3"/>
    </sheetView>
  </sheetViews>
  <sheetFormatPr defaultRowHeight="14.4" x14ac:dyDescent="0.3"/>
  <cols>
    <col min="1" max="1" width="16.21875" customWidth="1"/>
    <col min="2" max="2" width="11.44140625" style="3" customWidth="1"/>
    <col min="3" max="3" width="8.21875" style="3" customWidth="1"/>
    <col min="4" max="4" width="24" customWidth="1"/>
    <col min="5" max="6" width="7.88671875" style="3" customWidth="1"/>
    <col min="7" max="7" width="7.33203125" style="3" customWidth="1"/>
    <col min="8" max="12" width="8.88671875" style="3"/>
    <col min="13" max="13" width="63.5546875" style="8" customWidth="1"/>
  </cols>
  <sheetData>
    <row r="1" spans="1:13" s="1" customFormat="1" ht="15" thickBot="1" x14ac:dyDescent="0.35">
      <c r="A1" s="1" t="s">
        <v>42</v>
      </c>
      <c r="B1" s="2" t="s">
        <v>1</v>
      </c>
      <c r="C1" s="2" t="s">
        <v>128</v>
      </c>
      <c r="D1" s="1" t="s">
        <v>44</v>
      </c>
      <c r="E1" s="2" t="s">
        <v>87</v>
      </c>
      <c r="F1" s="2" t="s">
        <v>116</v>
      </c>
      <c r="G1" s="2" t="s">
        <v>48</v>
      </c>
      <c r="H1" s="2" t="s">
        <v>2</v>
      </c>
      <c r="I1" s="2" t="s">
        <v>24</v>
      </c>
      <c r="J1" s="2" t="s">
        <v>40</v>
      </c>
      <c r="K1" s="2" t="s">
        <v>6</v>
      </c>
      <c r="L1" s="2" t="s">
        <v>19</v>
      </c>
      <c r="M1" s="6" t="s">
        <v>4</v>
      </c>
    </row>
    <row r="2" spans="1:13" x14ac:dyDescent="0.3">
      <c r="A2" t="s">
        <v>46</v>
      </c>
      <c r="B2" s="3" t="s">
        <v>38</v>
      </c>
      <c r="C2" s="3" t="s">
        <v>127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8" t="s">
        <v>78</v>
      </c>
    </row>
    <row r="3" spans="1:13" x14ac:dyDescent="0.3">
      <c r="A3" t="s">
        <v>45</v>
      </c>
      <c r="B3" s="3" t="s">
        <v>36</v>
      </c>
      <c r="C3" s="3" t="s">
        <v>127</v>
      </c>
      <c r="E3" s="3">
        <v>0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-1</v>
      </c>
      <c r="L3" s="3">
        <v>-1</v>
      </c>
    </row>
    <row r="4" spans="1:13" x14ac:dyDescent="0.3">
      <c r="A4" t="s">
        <v>85</v>
      </c>
      <c r="B4" s="3" t="s">
        <v>37</v>
      </c>
      <c r="C4" s="3" t="s">
        <v>127</v>
      </c>
      <c r="E4" s="3">
        <v>0</v>
      </c>
      <c r="F4" s="3">
        <v>1</v>
      </c>
      <c r="G4" s="3">
        <v>1</v>
      </c>
      <c r="H4" s="3" t="s">
        <v>130</v>
      </c>
      <c r="I4" s="3">
        <v>1</v>
      </c>
      <c r="J4" s="3" t="s">
        <v>130</v>
      </c>
      <c r="K4" s="3">
        <v>3</v>
      </c>
      <c r="L4" s="3">
        <v>2</v>
      </c>
    </row>
    <row r="5" spans="1:13" x14ac:dyDescent="0.3">
      <c r="A5" t="s">
        <v>43</v>
      </c>
      <c r="B5" s="3" t="s">
        <v>35</v>
      </c>
      <c r="C5" s="3" t="s">
        <v>127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1</v>
      </c>
    </row>
    <row r="7" spans="1:13" x14ac:dyDescent="0.3">
      <c r="A7" t="s">
        <v>71</v>
      </c>
      <c r="B7" s="3" t="s">
        <v>37</v>
      </c>
      <c r="C7" s="3" t="s">
        <v>127</v>
      </c>
      <c r="D7" t="s">
        <v>85</v>
      </c>
      <c r="E7" s="3">
        <v>1</v>
      </c>
      <c r="F7" s="3">
        <v>3</v>
      </c>
      <c r="G7" s="3">
        <v>1</v>
      </c>
      <c r="H7" s="3" t="s">
        <v>130</v>
      </c>
      <c r="I7" s="3">
        <v>0</v>
      </c>
      <c r="J7" s="3">
        <v>2</v>
      </c>
      <c r="K7" s="3">
        <v>2</v>
      </c>
      <c r="L7" s="3">
        <v>4</v>
      </c>
      <c r="M7" s="8" t="s">
        <v>114</v>
      </c>
    </row>
    <row r="8" spans="1:13" x14ac:dyDescent="0.3">
      <c r="A8" t="s">
        <v>47</v>
      </c>
      <c r="B8" s="3" t="s">
        <v>37</v>
      </c>
      <c r="C8" s="3" t="s">
        <v>127</v>
      </c>
      <c r="D8" t="s">
        <v>85</v>
      </c>
      <c r="E8" s="3">
        <v>1</v>
      </c>
      <c r="F8" s="3">
        <v>3</v>
      </c>
      <c r="G8" s="3">
        <v>2</v>
      </c>
      <c r="H8" s="3">
        <v>-1</v>
      </c>
      <c r="I8" s="3">
        <v>0</v>
      </c>
      <c r="J8" s="3">
        <v>-1</v>
      </c>
      <c r="K8" s="3">
        <v>-2</v>
      </c>
      <c r="L8" s="3">
        <v>-1</v>
      </c>
      <c r="M8" s="8" t="s">
        <v>104</v>
      </c>
    </row>
    <row r="9" spans="1:13" x14ac:dyDescent="0.3">
      <c r="A9" t="s">
        <v>103</v>
      </c>
      <c r="B9" s="3" t="s">
        <v>37</v>
      </c>
      <c r="C9" s="3" t="s">
        <v>127</v>
      </c>
      <c r="D9" t="s">
        <v>47</v>
      </c>
      <c r="E9" s="3">
        <v>2</v>
      </c>
      <c r="F9" s="3">
        <v>8</v>
      </c>
      <c r="G9" s="3">
        <v>4</v>
      </c>
      <c r="H9" s="3">
        <v>0</v>
      </c>
      <c r="I9" s="3">
        <v>0</v>
      </c>
      <c r="J9" s="3">
        <v>-1</v>
      </c>
      <c r="K9" s="3">
        <v>-2</v>
      </c>
      <c r="L9" s="3">
        <v>-2</v>
      </c>
      <c r="M9" s="8" t="s">
        <v>105</v>
      </c>
    </row>
    <row r="10" spans="1:13" x14ac:dyDescent="0.3">
      <c r="A10" t="s">
        <v>83</v>
      </c>
      <c r="B10" s="3" t="s">
        <v>37</v>
      </c>
      <c r="C10" s="3" t="s">
        <v>127</v>
      </c>
      <c r="D10" t="s">
        <v>85</v>
      </c>
      <c r="E10" s="3">
        <v>1</v>
      </c>
      <c r="F10" s="3">
        <v>4</v>
      </c>
      <c r="G10" s="3">
        <v>0</v>
      </c>
      <c r="H10" s="3" t="s">
        <v>130</v>
      </c>
      <c r="I10" s="3">
        <v>0</v>
      </c>
      <c r="J10" s="3" t="s">
        <v>130</v>
      </c>
      <c r="K10" s="3" t="s">
        <v>98</v>
      </c>
      <c r="L10" s="3" t="s">
        <v>89</v>
      </c>
      <c r="M10" s="8" t="s">
        <v>94</v>
      </c>
    </row>
    <row r="11" spans="1:13" x14ac:dyDescent="0.3">
      <c r="A11" t="s">
        <v>96</v>
      </c>
      <c r="B11" s="3" t="s">
        <v>37</v>
      </c>
      <c r="C11" s="3" t="s">
        <v>127</v>
      </c>
      <c r="D11" t="s">
        <v>83</v>
      </c>
      <c r="E11" s="3">
        <v>2</v>
      </c>
      <c r="F11" s="3">
        <v>8</v>
      </c>
      <c r="G11" s="3">
        <v>3</v>
      </c>
      <c r="H11" s="3" t="s">
        <v>130</v>
      </c>
      <c r="I11" s="3">
        <v>0</v>
      </c>
      <c r="J11" s="3" t="s">
        <v>130</v>
      </c>
      <c r="K11" s="3" t="s">
        <v>99</v>
      </c>
      <c r="L11" s="3" t="s">
        <v>98</v>
      </c>
      <c r="M11" s="8" t="s">
        <v>101</v>
      </c>
    </row>
    <row r="12" spans="1:13" x14ac:dyDescent="0.3">
      <c r="A12" t="s">
        <v>97</v>
      </c>
      <c r="B12" s="3" t="s">
        <v>37</v>
      </c>
      <c r="C12" s="3" t="s">
        <v>127</v>
      </c>
      <c r="D12" t="s">
        <v>96</v>
      </c>
      <c r="E12" s="3">
        <v>3</v>
      </c>
      <c r="F12" s="3">
        <v>12</v>
      </c>
      <c r="G12" s="3">
        <v>6</v>
      </c>
      <c r="H12" s="3" t="s">
        <v>130</v>
      </c>
      <c r="I12" s="3">
        <v>0</v>
      </c>
      <c r="J12" s="3" t="s">
        <v>130</v>
      </c>
      <c r="K12" s="3" t="s">
        <v>100</v>
      </c>
      <c r="L12" s="3" t="s">
        <v>100</v>
      </c>
      <c r="M12" s="8" t="s">
        <v>102</v>
      </c>
    </row>
    <row r="13" spans="1:13" x14ac:dyDescent="0.3">
      <c r="A13" t="s">
        <v>113</v>
      </c>
      <c r="B13" s="3" t="s">
        <v>35</v>
      </c>
      <c r="C13" s="3" t="s">
        <v>127</v>
      </c>
      <c r="D13" t="s">
        <v>85</v>
      </c>
      <c r="E13" s="3">
        <v>1</v>
      </c>
      <c r="F13" s="3">
        <v>8</v>
      </c>
      <c r="G13" s="3">
        <v>2</v>
      </c>
      <c r="H13" s="3" t="s">
        <v>130</v>
      </c>
      <c r="I13" s="3">
        <v>1</v>
      </c>
      <c r="J13" s="3" t="s">
        <v>130</v>
      </c>
      <c r="K13" s="3">
        <v>3</v>
      </c>
      <c r="L13" s="3">
        <v>3</v>
      </c>
      <c r="M13" s="8" t="s">
        <v>115</v>
      </c>
    </row>
    <row r="15" spans="1:13" x14ac:dyDescent="0.3">
      <c r="A15" t="s">
        <v>69</v>
      </c>
      <c r="B15" s="3" t="s">
        <v>35</v>
      </c>
      <c r="C15" s="3" t="s">
        <v>127</v>
      </c>
      <c r="D15" t="s">
        <v>43</v>
      </c>
      <c r="E15" s="3">
        <v>1</v>
      </c>
      <c r="F15" s="3">
        <v>9</v>
      </c>
      <c r="G15" s="3">
        <v>2</v>
      </c>
      <c r="H15" s="3">
        <v>0</v>
      </c>
      <c r="I15" s="3">
        <v>0</v>
      </c>
      <c r="J15" s="3">
        <v>0</v>
      </c>
      <c r="K15" s="3">
        <v>2</v>
      </c>
      <c r="L15" s="3">
        <v>2</v>
      </c>
    </row>
    <row r="16" spans="1:13" x14ac:dyDescent="0.3">
      <c r="A16" t="s">
        <v>122</v>
      </c>
      <c r="B16" s="3" t="s">
        <v>35</v>
      </c>
      <c r="C16" s="3" t="s">
        <v>127</v>
      </c>
      <c r="D16" t="s">
        <v>43</v>
      </c>
      <c r="E16" s="3">
        <v>1</v>
      </c>
      <c r="F16" s="3">
        <v>6</v>
      </c>
      <c r="G16" s="3">
        <v>2</v>
      </c>
      <c r="H16" s="3">
        <v>0</v>
      </c>
      <c r="I16" s="3">
        <v>0</v>
      </c>
      <c r="J16" s="3">
        <v>-1</v>
      </c>
      <c r="K16" s="3">
        <v>-1</v>
      </c>
      <c r="L16" s="3">
        <v>0</v>
      </c>
      <c r="M16" s="8" t="s">
        <v>123</v>
      </c>
    </row>
    <row r="17" spans="1:13" x14ac:dyDescent="0.3">
      <c r="A17" t="s">
        <v>121</v>
      </c>
      <c r="B17" s="3" t="s">
        <v>35</v>
      </c>
      <c r="C17" s="3" t="s">
        <v>127</v>
      </c>
      <c r="D17" t="s">
        <v>122</v>
      </c>
      <c r="E17" s="3">
        <v>2</v>
      </c>
      <c r="F17" s="3">
        <v>12</v>
      </c>
      <c r="G17" s="3">
        <v>3</v>
      </c>
      <c r="H17" s="3">
        <v>0</v>
      </c>
      <c r="I17" s="3">
        <v>0</v>
      </c>
      <c r="J17" s="3">
        <v>-1</v>
      </c>
      <c r="K17" s="3">
        <v>-2</v>
      </c>
      <c r="L17" s="3">
        <v>0</v>
      </c>
      <c r="M17" s="8" t="s">
        <v>124</v>
      </c>
    </row>
    <row r="18" spans="1:13" x14ac:dyDescent="0.3">
      <c r="A18" t="s">
        <v>70</v>
      </c>
      <c r="B18" s="3" t="s">
        <v>35</v>
      </c>
      <c r="C18" s="3" t="s">
        <v>127</v>
      </c>
      <c r="D18" t="s">
        <v>43</v>
      </c>
      <c r="E18" s="3">
        <v>1</v>
      </c>
      <c r="F18" s="3">
        <v>10</v>
      </c>
      <c r="G18" s="3">
        <v>3</v>
      </c>
      <c r="H18" s="3">
        <v>-1</v>
      </c>
      <c r="I18" s="3">
        <v>0</v>
      </c>
      <c r="J18" s="3">
        <v>0</v>
      </c>
      <c r="K18" s="3">
        <v>-1</v>
      </c>
      <c r="L18" s="3">
        <v>-1</v>
      </c>
      <c r="M18" s="8" t="s">
        <v>107</v>
      </c>
    </row>
    <row r="20" spans="1:13" x14ac:dyDescent="0.3">
      <c r="A20" t="s">
        <v>112</v>
      </c>
      <c r="B20" s="3" t="s">
        <v>35</v>
      </c>
      <c r="C20" s="3" t="s">
        <v>127</v>
      </c>
      <c r="E20" s="3">
        <v>3</v>
      </c>
      <c r="F20" s="3">
        <v>15</v>
      </c>
      <c r="G20" s="3">
        <v>5</v>
      </c>
      <c r="H20" s="3">
        <v>0</v>
      </c>
      <c r="I20" s="3">
        <v>0</v>
      </c>
      <c r="J20" s="3" t="s">
        <v>76</v>
      </c>
      <c r="K20" s="3">
        <v>-2</v>
      </c>
      <c r="L20" s="3">
        <v>-1</v>
      </c>
      <c r="M20" s="8" t="s">
        <v>125</v>
      </c>
    </row>
    <row r="21" spans="1:13" x14ac:dyDescent="0.3">
      <c r="A21" t="s">
        <v>131</v>
      </c>
      <c r="B21" s="3" t="s">
        <v>35</v>
      </c>
      <c r="C21" s="3" t="s">
        <v>129</v>
      </c>
      <c r="D21" t="s">
        <v>121</v>
      </c>
      <c r="E21" s="3">
        <v>3</v>
      </c>
      <c r="F21" s="3">
        <v>20</v>
      </c>
      <c r="G21" s="3" t="s">
        <v>130</v>
      </c>
      <c r="H21" s="3" t="s">
        <v>130</v>
      </c>
      <c r="I21" s="3" t="s">
        <v>130</v>
      </c>
      <c r="J21" s="3" t="s">
        <v>130</v>
      </c>
      <c r="K21" s="3" t="s">
        <v>130</v>
      </c>
      <c r="L21" s="3" t="s">
        <v>130</v>
      </c>
      <c r="M21" s="8" t="s">
        <v>126</v>
      </c>
    </row>
    <row r="22" spans="1:13" x14ac:dyDescent="0.3">
      <c r="B22" s="3" t="s">
        <v>35</v>
      </c>
      <c r="C22" s="3" t="s">
        <v>127</v>
      </c>
      <c r="D22" t="s">
        <v>132</v>
      </c>
      <c r="E22" s="3">
        <v>4</v>
      </c>
    </row>
    <row r="24" spans="1:13" x14ac:dyDescent="0.3">
      <c r="A24" t="s">
        <v>84</v>
      </c>
      <c r="B24" s="3" t="s">
        <v>36</v>
      </c>
      <c r="C24" s="3" t="s">
        <v>127</v>
      </c>
      <c r="D24" t="s">
        <v>45</v>
      </c>
      <c r="E24" s="3">
        <v>1</v>
      </c>
      <c r="F24" s="3">
        <v>8</v>
      </c>
      <c r="G24" s="3">
        <v>2</v>
      </c>
      <c r="H24" s="3">
        <v>1</v>
      </c>
      <c r="I24" s="3">
        <v>0</v>
      </c>
      <c r="J24" s="3" t="s">
        <v>86</v>
      </c>
      <c r="K24" s="3">
        <v>-3</v>
      </c>
      <c r="L24" s="3">
        <v>-1</v>
      </c>
      <c r="M24" s="8" t="s">
        <v>117</v>
      </c>
    </row>
    <row r="25" spans="1:13" x14ac:dyDescent="0.3">
      <c r="A25" t="s">
        <v>72</v>
      </c>
      <c r="B25" s="3" t="s">
        <v>36</v>
      </c>
      <c r="C25" s="3" t="s">
        <v>127</v>
      </c>
      <c r="D25" t="s">
        <v>45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0</v>
      </c>
      <c r="K25" s="3">
        <v>-2</v>
      </c>
      <c r="L25" s="3">
        <v>-1</v>
      </c>
    </row>
    <row r="26" spans="1:13" x14ac:dyDescent="0.3">
      <c r="A26" t="s">
        <v>109</v>
      </c>
      <c r="B26" s="3" t="s">
        <v>36</v>
      </c>
      <c r="C26" s="3" t="s">
        <v>127</v>
      </c>
      <c r="D26" t="s">
        <v>72</v>
      </c>
      <c r="E26" s="3">
        <v>2</v>
      </c>
      <c r="F26" s="3">
        <v>4</v>
      </c>
      <c r="G26" s="3">
        <v>4</v>
      </c>
      <c r="H26" s="3">
        <v>3</v>
      </c>
      <c r="I26" s="3">
        <v>0</v>
      </c>
      <c r="J26" s="3">
        <v>0</v>
      </c>
      <c r="K26" s="3">
        <v>-4</v>
      </c>
      <c r="L26" s="3">
        <v>-2</v>
      </c>
    </row>
    <row r="27" spans="1:13" x14ac:dyDescent="0.3">
      <c r="A27" t="s">
        <v>88</v>
      </c>
      <c r="B27" s="3" t="s">
        <v>36</v>
      </c>
      <c r="C27" s="3" t="s">
        <v>127</v>
      </c>
      <c r="E27" s="3">
        <v>1</v>
      </c>
      <c r="F27" s="3">
        <v>6</v>
      </c>
      <c r="G27" s="3">
        <v>3</v>
      </c>
      <c r="H27" s="3">
        <v>-1</v>
      </c>
      <c r="I27" s="3">
        <v>-1</v>
      </c>
      <c r="J27" s="3">
        <v>-1</v>
      </c>
      <c r="K27" s="3">
        <v>-1</v>
      </c>
      <c r="L27" s="3">
        <v>1</v>
      </c>
      <c r="M27" s="8" t="s">
        <v>107</v>
      </c>
    </row>
    <row r="28" spans="1:13" x14ac:dyDescent="0.3">
      <c r="A28" t="s">
        <v>68</v>
      </c>
      <c r="B28" s="3" t="s">
        <v>36</v>
      </c>
      <c r="C28" s="3" t="s">
        <v>127</v>
      </c>
      <c r="D28" t="s">
        <v>88</v>
      </c>
      <c r="E28" s="3">
        <v>2</v>
      </c>
      <c r="F28" s="3">
        <v>12</v>
      </c>
      <c r="G28" s="3">
        <v>5</v>
      </c>
      <c r="H28" s="3">
        <v>0</v>
      </c>
      <c r="I28" s="3">
        <v>-1</v>
      </c>
      <c r="J28" s="3">
        <v>-1</v>
      </c>
      <c r="K28" s="3">
        <v>-2</v>
      </c>
      <c r="L28" s="3">
        <v>-2</v>
      </c>
      <c r="M28" s="8" t="s">
        <v>106</v>
      </c>
    </row>
    <row r="29" spans="1:13" x14ac:dyDescent="0.3">
      <c r="A29" t="s">
        <v>67</v>
      </c>
      <c r="B29" s="3" t="s">
        <v>36</v>
      </c>
      <c r="C29" s="3" t="s">
        <v>127</v>
      </c>
      <c r="D29" t="s">
        <v>68</v>
      </c>
      <c r="E29" s="3">
        <v>3</v>
      </c>
      <c r="F29" s="3">
        <v>18</v>
      </c>
      <c r="G29" s="3">
        <v>7</v>
      </c>
      <c r="H29" s="3">
        <v>1</v>
      </c>
      <c r="I29" s="3">
        <v>-1</v>
      </c>
      <c r="J29" s="3">
        <v>-1</v>
      </c>
      <c r="K29" s="3">
        <v>-3</v>
      </c>
      <c r="L29" s="3">
        <v>-3</v>
      </c>
      <c r="M29" s="8" t="s">
        <v>108</v>
      </c>
    </row>
    <row r="32" spans="1:13" x14ac:dyDescent="0.3">
      <c r="A32" t="s">
        <v>73</v>
      </c>
      <c r="B32" s="3" t="s">
        <v>38</v>
      </c>
      <c r="D32" t="s">
        <v>46</v>
      </c>
      <c r="E32" s="3">
        <v>1</v>
      </c>
      <c r="I32" s="3">
        <v>0</v>
      </c>
    </row>
    <row r="33" spans="1:12" x14ac:dyDescent="0.3">
      <c r="B33" s="3" t="s">
        <v>37</v>
      </c>
      <c r="D33" t="s">
        <v>95</v>
      </c>
      <c r="E33" s="3">
        <v>1</v>
      </c>
      <c r="I33" s="3">
        <v>0</v>
      </c>
    </row>
    <row r="34" spans="1:12" x14ac:dyDescent="0.3">
      <c r="B34" s="3" t="s">
        <v>36</v>
      </c>
      <c r="D34" t="s">
        <v>74</v>
      </c>
      <c r="E34" s="3">
        <v>1</v>
      </c>
      <c r="I34" s="3">
        <v>0</v>
      </c>
    </row>
    <row r="35" spans="1:12" x14ac:dyDescent="0.3">
      <c r="B35" s="3" t="s">
        <v>35</v>
      </c>
      <c r="D35" t="s">
        <v>75</v>
      </c>
      <c r="E35" s="3">
        <v>1</v>
      </c>
      <c r="I35" s="3">
        <v>0</v>
      </c>
    </row>
    <row r="36" spans="1:12" x14ac:dyDescent="0.3">
      <c r="A36" t="s">
        <v>111</v>
      </c>
      <c r="B36" s="3" t="s">
        <v>38</v>
      </c>
      <c r="D36" t="s">
        <v>46</v>
      </c>
      <c r="E36" s="3">
        <v>1</v>
      </c>
      <c r="G36" s="3">
        <v>2</v>
      </c>
      <c r="H36" s="3">
        <v>1</v>
      </c>
      <c r="I36" s="3">
        <v>0</v>
      </c>
      <c r="J36" s="3">
        <v>-2</v>
      </c>
      <c r="K36" s="3">
        <v>0</v>
      </c>
      <c r="L36" s="3">
        <v>1</v>
      </c>
    </row>
    <row r="47" spans="1:12" x14ac:dyDescent="0.3">
      <c r="A47" t="s">
        <v>110</v>
      </c>
    </row>
  </sheetData>
  <conditionalFormatting sqref="E1:E1048576">
    <cfRule type="cellIs" dxfId="4" priority="1" operator="equal">
      <formula>4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8FCFDAEA3914387B4468F9DB01609" ma:contentTypeVersion="4" ma:contentTypeDescription="Create a new document." ma:contentTypeScope="" ma:versionID="51565cfff580d91d8d8d0f5970682cca">
  <xsd:schema xmlns:xsd="http://www.w3.org/2001/XMLSchema" xmlns:xs="http://www.w3.org/2001/XMLSchema" xmlns:p="http://schemas.microsoft.com/office/2006/metadata/properties" xmlns:ns3="15382b6b-0c71-48b4-85a7-f1bad3954ec5" targetNamespace="http://schemas.microsoft.com/office/2006/metadata/properties" ma:root="true" ma:fieldsID="1d96b44ec06bb3473e95fca120a51e92" ns3:_="">
    <xsd:import namespace="15382b6b-0c71-48b4-85a7-f1bad3954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82b6b-0c71-48b4-85a7-f1bad3954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1F9805-B29D-4118-8C9F-7792C6153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82b6b-0c71-48b4-85a7-f1bad3954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830A9-FEBC-43E4-93BC-65E9268F9200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5382b6b-0c71-48b4-85a7-f1bad3954ec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6F85B83-ED46-419F-858C-FAA5122D2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Abilities-Fire</vt:lpstr>
      <vt:lpstr>Abilities-Earth</vt:lpstr>
      <vt:lpstr>Abilities-Air</vt:lpstr>
      <vt:lpstr>Abilities-Water</vt:lpstr>
      <vt:lpstr>Abilities-Combo</vt:lpstr>
      <vt:lpstr>Weapons</vt:lpstr>
      <vt:lpstr>UNUSED-Weapons</vt:lpstr>
      <vt:lpstr>UNUSED-Armor</vt:lpstr>
      <vt:lpstr>UNUSED-Abilities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Wharton</dc:creator>
  <cp:lastModifiedBy>Jane Wharton</cp:lastModifiedBy>
  <dcterms:created xsi:type="dcterms:W3CDTF">2022-06-22T19:41:06Z</dcterms:created>
  <dcterms:modified xsi:type="dcterms:W3CDTF">2022-07-24T15:04:08Z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0x010100DD48FCFDAEA3914387B4468F9DB01609</vt:lpwstr>
  </property>
</Properties>
</file>