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coeugene.sharepoint.com/teams/EPD-Finance/Shared Documents/Contract/Grants/~Active/~127XXX 2023 Oregon CJC Retail Theft Grant/"/>
    </mc:Choice>
  </mc:AlternateContent>
  <xr:revisionPtr revIDLastSave="14" documentId="8_{F1634903-9462-4E7C-91E8-474C5867773C}" xr6:coauthVersionLast="47" xr6:coauthVersionMax="47" xr10:uidLastSave="{6510A134-B717-479C-BC3E-66E661AF8969}"/>
  <bookViews>
    <workbookView xWindow="-120" yWindow="-120" windowWidth="29040" windowHeight="15840" xr2:uid="{FB9EE342-EA8B-4E34-9513-051894F10790}"/>
  </bookViews>
  <sheets>
    <sheet name="Budget Projection Sheet" sheetId="1" r:id="rId1"/>
  </sheets>
  <definedNames>
    <definedName name="_xlnm.Print_Area" localSheetId="0">'Budget Projection Sheet'!$A$1:$J$155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1" l="1"/>
  <c r="I57" i="1"/>
  <c r="I56" i="1"/>
  <c r="I55" i="1"/>
  <c r="I54" i="1"/>
  <c r="I53" i="1"/>
  <c r="I52" i="1"/>
  <c r="I51" i="1"/>
  <c r="I50" i="1"/>
  <c r="I49" i="1"/>
  <c r="I48" i="1"/>
  <c r="I68" i="1"/>
  <c r="I69" i="1"/>
  <c r="I70" i="1"/>
  <c r="I71" i="1"/>
  <c r="I72" i="1"/>
  <c r="I73" i="1"/>
  <c r="I74" i="1"/>
  <c r="I75" i="1"/>
  <c r="I76" i="1"/>
  <c r="I77" i="1"/>
  <c r="H78" i="1" l="1"/>
  <c r="C146" i="1" s="1"/>
  <c r="H58" i="1"/>
  <c r="C145" i="1" s="1"/>
  <c r="I119" i="1" l="1"/>
  <c r="I118" i="1"/>
  <c r="I117" i="1"/>
  <c r="I115" i="1"/>
  <c r="I114" i="1"/>
  <c r="I113" i="1"/>
  <c r="I112" i="1"/>
  <c r="I111" i="1"/>
  <c r="I110" i="1"/>
  <c r="H120" i="1" l="1"/>
  <c r="C148" i="1" s="1"/>
  <c r="I30" i="1" l="1"/>
  <c r="I13" i="1"/>
  <c r="I14" i="1"/>
  <c r="I15" i="1"/>
  <c r="I16" i="1"/>
  <c r="I17" i="1"/>
  <c r="I18" i="1"/>
  <c r="I19" i="1"/>
  <c r="I20" i="1"/>
  <c r="I21" i="1"/>
  <c r="I33" i="1"/>
  <c r="I34" i="1"/>
  <c r="H22" i="1" l="1"/>
  <c r="C143" i="1" s="1"/>
  <c r="I129" i="1" l="1"/>
  <c r="I36" i="1"/>
  <c r="I88" i="1" l="1"/>
  <c r="I92" i="1"/>
  <c r="I93" i="1"/>
  <c r="I94" i="1"/>
  <c r="I95" i="1"/>
  <c r="I96" i="1"/>
  <c r="I97" i="1"/>
  <c r="I91" i="1"/>
  <c r="I90" i="1"/>
  <c r="I89" i="1"/>
  <c r="I35" i="1"/>
  <c r="I37" i="1"/>
  <c r="I38" i="1"/>
  <c r="H98" i="1" l="1"/>
  <c r="C147" i="1" s="1"/>
  <c r="I31" i="1"/>
  <c r="I39" i="1"/>
  <c r="I32" i="1"/>
  <c r="H40" i="1" l="1"/>
  <c r="I128" i="1" l="1"/>
  <c r="H138" i="1" s="1"/>
  <c r="C152" i="1" s="1"/>
  <c r="C144" i="1"/>
  <c r="C149" i="1" s="1"/>
  <c r="C154" i="1" l="1"/>
  <c r="D151" i="1" s="1"/>
</calcChain>
</file>

<file path=xl/sharedStrings.xml><?xml version="1.0" encoding="utf-8"?>
<sst xmlns="http://schemas.openxmlformats.org/spreadsheetml/2006/main" count="276" uniqueCount="126">
  <si>
    <t>BUDGET PROJECTION SHEET</t>
  </si>
  <si>
    <t>CJC Grant Program:</t>
  </si>
  <si>
    <t>Applicant Name:</t>
  </si>
  <si>
    <r>
      <rPr>
        <b/>
        <sz val="12"/>
        <color rgb="FF000000"/>
        <rFont val="Calibri"/>
        <family val="2"/>
      </rPr>
      <t>Personnel:</t>
    </r>
    <r>
      <rPr>
        <sz val="12"/>
        <color rgb="FF000000"/>
        <rFont val="Calibri"/>
        <family val="2"/>
      </rPr>
      <t xml:space="preserve">  Salaries, wages and fringe benefits costs for all grant-funded personnel (in whole or in part) employed by the grant recipient</t>
    </r>
  </si>
  <si>
    <r>
      <rPr>
        <u/>
        <sz val="12"/>
        <color theme="1"/>
        <rFont val="Calibri"/>
        <family val="2"/>
        <scheme val="minor"/>
      </rPr>
      <t>Directions</t>
    </r>
    <r>
      <rPr>
        <sz val="12"/>
        <color theme="1"/>
        <rFont val="Calibri"/>
        <family val="2"/>
        <scheme val="minor"/>
      </rPr>
      <t>:</t>
    </r>
  </si>
  <si>
    <t>In the "Program Supported" field, identify the specific program/project the position supports.</t>
  </si>
  <si>
    <r>
      <t xml:space="preserve">In the "% Time per Month" field, use whole numbers to show percentage of position's time dedicated to grant-related work.  Example: a </t>
    </r>
    <r>
      <rPr>
        <u/>
        <sz val="12"/>
        <color theme="1"/>
        <rFont val="Calibri"/>
        <family val="2"/>
        <scheme val="minor"/>
      </rPr>
      <t>half-time</t>
    </r>
    <r>
      <rPr>
        <sz val="12"/>
        <color theme="1"/>
        <rFont val="Calibri"/>
        <family val="2"/>
        <scheme val="minor"/>
      </rPr>
      <t xml:space="preserve"> case manager = </t>
    </r>
    <r>
      <rPr>
        <b/>
        <sz val="12"/>
        <color theme="1"/>
        <rFont val="Calibri"/>
        <family val="2"/>
        <scheme val="minor"/>
      </rPr>
      <t>50</t>
    </r>
  </si>
  <si>
    <r>
      <t xml:space="preserve">In the "Monthly Rate" field, combine salary/wages and fringe benefits for a single month at </t>
    </r>
    <r>
      <rPr>
        <u/>
        <sz val="12"/>
        <color theme="1"/>
        <rFont val="Calibri"/>
        <family val="2"/>
        <scheme val="minor"/>
      </rPr>
      <t>full time</t>
    </r>
    <r>
      <rPr>
        <sz val="12"/>
        <color theme="1"/>
        <rFont val="Calibri"/>
        <family val="2"/>
        <scheme val="minor"/>
      </rPr>
      <t>, regardless of the value included in the "% Time per Month" field.</t>
    </r>
  </si>
  <si>
    <t>In the "# Months Employed" field, indicate the number of months the position is expected to be funded during the grant period.</t>
  </si>
  <si>
    <t>Position Title</t>
  </si>
  <si>
    <t>Program Supported</t>
  </si>
  <si>
    <t>Employing Agency</t>
  </si>
  <si>
    <t>New or Existing Position</t>
  </si>
  <si>
    <t>% Time per Month</t>
  </si>
  <si>
    <t>Monthly Rate (wages+fringe)</t>
  </si>
  <si>
    <t># Months Employed</t>
  </si>
  <si>
    <t>Total Amount Requested</t>
  </si>
  <si>
    <r>
      <rPr>
        <u/>
        <sz val="12"/>
        <color rgb="FF000000"/>
        <rFont val="Calibri"/>
        <family val="2"/>
      </rPr>
      <t xml:space="preserve">Personnel Narrative:
</t>
    </r>
    <r>
      <rPr>
        <sz val="12"/>
        <color rgb="FF000000"/>
        <rFont val="Calibri"/>
        <family val="2"/>
      </rPr>
      <t xml:space="preserve">For each requested item to the left, provide a </t>
    </r>
    <r>
      <rPr>
        <b/>
        <sz val="12"/>
        <color rgb="FF000000"/>
        <rFont val="Calibri"/>
        <family val="2"/>
      </rPr>
      <t xml:space="preserve">brief </t>
    </r>
    <r>
      <rPr>
        <sz val="12"/>
        <color rgb="FF000000"/>
        <rFont val="Calibri"/>
        <family val="2"/>
      </rPr>
      <t>justification as to how it meets or fulfills the purpose/intent of the program.</t>
    </r>
  </si>
  <si>
    <t>Select Option</t>
  </si>
  <si>
    <t>1.)</t>
  </si>
  <si>
    <t>2.)</t>
  </si>
  <si>
    <t>3.)</t>
  </si>
  <si>
    <t>4.)</t>
  </si>
  <si>
    <t>5.)</t>
  </si>
  <si>
    <t>6.)</t>
  </si>
  <si>
    <t>7.)</t>
  </si>
  <si>
    <t>8.)</t>
  </si>
  <si>
    <t>9.)</t>
  </si>
  <si>
    <t>10.)</t>
  </si>
  <si>
    <t>Personnel Total:</t>
  </si>
  <si>
    <r>
      <rPr>
        <b/>
        <sz val="12"/>
        <color rgb="FF000000"/>
        <rFont val="Calibri"/>
        <family val="2"/>
      </rPr>
      <t>Contractual Services:</t>
    </r>
    <r>
      <rPr>
        <sz val="12"/>
        <color rgb="FF000000"/>
        <rFont val="Calibri"/>
        <family val="2"/>
      </rPr>
      <t xml:space="preserve">  An individual or organization providing a service or programmatic aspect of the work that is not provided directly by the grant recipient</t>
    </r>
  </si>
  <si>
    <r>
      <t>Directions</t>
    </r>
    <r>
      <rPr>
        <sz val="12"/>
        <color theme="1"/>
        <rFont val="Calibri"/>
        <family val="2"/>
        <scheme val="minor"/>
      </rPr>
      <t>:</t>
    </r>
  </si>
  <si>
    <r>
      <t xml:space="preserve">In the "Contract Title &amp; Purpose" field, identify the contractor </t>
    </r>
    <r>
      <rPr>
        <u/>
        <sz val="12"/>
        <color theme="1"/>
        <rFont val="Calibri"/>
        <family val="2"/>
        <scheme val="minor"/>
      </rPr>
      <t>and</t>
    </r>
    <r>
      <rPr>
        <sz val="12"/>
        <color theme="1"/>
        <rFont val="Calibri"/>
        <family val="2"/>
        <scheme val="minor"/>
      </rPr>
      <t xml:space="preserve"> what services the contract covers (generally).</t>
    </r>
  </si>
  <si>
    <t>In the "Program Supported" field, identify the specific program/project the contracted services support.</t>
  </si>
  <si>
    <t>Contract Title &amp; Purpose</t>
  </si>
  <si>
    <t>Contract Category</t>
  </si>
  <si>
    <t>Unit Type</t>
  </si>
  <si>
    <t>Price per Unit</t>
  </si>
  <si>
    <t># Units Required</t>
  </si>
  <si>
    <r>
      <rPr>
        <u/>
        <sz val="12"/>
        <color rgb="FF000000"/>
        <rFont val="Calibri"/>
        <family val="2"/>
      </rPr>
      <t xml:space="preserve">Contractual Services Narrative:
</t>
    </r>
    <r>
      <rPr>
        <sz val="12"/>
        <color rgb="FF000000"/>
        <rFont val="Calibri"/>
        <family val="2"/>
      </rPr>
      <t xml:space="preserve">For each requested item to the left, provide a </t>
    </r>
    <r>
      <rPr>
        <b/>
        <sz val="12"/>
        <color rgb="FF000000"/>
        <rFont val="Calibri"/>
        <family val="2"/>
      </rPr>
      <t xml:space="preserve">brief </t>
    </r>
    <r>
      <rPr>
        <sz val="12"/>
        <color rgb="FF000000"/>
        <rFont val="Calibri"/>
        <family val="2"/>
      </rPr>
      <t xml:space="preserve">justification as to how it meets or fulfills the purpose/intent of the program.                                                                                                    </t>
    </r>
    <r>
      <rPr>
        <b/>
        <sz val="12"/>
        <color rgb="FF000000"/>
        <rFont val="Calibri"/>
        <family val="2"/>
      </rPr>
      <t>If you selected "personnel" as the contract category, please specify in this narrative, the associated FTE.</t>
    </r>
  </si>
  <si>
    <t>Contractual Services Total:</t>
  </si>
  <si>
    <t>In the "Program Supported" field, identify the specific program/project the expense supports.</t>
  </si>
  <si>
    <t>Item Description</t>
  </si>
  <si>
    <r>
      <rPr>
        <b/>
        <sz val="12"/>
        <color theme="1"/>
        <rFont val="Calibri"/>
        <family val="2"/>
        <scheme val="minor"/>
      </rPr>
      <t>Equipment:</t>
    </r>
    <r>
      <rPr>
        <sz val="12"/>
        <color theme="1"/>
        <rFont val="Calibri"/>
        <family val="2"/>
        <scheme val="minor"/>
      </rPr>
      <t xml:space="preserve">  Permanent or non-expendable equipment with a purchase price of $5,000 or more, or a useable life of two or more years, for a single item</t>
    </r>
  </si>
  <si>
    <t>In the "Item Description" field, identify the name/type of equipment to be purchased.</t>
  </si>
  <si>
    <t>In the "Program Supported" field, identify the specific program/project the equipment supports.</t>
  </si>
  <si>
    <t>In the "Organization Served" field, identify the entity that will own and operate the equipment.</t>
  </si>
  <si>
    <t>In the "# of Units Required" field, indicate the number of individual items to be purchased.</t>
  </si>
  <si>
    <t>Organization Served</t>
  </si>
  <si>
    <r>
      <rPr>
        <u/>
        <sz val="12"/>
        <color rgb="FF000000"/>
        <rFont val="Calibri"/>
        <family val="2"/>
      </rPr>
      <t xml:space="preserve">Equipment Narrative:
</t>
    </r>
    <r>
      <rPr>
        <sz val="12"/>
        <color rgb="FF000000"/>
        <rFont val="Calibri"/>
        <family val="2"/>
      </rPr>
      <t xml:space="preserve">For each requested item to the left, provide a </t>
    </r>
    <r>
      <rPr>
        <b/>
        <sz val="12"/>
        <color rgb="FF000000"/>
        <rFont val="Calibri"/>
        <family val="2"/>
      </rPr>
      <t xml:space="preserve">brief </t>
    </r>
    <r>
      <rPr>
        <sz val="12"/>
        <color rgb="FF000000"/>
        <rFont val="Calibri"/>
        <family val="2"/>
      </rPr>
      <t>justification as to how it meets or fulfills the purpose/intent of the program.</t>
    </r>
  </si>
  <si>
    <t xml:space="preserve">Equipment Total: </t>
  </si>
  <si>
    <r>
      <rPr>
        <b/>
        <sz val="12"/>
        <color theme="1"/>
        <rFont val="Calibri"/>
        <family val="2"/>
        <scheme val="minor"/>
      </rPr>
      <t>Supplies:</t>
    </r>
    <r>
      <rPr>
        <sz val="12"/>
        <color theme="1"/>
        <rFont val="Calibri"/>
        <family val="2"/>
        <scheme val="minor"/>
      </rPr>
      <t xml:space="preserve">  Consumable materials or supplies, including the cost of small items of equipment that do not meet the threshold for the "Equipment" category</t>
    </r>
  </si>
  <si>
    <t>In the "Item Description" field, identify the name/type of supplies to be purchased.</t>
  </si>
  <si>
    <t>In the "Program Supported" field, identify the specific program/project the supplies supports.</t>
  </si>
  <si>
    <t>In the "Organization Served" field, identify the entity that will use the supplies.</t>
  </si>
  <si>
    <t xml:space="preserve">Program Supported </t>
  </si>
  <si>
    <r>
      <rPr>
        <u/>
        <sz val="12"/>
        <color rgb="FF000000"/>
        <rFont val="Calibri"/>
        <family val="2"/>
      </rPr>
      <t>Supplies Narrative:</t>
    </r>
    <r>
      <rPr>
        <sz val="12"/>
        <color rgb="FF000000"/>
        <rFont val="Calibri"/>
        <family val="2"/>
      </rPr>
      <t xml:space="preserve">
For each requested item to the left, provide a </t>
    </r>
    <r>
      <rPr>
        <b/>
        <sz val="12"/>
        <color rgb="FF000000"/>
        <rFont val="Calibri"/>
        <family val="2"/>
      </rPr>
      <t xml:space="preserve">brief </t>
    </r>
    <r>
      <rPr>
        <sz val="12"/>
        <color rgb="FF000000"/>
        <rFont val="Calibri"/>
        <family val="2"/>
      </rPr>
      <t>justification as to how it meets or fulfills the purpose/intent of the program.</t>
    </r>
  </si>
  <si>
    <t xml:space="preserve">Supplies Total: </t>
  </si>
  <si>
    <t>Each line item should be dedicated to a single training cost or travel cost.</t>
  </si>
  <si>
    <t>All travel expenses must follow state DAS and federal GSA regulations; luxury expenses are not allowed (e.g. first-class seating).</t>
  </si>
  <si>
    <t>In the "Program Supported" field, identify the specific program/project the training supports.</t>
  </si>
  <si>
    <t>In the "Organization(s) Served" field, list the entity(ies) that will have personnel attending training.</t>
  </si>
  <si>
    <t>In the "Is this a Training or Travel Cost?" field, select to which this line item relates from the dropdown menu.</t>
  </si>
  <si>
    <r>
      <t xml:space="preserve">In the "Training or Travel Costs (Per Individual)" field, input the estimated individual travel cost or registration cost for </t>
    </r>
    <r>
      <rPr>
        <u/>
        <sz val="12"/>
        <color theme="1"/>
        <rFont val="Calibri"/>
        <family val="2"/>
        <scheme val="minor"/>
      </rPr>
      <t>one</t>
    </r>
    <r>
      <rPr>
        <sz val="12"/>
        <color theme="1"/>
        <rFont val="Calibri"/>
        <family val="2"/>
        <scheme val="minor"/>
      </rPr>
      <t xml:space="preserve"> attendee. </t>
    </r>
  </si>
  <si>
    <t>Training Title</t>
  </si>
  <si>
    <t>Location of Training</t>
  </si>
  <si>
    <t>Is this a Training or Travel Cost?</t>
  </si>
  <si>
    <t>Training or Travel Costs (Per Individual)</t>
  </si>
  <si>
    <t># of Individuals Attending</t>
  </si>
  <si>
    <r>
      <rPr>
        <u/>
        <sz val="12"/>
        <color rgb="FF000000"/>
        <rFont val="Calibri"/>
        <family val="2"/>
      </rPr>
      <t xml:space="preserve">Training/Associated Travel Narrative:
</t>
    </r>
    <r>
      <rPr>
        <sz val="12"/>
        <color rgb="FF000000"/>
        <rFont val="Calibri"/>
        <family val="2"/>
      </rPr>
      <t xml:space="preserve">For each requested item to the left, provide a </t>
    </r>
    <r>
      <rPr>
        <b/>
        <sz val="12"/>
        <color rgb="FF000000"/>
        <rFont val="Calibri"/>
        <family val="2"/>
      </rPr>
      <t xml:space="preserve">brief </t>
    </r>
    <r>
      <rPr>
        <sz val="12"/>
        <color rgb="FF000000"/>
        <rFont val="Calibri"/>
        <family val="2"/>
      </rPr>
      <t xml:space="preserve">justification as to how it meets or fulfills the purpose/intent of the program.                                                                                                </t>
    </r>
    <r>
      <rPr>
        <b/>
        <sz val="12"/>
        <color rgb="FF000000"/>
        <rFont val="Calibri"/>
        <family val="2"/>
      </rPr>
      <t>For travel line items, please indicate with which training it is associated.</t>
    </r>
  </si>
  <si>
    <t xml:space="preserve">1.) </t>
  </si>
  <si>
    <t>Training/Travel Total:</t>
  </si>
  <si>
    <r>
      <rPr>
        <b/>
        <sz val="12"/>
        <color theme="1"/>
        <rFont val="Calibri"/>
        <family val="2"/>
        <scheme val="minor"/>
      </rPr>
      <t>Administrative Costs:</t>
    </r>
    <r>
      <rPr>
        <sz val="12"/>
        <color theme="1"/>
        <rFont val="Calibri"/>
        <family val="2"/>
        <scheme val="minor"/>
      </rPr>
      <t xml:space="preserve">  Activities associated with administering the grant such as purchasing, budgeting, payroll, accounting and staff services</t>
    </r>
  </si>
  <si>
    <t>Total Administrative Costs may not exceed 10% of total funds requested, unless an exception is granted by the Commission.</t>
  </si>
  <si>
    <t>In the "Item Description" field, identify the specific activities to be conducted.</t>
  </si>
  <si>
    <t>In the "Organization" field, identify the entity that will be conducting the administrative activities.</t>
  </si>
  <si>
    <r>
      <rPr>
        <u/>
        <sz val="12"/>
        <color rgb="FF000000"/>
        <rFont val="Calibri"/>
        <family val="2"/>
      </rPr>
      <t xml:space="preserve">Administrative Costs Narrative:
</t>
    </r>
    <r>
      <rPr>
        <sz val="12"/>
        <color rgb="FF000000"/>
        <rFont val="Calibri"/>
        <family val="2"/>
      </rPr>
      <t xml:space="preserve">For each requested item to the left, provide a </t>
    </r>
    <r>
      <rPr>
        <b/>
        <sz val="12"/>
        <color rgb="FF000000"/>
        <rFont val="Calibri"/>
        <family val="2"/>
      </rPr>
      <t xml:space="preserve">brief </t>
    </r>
    <r>
      <rPr>
        <sz val="12"/>
        <color rgb="FF000000"/>
        <rFont val="Calibri"/>
        <family val="2"/>
      </rPr>
      <t>justification as to how it meets or fulfills the purpose/intent of the program.</t>
    </r>
  </si>
  <si>
    <t xml:space="preserve">6.) </t>
  </si>
  <si>
    <t xml:space="preserve">Administrative Total: </t>
  </si>
  <si>
    <r>
      <t>Budget Request Totals:</t>
    </r>
    <r>
      <rPr>
        <sz val="12"/>
        <color theme="1"/>
        <rFont val="Calibri"/>
        <family val="2"/>
        <scheme val="minor"/>
      </rPr>
      <t xml:space="preserve"> This section will be automatically calculated based on the information provided above</t>
    </r>
  </si>
  <si>
    <t>Budget Categories</t>
  </si>
  <si>
    <t>Category Totals</t>
  </si>
  <si>
    <t>Personnel</t>
  </si>
  <si>
    <t>Contractual Services</t>
  </si>
  <si>
    <t>Equipment</t>
  </si>
  <si>
    <t>Supplies</t>
  </si>
  <si>
    <t>Training/Travel</t>
  </si>
  <si>
    <t>Subtotal</t>
  </si>
  <si>
    <t>Administrative Costs</t>
  </si>
  <si>
    <t>Total</t>
  </si>
  <si>
    <t>% of Total Request</t>
  </si>
  <si>
    <t>All Items</t>
  </si>
  <si>
    <t>*No more than 10%, without exception request</t>
  </si>
  <si>
    <t xml:space="preserve"> </t>
  </si>
  <si>
    <t>Total Budget Request:</t>
  </si>
  <si>
    <t>Training/Associated Travel:  Eligible expenses for transportation, lodging, per diem, and registrations for trainings that support grant purposes</t>
  </si>
  <si>
    <r>
      <rPr>
        <u/>
        <sz val="12"/>
        <color rgb="FF000000"/>
        <rFont val="Calibri"/>
        <family val="2"/>
      </rPr>
      <t xml:space="preserve">Rent/Utilities  Narrative:
</t>
    </r>
    <r>
      <rPr>
        <sz val="12"/>
        <color rgb="FF000000"/>
        <rFont val="Calibri"/>
        <family val="2"/>
      </rPr>
      <t xml:space="preserve">For each requested item to the left, provide a </t>
    </r>
    <r>
      <rPr>
        <b/>
        <sz val="12"/>
        <color rgb="FF000000"/>
        <rFont val="Calibri"/>
        <family val="2"/>
      </rPr>
      <t xml:space="preserve">brief </t>
    </r>
    <r>
      <rPr>
        <sz val="12"/>
        <color rgb="FF000000"/>
        <rFont val="Calibri"/>
        <family val="2"/>
      </rPr>
      <t xml:space="preserve">justification as to how it meets or fulfills the purpose/intent of the program.                                                                                         </t>
    </r>
  </si>
  <si>
    <t>Organized Retail Theft</t>
  </si>
  <si>
    <r>
      <rPr>
        <b/>
        <sz val="12"/>
        <color rgb="FF000000"/>
        <rFont val="Calibri"/>
      </rPr>
      <t>Housing &amp; Facilities:</t>
    </r>
    <r>
      <rPr>
        <sz val="12"/>
        <color rgb="FF000000"/>
        <rFont val="Calibri"/>
      </rPr>
      <t xml:space="preserve">  Eligible expenses for space/utilities necessary to complete program work, short-/long-term housing support for participants.</t>
    </r>
  </si>
  <si>
    <t>Housing &amp; Facilities Total:</t>
  </si>
  <si>
    <t>In the "Item Description" field, identify what the expense covers (generally).</t>
  </si>
  <si>
    <t>Housing/Facilities</t>
  </si>
  <si>
    <t>Eugene Police Department</t>
  </si>
  <si>
    <t>Detective</t>
  </si>
  <si>
    <t>Sergeant</t>
  </si>
  <si>
    <t>Retail Theft Operations</t>
  </si>
  <si>
    <t>Existing</t>
  </si>
  <si>
    <t>Crime Analyst</t>
  </si>
  <si>
    <t>1.) Property crimes detectives are responsible for investigating organized retail theft and conducting retail theft operations stings.</t>
  </si>
  <si>
    <t>2.) Property crimes detectives are responsible for investigating organized retail theft and conducting retail theft operations stings.</t>
  </si>
  <si>
    <t>3.) Property crimes detectives are responsible for investigating organized retail theft and conducting retail theft operations stings.</t>
  </si>
  <si>
    <t>4.) Property crimes detectives are responsible for investigating organized retail theft and conducting retail theft operations stings.</t>
  </si>
  <si>
    <t>5.) Property crimes detectives are responsible for investigating organized retail theft and conducting retail theft operations stings.</t>
  </si>
  <si>
    <t>6.) Property crimes detectives are responsible for investigating organized retail theft and conducting retail theft operations stings.</t>
  </si>
  <si>
    <t>7.) Property crimes sergeant is responsible for the supervision of the property crimes detectives and crime analyst during property crimes investigations and sting operations.</t>
  </si>
  <si>
    <t xml:space="preserve">8.) Crime analyst is responsible for open source / human source intelligence related to organized retail theft. </t>
  </si>
  <si>
    <t>Services</t>
  </si>
  <si>
    <t>Yearly</t>
  </si>
  <si>
    <t>Flock Safety - license plate reader software subscription</t>
  </si>
  <si>
    <t xml:space="preserve">Flock Safety - installation of license plate reader cameras and implementation of license plate reader software </t>
  </si>
  <si>
    <t xml:space="preserve">1.) License plate reader (LPR) camers, software, and associated analysis tools are instrumental in identifying suspects participating in organized retail theft. LPRs have the ability to capture license plate numbers from moving vehicles 24 hours per day, seven days a week, and from multiple ingress-egress points across the city. This type of technology is vastly more effective and efficient than human-generated surveillance. </t>
  </si>
  <si>
    <t xml:space="preserve">2.) License plate reader (LPR) camers, software, and associated analysis tools are instrumental in identifying suspects participating in organized retail theft. LPRs have the ability to capture license plate numbers from moving vehicles 24 hours per day, seven days a week, and from multiple ingress-egress points across the city. This type of technology is vastly more effective and efficient than human-generated surveillance. </t>
  </si>
  <si>
    <t>Procurement and Contract Administration</t>
  </si>
  <si>
    <t>Payroll and Reporting Administreation</t>
  </si>
  <si>
    <t>1.) Administrative allocation for costs assocaited with procurement solication and contract adminisistration of proposed contractual services in 'Contractual Services' budget category, ensuring all procurement laws are followed with the use of grants funds.</t>
  </si>
  <si>
    <t>2.) Administrative allocation for costs associated with payroll tracking, reporting and reconciliation of retail theft operations time outlined in 'Personnel' budget category, ensuring all time reporting regulations are followed with the use of grant funds.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</si>
</sst>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0.0"/>
  </numFmts>
  <fonts count="15" x14ac:knownFonts="1">
    <font>
      <sz val="11"/>
      <color theme="1"/>
      <name val="Calibri"/>
      <family val="2"/>
      <scheme val="minor"/>
    </font>
    <font>
      <sz val="11"/>
      <color theme="1"/>
      <name val="Calibri"/>
      <family val="2"/>
      <scheme val="minor"/>
    </font>
    <font>
      <b/>
      <sz val="12"/>
      <color theme="0"/>
      <name val="Calibri"/>
      <family val="2"/>
      <scheme val="minor"/>
    </font>
    <font>
      <sz val="12"/>
      <color theme="1"/>
      <name val="Calibri"/>
      <family val="2"/>
      <scheme val="minor"/>
    </font>
    <font>
      <b/>
      <sz val="12"/>
      <color theme="1"/>
      <name val="Calibri"/>
      <family val="2"/>
      <scheme val="minor"/>
    </font>
    <font>
      <u/>
      <sz val="12"/>
      <color theme="1"/>
      <name val="Calibri"/>
      <family val="2"/>
      <scheme val="minor"/>
    </font>
    <font>
      <i/>
      <sz val="12"/>
      <color theme="1"/>
      <name val="Calibri"/>
      <family val="2"/>
      <scheme val="minor"/>
    </font>
    <font>
      <b/>
      <i/>
      <sz val="12"/>
      <color theme="1"/>
      <name val="Calibri"/>
      <family val="2"/>
      <scheme val="minor"/>
    </font>
    <font>
      <b/>
      <sz val="12"/>
      <color rgb="FF000000"/>
      <name val="Calibri"/>
      <family val="2"/>
    </font>
    <font>
      <sz val="12"/>
      <color rgb="FF000000"/>
      <name val="Calibri"/>
      <family val="2"/>
    </font>
    <font>
      <b/>
      <sz val="12"/>
      <color rgb="FFC00000"/>
      <name val="Calibri"/>
      <family val="2"/>
      <scheme val="minor"/>
    </font>
    <font>
      <u/>
      <sz val="12"/>
      <color rgb="FF000000"/>
      <name val="Calibri"/>
      <family val="2"/>
    </font>
    <font>
      <sz val="12"/>
      <color theme="2"/>
      <name val="Calibri"/>
      <family val="2"/>
      <scheme val="minor"/>
    </font>
    <font>
      <sz val="12"/>
      <color rgb="FF000000"/>
      <name val="Calibri"/>
    </font>
    <font>
      <b/>
      <sz val="12"/>
      <color rgb="FF000000"/>
      <name val="Calibri"/>
    </font>
  </fonts>
  <fills count="7">
    <fill>
      <patternFill patternType="none"/>
    </fill>
    <fill>
      <patternFill patternType="gray125"/>
    </fill>
    <fill>
      <patternFill patternType="solid">
        <fgColor theme="7"/>
        <bgColor indexed="64"/>
      </patternFill>
    </fill>
    <fill>
      <patternFill patternType="solid">
        <fgColor rgb="FF002060"/>
        <bgColor indexed="64"/>
      </patternFill>
    </fill>
    <fill>
      <patternFill patternType="solid">
        <fgColor theme="7" tint="0.79998168889431442"/>
        <bgColor indexed="64"/>
      </patternFill>
    </fill>
    <fill>
      <patternFill patternType="solid">
        <fgColor rgb="FFFFC000"/>
        <bgColor indexed="64"/>
      </patternFill>
    </fill>
    <fill>
      <patternFill patternType="solid">
        <fgColor theme="2"/>
        <bgColor indexed="64"/>
      </patternFill>
    </fill>
  </fills>
  <borders count="18">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160">
    <xf numFmtId="0" fontId="0" fillId="0" borderId="0" xfId="0"/>
    <xf numFmtId="0" fontId="3" fillId="0" borderId="0" xfId="0" applyFont="1" applyAlignment="1">
      <alignment wrapText="1"/>
    </xf>
    <xf numFmtId="0" fontId="3" fillId="0" borderId="12" xfId="0" applyFont="1" applyBorder="1" applyAlignment="1">
      <alignment wrapText="1"/>
    </xf>
    <xf numFmtId="44" fontId="3" fillId="0" borderId="12" xfId="0" applyNumberFormat="1" applyFont="1" applyBorder="1" applyAlignment="1">
      <alignment wrapText="1"/>
    </xf>
    <xf numFmtId="44" fontId="6" fillId="0" borderId="12" xfId="0" applyNumberFormat="1" applyFont="1" applyBorder="1" applyAlignment="1">
      <alignment wrapText="1"/>
    </xf>
    <xf numFmtId="44" fontId="3" fillId="0" borderId="12" xfId="0" applyNumberFormat="1" applyFont="1" applyBorder="1" applyAlignment="1">
      <alignment horizontal="left"/>
    </xf>
    <xf numFmtId="0" fontId="3" fillId="0" borderId="0" xfId="0" applyFont="1"/>
    <xf numFmtId="0" fontId="3" fillId="0" borderId="13" xfId="0" applyFont="1" applyBorder="1" applyAlignment="1">
      <alignment wrapText="1"/>
    </xf>
    <xf numFmtId="0" fontId="3" fillId="0" borderId="12" xfId="0" applyFont="1" applyBorder="1" applyAlignment="1">
      <alignment horizontal="right" wrapText="1"/>
    </xf>
    <xf numFmtId="0" fontId="3" fillId="4" borderId="2" xfId="0" applyFont="1" applyFill="1" applyBorder="1" applyAlignment="1">
      <alignment horizontal="left" wrapText="1"/>
    </xf>
    <xf numFmtId="0" fontId="3" fillId="4" borderId="3" xfId="0" applyFont="1" applyFill="1" applyBorder="1" applyAlignment="1">
      <alignment horizontal="left" wrapText="1"/>
    </xf>
    <xf numFmtId="44" fontId="3" fillId="4" borderId="2" xfId="0" applyNumberFormat="1" applyFont="1" applyFill="1" applyBorder="1" applyAlignment="1">
      <alignment wrapText="1"/>
    </xf>
    <xf numFmtId="0" fontId="3" fillId="0" borderId="12" xfId="0" applyFont="1" applyBorder="1" applyAlignment="1" applyProtection="1">
      <alignment horizontal="left" wrapText="1"/>
      <protection locked="0"/>
    </xf>
    <xf numFmtId="0" fontId="3" fillId="0" borderId="12" xfId="0" applyFont="1" applyBorder="1" applyAlignment="1" applyProtection="1">
      <alignment wrapText="1"/>
      <protection locked="0"/>
    </xf>
    <xf numFmtId="4" fontId="3" fillId="0" borderId="12" xfId="0" applyNumberFormat="1" applyFont="1" applyBorder="1" applyAlignment="1" applyProtection="1">
      <alignment horizontal="right" wrapText="1"/>
      <protection locked="0"/>
    </xf>
    <xf numFmtId="164" fontId="3" fillId="0" borderId="12" xfId="0" applyNumberFormat="1" applyFont="1" applyBorder="1" applyAlignment="1" applyProtection="1">
      <alignment horizontal="right" wrapText="1"/>
      <protection locked="0"/>
    </xf>
    <xf numFmtId="1" fontId="3" fillId="0" borderId="12" xfId="0" applyNumberFormat="1" applyFont="1" applyBorder="1" applyAlignment="1" applyProtection="1">
      <alignment horizontal="right" wrapText="1"/>
      <protection locked="0"/>
    </xf>
    <xf numFmtId="165" fontId="3" fillId="0" borderId="12" xfId="0" applyNumberFormat="1" applyFont="1" applyBorder="1" applyAlignment="1" applyProtection="1">
      <alignment horizontal="right" wrapText="1"/>
      <protection locked="0"/>
    </xf>
    <xf numFmtId="4" fontId="3" fillId="0" borderId="12" xfId="0" applyNumberFormat="1" applyFont="1" applyBorder="1" applyAlignment="1" applyProtection="1">
      <alignment wrapText="1"/>
      <protection locked="0"/>
    </xf>
    <xf numFmtId="0" fontId="3" fillId="0" borderId="12" xfId="0" applyFont="1" applyBorder="1" applyAlignment="1" applyProtection="1">
      <alignment horizontal="right" wrapText="1"/>
      <protection locked="0"/>
    </xf>
    <xf numFmtId="0" fontId="2" fillId="0" borderId="0" xfId="0" applyFont="1" applyAlignment="1">
      <alignment wrapText="1"/>
    </xf>
    <xf numFmtId="0" fontId="4" fillId="0" borderId="12" xfId="0" applyFont="1" applyBorder="1" applyAlignment="1">
      <alignment wrapText="1"/>
    </xf>
    <xf numFmtId="0" fontId="2" fillId="3" borderId="7" xfId="0" applyFont="1" applyFill="1" applyBorder="1" applyAlignment="1">
      <alignment wrapText="1"/>
    </xf>
    <xf numFmtId="0" fontId="2" fillId="3" borderId="9" xfId="0" applyFont="1" applyFill="1" applyBorder="1" applyAlignment="1">
      <alignment wrapText="1"/>
    </xf>
    <xf numFmtId="0" fontId="3" fillId="0" borderId="0" xfId="0" applyFont="1" applyAlignment="1" applyProtection="1">
      <alignment wrapText="1"/>
      <protection locked="0"/>
    </xf>
    <xf numFmtId="0" fontId="3" fillId="3" borderId="9" xfId="0" applyFont="1" applyFill="1" applyBorder="1" applyAlignment="1">
      <alignment horizontal="right" wrapText="1"/>
    </xf>
    <xf numFmtId="0" fontId="3" fillId="0" borderId="8" xfId="0" applyFont="1" applyBorder="1" applyAlignment="1">
      <alignment wrapText="1"/>
    </xf>
    <xf numFmtId="0" fontId="4" fillId="0" borderId="13" xfId="0" applyFont="1" applyBorder="1" applyAlignment="1">
      <alignment wrapText="1"/>
    </xf>
    <xf numFmtId="0" fontId="9" fillId="0" borderId="12" xfId="0" applyFont="1" applyBorder="1" applyAlignment="1">
      <alignment wrapText="1"/>
    </xf>
    <xf numFmtId="4" fontId="4" fillId="0" borderId="12" xfId="0" applyNumberFormat="1" applyFont="1" applyBorder="1" applyAlignment="1">
      <alignment horizontal="right" wrapText="1"/>
    </xf>
    <xf numFmtId="4" fontId="4" fillId="0" borderId="12" xfId="0" applyNumberFormat="1" applyFont="1" applyBorder="1" applyAlignment="1">
      <alignment wrapText="1"/>
    </xf>
    <xf numFmtId="0" fontId="3" fillId="0" borderId="14" xfId="0" applyFont="1" applyBorder="1" applyAlignment="1" applyProtection="1">
      <alignment wrapText="1"/>
      <protection locked="0"/>
    </xf>
    <xf numFmtId="4" fontId="4" fillId="0" borderId="2" xfId="0" applyNumberFormat="1" applyFont="1" applyBorder="1" applyAlignment="1">
      <alignment horizontal="right" wrapText="1"/>
    </xf>
    <xf numFmtId="0" fontId="3" fillId="2" borderId="4" xfId="0" applyFont="1" applyFill="1" applyBorder="1" applyAlignment="1">
      <alignment wrapText="1"/>
    </xf>
    <xf numFmtId="0" fontId="3" fillId="3" borderId="0" xfId="0" applyFont="1" applyFill="1" applyAlignment="1">
      <alignment wrapText="1"/>
    </xf>
    <xf numFmtId="0" fontId="4" fillId="0" borderId="10" xfId="0" applyFont="1" applyBorder="1" applyAlignment="1">
      <alignment wrapText="1"/>
    </xf>
    <xf numFmtId="44" fontId="4" fillId="0" borderId="2" xfId="0" applyNumberFormat="1" applyFont="1" applyBorder="1" applyAlignment="1" applyProtection="1">
      <alignment wrapText="1"/>
      <protection locked="0"/>
    </xf>
    <xf numFmtId="0" fontId="3" fillId="3" borderId="0" xfId="0" applyFont="1" applyFill="1" applyAlignment="1">
      <alignment horizontal="right" wrapText="1"/>
    </xf>
    <xf numFmtId="0" fontId="10" fillId="0" borderId="0" xfId="0" applyFont="1" applyAlignment="1">
      <alignment vertical="center" wrapText="1"/>
    </xf>
    <xf numFmtId="0" fontId="3" fillId="0" borderId="0" xfId="0" applyFont="1" applyAlignment="1">
      <alignment horizontal="right" wrapText="1"/>
    </xf>
    <xf numFmtId="0" fontId="3" fillId="0" borderId="6" xfId="0" applyFont="1" applyBorder="1" applyAlignment="1">
      <alignment wrapText="1"/>
    </xf>
    <xf numFmtId="0" fontId="3" fillId="4" borderId="12" xfId="0" applyFont="1" applyFill="1" applyBorder="1" applyAlignment="1">
      <alignment wrapText="1"/>
    </xf>
    <xf numFmtId="0" fontId="3" fillId="4" borderId="1" xfId="0" applyFont="1" applyFill="1" applyBorder="1" applyAlignment="1">
      <alignment wrapText="1"/>
    </xf>
    <xf numFmtId="0" fontId="3" fillId="4" borderId="11" xfId="0" applyFont="1" applyFill="1" applyBorder="1" applyAlignment="1">
      <alignment wrapText="1"/>
    </xf>
    <xf numFmtId="0" fontId="3" fillId="4" borderId="8" xfId="0" applyFont="1" applyFill="1" applyBorder="1"/>
    <xf numFmtId="0" fontId="3" fillId="4" borderId="0" xfId="0" applyFont="1" applyFill="1"/>
    <xf numFmtId="0" fontId="3" fillId="4" borderId="9" xfId="0" applyFont="1" applyFill="1" applyBorder="1"/>
    <xf numFmtId="0" fontId="3" fillId="4" borderId="10" xfId="0" applyFont="1" applyFill="1" applyBorder="1"/>
    <xf numFmtId="0" fontId="3" fillId="4" borderId="1" xfId="0" applyFont="1" applyFill="1" applyBorder="1"/>
    <xf numFmtId="0" fontId="3" fillId="4" borderId="11" xfId="0" applyFont="1" applyFill="1" applyBorder="1"/>
    <xf numFmtId="0" fontId="3" fillId="3" borderId="8" xfId="0" applyFont="1" applyFill="1" applyBorder="1" applyAlignment="1">
      <alignment wrapText="1"/>
    </xf>
    <xf numFmtId="0" fontId="9" fillId="2" borderId="3" xfId="0" applyFont="1" applyFill="1" applyBorder="1"/>
    <xf numFmtId="0" fontId="9" fillId="2" borderId="4" xfId="0" applyFont="1" applyFill="1" applyBorder="1"/>
    <xf numFmtId="0" fontId="9" fillId="2" borderId="3" xfId="0" applyFont="1" applyFill="1" applyBorder="1" applyAlignment="1">
      <alignment wrapText="1"/>
    </xf>
    <xf numFmtId="0" fontId="9" fillId="2" borderId="4" xfId="0" applyFont="1" applyFill="1" applyBorder="1" applyAlignment="1">
      <alignment wrapText="1"/>
    </xf>
    <xf numFmtId="0" fontId="3" fillId="4" borderId="0" xfId="0" applyFont="1" applyFill="1" applyAlignment="1">
      <alignment wrapText="1"/>
    </xf>
    <xf numFmtId="0" fontId="3" fillId="4" borderId="9" xfId="0" applyFont="1" applyFill="1" applyBorder="1" applyAlignment="1">
      <alignment wrapText="1"/>
    </xf>
    <xf numFmtId="0" fontId="5" fillId="4" borderId="6" xfId="0" applyFont="1" applyFill="1" applyBorder="1"/>
    <xf numFmtId="0" fontId="5" fillId="4" borderId="7" xfId="0" applyFont="1" applyFill="1" applyBorder="1"/>
    <xf numFmtId="0" fontId="12" fillId="6" borderId="0" xfId="0" applyFont="1" applyFill="1" applyAlignment="1">
      <alignment wrapText="1"/>
    </xf>
    <xf numFmtId="4" fontId="12" fillId="6" borderId="0" xfId="0" applyNumberFormat="1" applyFont="1" applyFill="1" applyAlignment="1">
      <alignment horizontal="right" wrapText="1"/>
    </xf>
    <xf numFmtId="164" fontId="12" fillId="6" borderId="0" xfId="0" applyNumberFormat="1" applyFont="1" applyFill="1" applyAlignment="1">
      <alignment horizontal="right" wrapText="1"/>
    </xf>
    <xf numFmtId="1" fontId="12" fillId="6" borderId="0" xfId="0" applyNumberFormat="1" applyFont="1" applyFill="1" applyAlignment="1">
      <alignment horizontal="right" wrapText="1"/>
    </xf>
    <xf numFmtId="0" fontId="3" fillId="0" borderId="14" xfId="0" applyFont="1" applyBorder="1" applyAlignment="1">
      <alignment wrapText="1"/>
    </xf>
    <xf numFmtId="0" fontId="3" fillId="0" borderId="14" xfId="0" applyFont="1" applyBorder="1" applyAlignment="1" applyProtection="1">
      <alignment horizontal="left" wrapText="1"/>
      <protection locked="0"/>
    </xf>
    <xf numFmtId="4" fontId="3" fillId="0" borderId="14" xfId="0" applyNumberFormat="1" applyFont="1" applyBorder="1" applyAlignment="1" applyProtection="1">
      <alignment horizontal="right" wrapText="1"/>
      <protection locked="0"/>
    </xf>
    <xf numFmtId="164" fontId="3" fillId="0" borderId="14" xfId="0" applyNumberFormat="1" applyFont="1" applyBorder="1" applyAlignment="1" applyProtection="1">
      <alignment horizontal="right" wrapText="1"/>
      <protection locked="0"/>
    </xf>
    <xf numFmtId="1" fontId="3" fillId="0" borderId="14" xfId="0" applyNumberFormat="1" applyFont="1" applyBorder="1" applyAlignment="1" applyProtection="1">
      <alignment horizontal="right" wrapText="1"/>
      <protection locked="0"/>
    </xf>
    <xf numFmtId="4" fontId="4" fillId="2" borderId="3" xfId="0" applyNumberFormat="1" applyFont="1" applyFill="1" applyBorder="1" applyAlignment="1">
      <alignment wrapText="1"/>
    </xf>
    <xf numFmtId="165" fontId="3" fillId="0" borderId="14" xfId="0" applyNumberFormat="1" applyFont="1" applyBorder="1" applyAlignment="1" applyProtection="1">
      <alignment horizontal="right" wrapText="1"/>
      <protection locked="0"/>
    </xf>
    <xf numFmtId="4" fontId="4" fillId="0" borderId="14" xfId="0" applyNumberFormat="1" applyFont="1" applyBorder="1" applyAlignment="1">
      <alignment wrapText="1"/>
    </xf>
    <xf numFmtId="4" fontId="3" fillId="0" borderId="14" xfId="0" applyNumberFormat="1" applyFont="1" applyBorder="1" applyAlignment="1" applyProtection="1">
      <alignment wrapText="1"/>
      <protection locked="0"/>
    </xf>
    <xf numFmtId="4" fontId="4" fillId="0" borderId="5" xfId="0" applyNumberFormat="1" applyFont="1" applyBorder="1" applyAlignment="1">
      <alignment horizontal="right" wrapText="1"/>
    </xf>
    <xf numFmtId="0" fontId="3" fillId="2" borderId="3" xfId="0" applyFont="1" applyFill="1" applyBorder="1" applyAlignment="1">
      <alignment wrapText="1"/>
    </xf>
    <xf numFmtId="0" fontId="3" fillId="0" borderId="14" xfId="0" applyFont="1" applyBorder="1" applyAlignment="1" applyProtection="1">
      <alignment horizontal="right" wrapText="1"/>
      <protection locked="0"/>
    </xf>
    <xf numFmtId="44" fontId="4" fillId="0" borderId="5" xfId="0" applyNumberFormat="1" applyFont="1" applyBorder="1" applyAlignment="1" applyProtection="1">
      <alignment wrapText="1"/>
      <protection locked="0"/>
    </xf>
    <xf numFmtId="0" fontId="3" fillId="2" borderId="2" xfId="0" applyFont="1" applyFill="1" applyBorder="1" applyAlignment="1">
      <alignment wrapText="1"/>
    </xf>
    <xf numFmtId="0" fontId="3" fillId="4" borderId="6" xfId="0" applyFont="1" applyFill="1" applyBorder="1"/>
    <xf numFmtId="0" fontId="4" fillId="2" borderId="6" xfId="0" applyFont="1" applyFill="1" applyBorder="1" applyAlignment="1">
      <alignment vertical="center" wrapText="1"/>
    </xf>
    <xf numFmtId="0" fontId="4" fillId="2" borderId="7" xfId="0" applyFont="1" applyFill="1" applyBorder="1" applyAlignment="1">
      <alignment vertical="center" wrapText="1"/>
    </xf>
    <xf numFmtId="0" fontId="2" fillId="3" borderId="8" xfId="0" applyFont="1" applyFill="1" applyBorder="1" applyAlignment="1">
      <alignment wrapText="1"/>
    </xf>
    <xf numFmtId="0" fontId="4" fillId="2" borderId="2" xfId="0" applyFont="1" applyFill="1" applyBorder="1" applyAlignment="1">
      <alignment wrapText="1"/>
    </xf>
    <xf numFmtId="0" fontId="4" fillId="2" borderId="3" xfId="0" applyFont="1" applyFill="1" applyBorder="1" applyAlignment="1">
      <alignment wrapText="1"/>
    </xf>
    <xf numFmtId="0" fontId="4" fillId="2" borderId="15" xfId="0" applyFont="1" applyFill="1" applyBorder="1" applyAlignment="1">
      <alignment wrapText="1"/>
    </xf>
    <xf numFmtId="44" fontId="4" fillId="2" borderId="16" xfId="2" applyFont="1" applyFill="1" applyBorder="1" applyAlignment="1">
      <alignment wrapText="1"/>
    </xf>
    <xf numFmtId="4" fontId="4" fillId="2" borderId="15" xfId="0" applyNumberFormat="1" applyFont="1" applyFill="1" applyBorder="1" applyAlignment="1">
      <alignment wrapText="1"/>
    </xf>
    <xf numFmtId="44" fontId="3" fillId="2" borderId="16" xfId="2" applyFont="1" applyFill="1" applyBorder="1" applyAlignment="1">
      <alignment wrapText="1"/>
    </xf>
    <xf numFmtId="0" fontId="4" fillId="2" borderId="15" xfId="0" applyFont="1" applyFill="1" applyBorder="1" applyAlignment="1">
      <alignment horizontal="left" wrapText="1"/>
    </xf>
    <xf numFmtId="4" fontId="4" fillId="2" borderId="15" xfId="0" applyNumberFormat="1" applyFont="1" applyFill="1" applyBorder="1" applyAlignment="1">
      <alignment horizontal="left" wrapText="1"/>
    </xf>
    <xf numFmtId="0" fontId="2" fillId="3" borderId="0" xfId="0" applyFont="1" applyFill="1" applyAlignment="1">
      <alignment wrapText="1"/>
    </xf>
    <xf numFmtId="0" fontId="3" fillId="4" borderId="3" xfId="0" applyFont="1" applyFill="1" applyBorder="1"/>
    <xf numFmtId="44" fontId="4" fillId="2" borderId="12" xfId="0" applyNumberFormat="1" applyFont="1" applyFill="1" applyBorder="1" applyAlignment="1">
      <alignment horizontal="left" vertical="center"/>
    </xf>
    <xf numFmtId="1" fontId="3" fillId="0" borderId="12" xfId="0" applyNumberFormat="1" applyFont="1" applyBorder="1" applyAlignment="1" applyProtection="1">
      <alignment horizontal="left" wrapText="1"/>
      <protection locked="0"/>
    </xf>
    <xf numFmtId="0" fontId="3" fillId="2" borderId="6" xfId="0" applyFont="1" applyFill="1" applyBorder="1" applyAlignment="1">
      <alignment wrapText="1"/>
    </xf>
    <xf numFmtId="0" fontId="3" fillId="4" borderId="6" xfId="0" applyFont="1" applyFill="1" applyBorder="1" applyAlignment="1">
      <alignment wrapText="1"/>
    </xf>
    <xf numFmtId="44" fontId="4" fillId="2" borderId="16" xfId="0" applyNumberFormat="1" applyFont="1" applyFill="1" applyBorder="1" applyAlignment="1">
      <alignment wrapText="1"/>
    </xf>
    <xf numFmtId="0" fontId="8" fillId="2" borderId="3" xfId="0" applyFont="1" applyFill="1" applyBorder="1" applyAlignment="1">
      <alignment wrapText="1"/>
    </xf>
    <xf numFmtId="0" fontId="8" fillId="2" borderId="4" xfId="0" applyFont="1" applyFill="1" applyBorder="1" applyAlignment="1">
      <alignment wrapText="1"/>
    </xf>
    <xf numFmtId="0" fontId="4" fillId="0" borderId="0" xfId="0" applyFont="1" applyAlignment="1">
      <alignment wrapText="1"/>
    </xf>
    <xf numFmtId="0" fontId="3" fillId="4" borderId="10" xfId="0" applyFont="1" applyFill="1" applyBorder="1" applyAlignment="1">
      <alignment horizontal="center"/>
    </xf>
    <xf numFmtId="0" fontId="3" fillId="4" borderId="1" xfId="0" applyFont="1" applyFill="1" applyBorder="1" applyAlignment="1">
      <alignment horizontal="center"/>
    </xf>
    <xf numFmtId="0" fontId="3" fillId="0" borderId="2" xfId="0" applyFont="1" applyBorder="1" applyAlignment="1">
      <alignment wrapText="1"/>
    </xf>
    <xf numFmtId="0" fontId="3" fillId="0" borderId="2" xfId="0" applyFont="1" applyBorder="1" applyAlignment="1" applyProtection="1">
      <alignment horizontal="left" wrapText="1"/>
      <protection locked="0"/>
    </xf>
    <xf numFmtId="0" fontId="3" fillId="0" borderId="5" xfId="0" applyFont="1" applyBorder="1" applyAlignment="1" applyProtection="1">
      <alignment horizontal="left" wrapText="1"/>
      <protection locked="0"/>
    </xf>
    <xf numFmtId="0" fontId="4" fillId="2" borderId="1" xfId="0" applyFont="1" applyFill="1" applyBorder="1" applyAlignment="1">
      <alignment wrapText="1"/>
    </xf>
    <xf numFmtId="0" fontId="3" fillId="0" borderId="4" xfId="0" applyFont="1" applyBorder="1" applyAlignment="1">
      <alignment wrapText="1"/>
    </xf>
    <xf numFmtId="0" fontId="3" fillId="0" borderId="4" xfId="0" applyFont="1" applyBorder="1" applyAlignment="1" applyProtection="1">
      <alignment wrapText="1"/>
      <protection locked="0"/>
    </xf>
    <xf numFmtId="0" fontId="3" fillId="0" borderId="7" xfId="0" applyFont="1" applyBorder="1" applyAlignment="1" applyProtection="1">
      <alignment wrapText="1"/>
      <protection locked="0"/>
    </xf>
    <xf numFmtId="0" fontId="3" fillId="6" borderId="5" xfId="0" applyFont="1" applyFill="1" applyBorder="1" applyAlignment="1">
      <alignment wrapText="1"/>
    </xf>
    <xf numFmtId="0" fontId="12" fillId="6" borderId="7" xfId="0" applyFont="1" applyFill="1" applyBorder="1" applyAlignment="1">
      <alignment wrapText="1"/>
    </xf>
    <xf numFmtId="0" fontId="3" fillId="6" borderId="8" xfId="0" applyFont="1" applyFill="1" applyBorder="1" applyAlignment="1" applyProtection="1">
      <alignment wrapText="1"/>
      <protection locked="0"/>
    </xf>
    <xf numFmtId="0" fontId="12" fillId="6" borderId="9" xfId="0" applyFont="1" applyFill="1" applyBorder="1" applyAlignment="1">
      <alignment wrapText="1"/>
    </xf>
    <xf numFmtId="0" fontId="3" fillId="6" borderId="10" xfId="0" applyFont="1" applyFill="1" applyBorder="1" applyAlignment="1" applyProtection="1">
      <alignment wrapText="1"/>
      <protection locked="0"/>
    </xf>
    <xf numFmtId="0" fontId="12" fillId="6" borderId="11" xfId="0" applyFont="1" applyFill="1" applyBorder="1" applyAlignment="1">
      <alignment wrapText="1"/>
    </xf>
    <xf numFmtId="10" fontId="3" fillId="0" borderId="13" xfId="1" applyNumberFormat="1" applyFont="1" applyFill="1" applyBorder="1" applyAlignment="1">
      <alignment horizontal="left"/>
    </xf>
    <xf numFmtId="0" fontId="3" fillId="4" borderId="10" xfId="0" applyFont="1" applyFill="1" applyBorder="1" applyAlignment="1">
      <alignment horizontal="left" wrapText="1"/>
    </xf>
    <xf numFmtId="0" fontId="3" fillId="4" borderId="1" xfId="0" applyFont="1" applyFill="1" applyBorder="1" applyAlignment="1">
      <alignment horizontal="left" wrapText="1"/>
    </xf>
    <xf numFmtId="0" fontId="4" fillId="2" borderId="2" xfId="0" applyFont="1" applyFill="1" applyBorder="1" applyAlignment="1">
      <alignment horizontal="right" vertical="center"/>
    </xf>
    <xf numFmtId="0" fontId="4" fillId="2" borderId="4" xfId="0" applyFont="1" applyFill="1" applyBorder="1" applyAlignment="1">
      <alignment horizontal="right" vertical="center"/>
    </xf>
    <xf numFmtId="0" fontId="3" fillId="0" borderId="10" xfId="0" applyFont="1" applyBorder="1" applyAlignment="1">
      <alignment horizontal="left"/>
    </xf>
    <xf numFmtId="0" fontId="3" fillId="0" borderId="1" xfId="0" applyFont="1" applyBorder="1" applyAlignment="1">
      <alignment horizontal="left"/>
    </xf>
    <xf numFmtId="0" fontId="6" fillId="0" borderId="12" xfId="0" applyFont="1" applyBorder="1" applyAlignment="1">
      <alignment horizontal="right" wrapText="1"/>
    </xf>
    <xf numFmtId="0" fontId="7" fillId="0" borderId="12" xfId="0" applyFont="1" applyBorder="1" applyAlignment="1">
      <alignment horizontal="right" wrapText="1"/>
    </xf>
    <xf numFmtId="0" fontId="3" fillId="0" borderId="13" xfId="0" applyFont="1" applyBorder="1" applyAlignment="1">
      <alignment horizontal="left" wrapText="1"/>
    </xf>
    <xf numFmtId="0" fontId="3" fillId="0" borderId="12" xfId="0" applyFont="1" applyBorder="1" applyAlignment="1">
      <alignment horizontal="left" wrapText="1"/>
    </xf>
    <xf numFmtId="0" fontId="3" fillId="0" borderId="2" xfId="0" applyFont="1" applyBorder="1" applyAlignment="1">
      <alignment horizontal="left" wrapText="1"/>
    </xf>
    <xf numFmtId="0" fontId="3" fillId="0" borderId="4" xfId="0" applyFont="1" applyBorder="1" applyAlignment="1">
      <alignment horizontal="left" wrapText="1"/>
    </xf>
    <xf numFmtId="0" fontId="3" fillId="4" borderId="12" xfId="0" applyFont="1" applyFill="1" applyBorder="1" applyAlignment="1">
      <alignment horizontal="left"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6" xfId="0" applyFont="1" applyFill="1" applyBorder="1" applyAlignment="1">
      <alignment horizontal="center" wrapText="1"/>
    </xf>
    <xf numFmtId="0" fontId="4" fillId="5" borderId="14" xfId="0" applyFont="1" applyFill="1" applyBorder="1" applyAlignment="1">
      <alignment horizontal="left" wrapText="1"/>
    </xf>
    <xf numFmtId="0" fontId="4" fillId="5" borderId="12" xfId="0" applyFont="1" applyFill="1" applyBorder="1" applyAlignment="1">
      <alignment horizontal="left" wrapText="1"/>
    </xf>
    <xf numFmtId="0" fontId="3" fillId="0" borderId="2" xfId="0" applyFont="1" applyBorder="1" applyAlignment="1" applyProtection="1">
      <alignment horizontal="left" vertical="center"/>
      <protection locked="0"/>
    </xf>
    <xf numFmtId="0" fontId="3" fillId="0" borderId="3" xfId="0" applyFont="1" applyBorder="1" applyAlignment="1" applyProtection="1">
      <alignment horizontal="left" vertical="center"/>
      <protection locked="0"/>
    </xf>
    <xf numFmtId="0" fontId="3" fillId="0" borderId="5" xfId="0" applyFont="1" applyBorder="1" applyAlignment="1" applyProtection="1">
      <alignment horizontal="left" vertical="center" wrapText="1"/>
      <protection locked="0"/>
    </xf>
    <xf numFmtId="0" fontId="3" fillId="0" borderId="6" xfId="0" applyFont="1" applyBorder="1" applyAlignment="1" applyProtection="1">
      <alignment horizontal="left" vertical="center" wrapText="1"/>
      <protection locked="0"/>
    </xf>
    <xf numFmtId="0" fontId="9" fillId="2" borderId="1" xfId="0" applyFont="1" applyFill="1" applyBorder="1" applyAlignment="1">
      <alignment horizontal="left" wrapText="1"/>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 xfId="0" applyFont="1" applyFill="1" applyBorder="1" applyAlignment="1">
      <alignment horizontal="right" wrapText="1"/>
    </xf>
    <xf numFmtId="0" fontId="4" fillId="2" borderId="3" xfId="0" applyFont="1" applyFill="1" applyBorder="1" applyAlignment="1">
      <alignment horizontal="right" wrapText="1"/>
    </xf>
    <xf numFmtId="0" fontId="4" fillId="2" borderId="17" xfId="0" applyFont="1" applyFill="1" applyBorder="1" applyAlignment="1">
      <alignment horizontal="right" wrapText="1"/>
    </xf>
    <xf numFmtId="0" fontId="3" fillId="2" borderId="2" xfId="0" applyFont="1" applyFill="1" applyBorder="1" applyAlignment="1">
      <alignment horizontal="left" wrapText="1"/>
    </xf>
    <xf numFmtId="0" fontId="3" fillId="2" borderId="3" xfId="0" applyFont="1" applyFill="1" applyBorder="1" applyAlignment="1">
      <alignment horizontal="left" wrapText="1"/>
    </xf>
    <xf numFmtId="0" fontId="3" fillId="2" borderId="6" xfId="0" applyFont="1" applyFill="1" applyBorder="1" applyAlignment="1">
      <alignment horizontal="left" wrapText="1"/>
    </xf>
    <xf numFmtId="0" fontId="3" fillId="4" borderId="8" xfId="0" applyFont="1" applyFill="1" applyBorder="1" applyAlignment="1">
      <alignment horizontal="left" wrapText="1"/>
    </xf>
    <xf numFmtId="0" fontId="3" fillId="4" borderId="0" xfId="0" applyFont="1" applyFill="1" applyAlignment="1">
      <alignment horizontal="left" wrapText="1"/>
    </xf>
    <xf numFmtId="0" fontId="3" fillId="4" borderId="8" xfId="0" applyFont="1" applyFill="1" applyBorder="1" applyAlignment="1">
      <alignment horizontal="left"/>
    </xf>
    <xf numFmtId="0" fontId="3" fillId="4" borderId="0" xfId="0" applyFont="1" applyFill="1" applyAlignment="1">
      <alignment horizontal="left"/>
    </xf>
    <xf numFmtId="0" fontId="8" fillId="2" borderId="2" xfId="0" applyFont="1" applyFill="1" applyBorder="1" applyAlignment="1">
      <alignment horizontal="left" wrapText="1"/>
    </xf>
    <xf numFmtId="0" fontId="8" fillId="2" borderId="3" xfId="0" applyFont="1" applyFill="1" applyBorder="1" applyAlignment="1">
      <alignment horizontal="left" wrapText="1"/>
    </xf>
    <xf numFmtId="0" fontId="3" fillId="4" borderId="9" xfId="0" applyFont="1" applyFill="1" applyBorder="1" applyAlignment="1">
      <alignment horizontal="left"/>
    </xf>
    <xf numFmtId="0" fontId="3" fillId="4" borderId="11" xfId="0" applyFont="1" applyFill="1" applyBorder="1" applyAlignment="1">
      <alignment horizontal="left" wrapText="1"/>
    </xf>
    <xf numFmtId="0" fontId="9" fillId="2" borderId="2" xfId="0" applyFont="1" applyFill="1" applyBorder="1" applyAlignment="1">
      <alignment horizontal="left"/>
    </xf>
    <xf numFmtId="0" fontId="9" fillId="2" borderId="3" xfId="0" applyFont="1" applyFill="1" applyBorder="1" applyAlignment="1">
      <alignment horizontal="left"/>
    </xf>
    <xf numFmtId="0" fontId="5" fillId="4" borderId="5" xfId="0" applyFont="1" applyFill="1" applyBorder="1" applyAlignment="1">
      <alignment horizontal="left"/>
    </xf>
    <xf numFmtId="0" fontId="5" fillId="4" borderId="6" xfId="0" applyFont="1" applyFill="1" applyBorder="1" applyAlignment="1">
      <alignment horizontal="left"/>
    </xf>
    <xf numFmtId="0" fontId="13" fillId="2" borderId="2" xfId="0" applyFont="1" applyFill="1" applyBorder="1" applyAlignment="1">
      <alignment horizontal="left" wrapText="1"/>
    </xf>
    <xf numFmtId="0" fontId="3" fillId="2" borderId="4" xfId="0" applyFont="1" applyFill="1" applyBorder="1" applyAlignment="1">
      <alignment horizontal="left" wrapText="1"/>
    </xf>
  </cellXfs>
  <cellStyles count="3">
    <cellStyle name="Currency" xfId="2" builtinId="4"/>
    <cellStyle name="Normal" xfId="0" builtinId="0"/>
    <cellStyle name="Percent" xfId="1"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74E37-7D8E-4044-A3E0-75480943E7E5}">
  <sheetPr>
    <pageSetUpPr fitToPage="1"/>
  </sheetPr>
  <dimension ref="A1:S156"/>
  <sheetViews>
    <sheetView tabSelected="1" zoomScale="76" zoomScaleNormal="76" workbookViewId="0">
      <selection activeCell="J154" sqref="A1:J154"/>
    </sheetView>
  </sheetViews>
  <sheetFormatPr defaultColWidth="9.140625" defaultRowHeight="15.75" x14ac:dyDescent="0.25"/>
  <cols>
    <col min="1" max="1" width="3.7109375" style="1" bestFit="1" customWidth="1"/>
    <col min="2" max="2" width="34.7109375" style="1" bestFit="1" customWidth="1"/>
    <col min="3" max="4" width="30.5703125" style="1" customWidth="1"/>
    <col min="5" max="5" width="16.28515625" style="1" customWidth="1"/>
    <col min="6" max="6" width="14.5703125" style="1" customWidth="1"/>
    <col min="7" max="7" width="16.7109375" style="1" customWidth="1"/>
    <col min="8" max="8" width="17.7109375" style="1" customWidth="1"/>
    <col min="9" max="9" width="17.5703125" style="1" customWidth="1"/>
    <col min="10" max="10" width="79.5703125" style="1" customWidth="1"/>
    <col min="11" max="17" width="9.140625" style="1"/>
    <col min="18" max="18" width="8.7109375" style="1" customWidth="1"/>
    <col min="19" max="16384" width="9.140625" style="1"/>
  </cols>
  <sheetData>
    <row r="1" spans="1:19" ht="17.25" customHeight="1" x14ac:dyDescent="0.25">
      <c r="A1" s="128" t="s">
        <v>0</v>
      </c>
      <c r="B1" s="129"/>
      <c r="C1" s="129"/>
      <c r="D1" s="129"/>
      <c r="E1" s="129"/>
      <c r="F1" s="129"/>
      <c r="G1" s="129"/>
      <c r="H1" s="129"/>
      <c r="I1" s="130"/>
      <c r="J1" s="22"/>
    </row>
    <row r="2" spans="1:19" x14ac:dyDescent="0.25">
      <c r="A2" s="132" t="s">
        <v>1</v>
      </c>
      <c r="B2" s="132"/>
      <c r="C2" s="133" t="s">
        <v>97</v>
      </c>
      <c r="D2" s="134"/>
      <c r="E2" s="134"/>
      <c r="F2" s="134"/>
      <c r="G2" s="134"/>
      <c r="H2" s="134"/>
      <c r="I2" s="80"/>
      <c r="J2" s="23"/>
      <c r="K2" s="20"/>
      <c r="L2" s="20"/>
      <c r="M2" s="20"/>
      <c r="N2" s="20"/>
      <c r="O2" s="20"/>
      <c r="P2" s="20"/>
      <c r="Q2" s="20"/>
      <c r="R2" s="20"/>
      <c r="S2" s="20"/>
    </row>
    <row r="3" spans="1:19" x14ac:dyDescent="0.25">
      <c r="A3" s="131" t="s">
        <v>2</v>
      </c>
      <c r="B3" s="131"/>
      <c r="C3" s="135" t="s">
        <v>102</v>
      </c>
      <c r="D3" s="136"/>
      <c r="E3" s="136"/>
      <c r="F3" s="136"/>
      <c r="G3" s="136"/>
      <c r="H3" s="136"/>
      <c r="I3" s="80"/>
      <c r="J3" s="23"/>
    </row>
    <row r="4" spans="1:19" ht="14.45" customHeight="1" x14ac:dyDescent="0.25">
      <c r="A4" s="90"/>
      <c r="B4" s="90"/>
      <c r="C4" s="90"/>
      <c r="D4" s="90"/>
      <c r="E4" s="90"/>
      <c r="F4" s="90"/>
      <c r="G4" s="90"/>
      <c r="H4" s="90"/>
      <c r="I4" s="89"/>
      <c r="J4" s="23"/>
    </row>
    <row r="5" spans="1:19" ht="14.45" customHeight="1" x14ac:dyDescent="0.25">
      <c r="A5" s="137" t="s">
        <v>3</v>
      </c>
      <c r="B5" s="137"/>
      <c r="C5" s="137"/>
      <c r="D5" s="137"/>
      <c r="E5" s="137"/>
      <c r="F5" s="137"/>
      <c r="G5" s="137"/>
      <c r="H5" s="137"/>
      <c r="I5" s="53"/>
      <c r="J5" s="54"/>
    </row>
    <row r="6" spans="1:19" x14ac:dyDescent="0.25">
      <c r="A6" s="44" t="s">
        <v>4</v>
      </c>
      <c r="B6" s="45"/>
      <c r="C6" s="45"/>
      <c r="D6" s="45"/>
      <c r="E6" s="45"/>
      <c r="F6" s="45"/>
      <c r="G6" s="45"/>
      <c r="H6" s="45"/>
      <c r="I6" s="45"/>
      <c r="J6" s="46"/>
    </row>
    <row r="7" spans="1:19" x14ac:dyDescent="0.25">
      <c r="A7" s="44" t="s">
        <v>5</v>
      </c>
      <c r="B7" s="45"/>
      <c r="C7" s="45"/>
      <c r="D7" s="45"/>
      <c r="E7" s="45"/>
      <c r="F7" s="45"/>
      <c r="G7" s="45"/>
      <c r="H7" s="45"/>
      <c r="I7" s="45"/>
      <c r="J7" s="46"/>
    </row>
    <row r="8" spans="1:19" x14ac:dyDescent="0.25">
      <c r="A8" s="45" t="s">
        <v>6</v>
      </c>
      <c r="B8" s="45"/>
      <c r="C8" s="45"/>
      <c r="D8" s="45"/>
      <c r="E8" s="45"/>
      <c r="F8" s="45"/>
      <c r="G8" s="45"/>
      <c r="H8" s="45"/>
      <c r="I8" s="45"/>
      <c r="J8" s="46"/>
    </row>
    <row r="9" spans="1:19" x14ac:dyDescent="0.25">
      <c r="A9" s="45" t="s">
        <v>7</v>
      </c>
      <c r="B9" s="45"/>
      <c r="C9" s="45"/>
      <c r="D9" s="45"/>
      <c r="E9" s="45"/>
      <c r="F9" s="45"/>
      <c r="G9" s="45"/>
      <c r="H9" s="45"/>
      <c r="I9" s="45"/>
      <c r="J9" s="46"/>
    </row>
    <row r="10" spans="1:19" ht="15.75" customHeight="1" x14ac:dyDescent="0.25">
      <c r="A10" s="47" t="s">
        <v>8</v>
      </c>
      <c r="B10" s="48"/>
      <c r="C10" s="48"/>
      <c r="D10" s="48"/>
      <c r="E10" s="48"/>
      <c r="F10" s="48"/>
      <c r="G10" s="48"/>
      <c r="H10" s="48"/>
      <c r="I10" s="42"/>
      <c r="J10" s="43"/>
    </row>
    <row r="11" spans="1:19" ht="31.5" x14ac:dyDescent="0.25">
      <c r="A11" s="124" t="s">
        <v>9</v>
      </c>
      <c r="B11" s="124"/>
      <c r="C11" s="2" t="s">
        <v>10</v>
      </c>
      <c r="D11" s="2" t="s">
        <v>11</v>
      </c>
      <c r="E11" s="2" t="s">
        <v>12</v>
      </c>
      <c r="F11" s="2" t="s">
        <v>13</v>
      </c>
      <c r="G11" s="2" t="s">
        <v>14</v>
      </c>
      <c r="H11" s="2" t="s">
        <v>15</v>
      </c>
      <c r="I11" s="21" t="s">
        <v>16</v>
      </c>
      <c r="J11" s="28" t="s">
        <v>17</v>
      </c>
      <c r="K11" s="6"/>
      <c r="L11" s="6"/>
      <c r="M11" s="6"/>
      <c r="N11" s="6"/>
      <c r="O11" s="6"/>
      <c r="P11" s="6"/>
      <c r="Q11" s="6"/>
      <c r="R11" s="6"/>
    </row>
    <row r="12" spans="1:19" x14ac:dyDescent="0.25">
      <c r="A12" s="2">
        <v>1</v>
      </c>
      <c r="B12" s="12" t="s">
        <v>103</v>
      </c>
      <c r="C12" s="12" t="s">
        <v>105</v>
      </c>
      <c r="D12" s="13" t="s">
        <v>102</v>
      </c>
      <c r="E12" s="13" t="s">
        <v>106</v>
      </c>
      <c r="F12" s="19">
        <v>1</v>
      </c>
      <c r="G12" s="15">
        <v>16881.670900992001</v>
      </c>
      <c r="H12" s="16">
        <v>12</v>
      </c>
      <c r="I12" s="29">
        <f>(G12*H12)*(F12*0.01)</f>
        <v>2025.8005081190402</v>
      </c>
      <c r="J12" s="13" t="s">
        <v>108</v>
      </c>
    </row>
    <row r="13" spans="1:19" x14ac:dyDescent="0.25">
      <c r="A13" s="2">
        <v>2</v>
      </c>
      <c r="B13" s="12" t="s">
        <v>103</v>
      </c>
      <c r="C13" s="12" t="s">
        <v>105</v>
      </c>
      <c r="D13" s="13" t="s">
        <v>102</v>
      </c>
      <c r="E13" s="13" t="s">
        <v>106</v>
      </c>
      <c r="F13" s="19">
        <v>1</v>
      </c>
      <c r="G13" s="15">
        <v>16881.670900992001</v>
      </c>
      <c r="H13" s="16">
        <v>12</v>
      </c>
      <c r="I13" s="29">
        <f t="shared" ref="I13:I21" si="0">(G13*H13)*(F13*0.01)</f>
        <v>2025.8005081190402</v>
      </c>
      <c r="J13" s="13" t="s">
        <v>109</v>
      </c>
    </row>
    <row r="14" spans="1:19" x14ac:dyDescent="0.25">
      <c r="A14" s="2">
        <v>3</v>
      </c>
      <c r="B14" s="12" t="s">
        <v>103</v>
      </c>
      <c r="C14" s="12" t="s">
        <v>105</v>
      </c>
      <c r="D14" s="13" t="s">
        <v>102</v>
      </c>
      <c r="E14" s="13" t="s">
        <v>106</v>
      </c>
      <c r="F14" s="19">
        <v>1</v>
      </c>
      <c r="G14" s="15">
        <v>16881.670900992001</v>
      </c>
      <c r="H14" s="16">
        <v>12</v>
      </c>
      <c r="I14" s="29">
        <f t="shared" si="0"/>
        <v>2025.8005081190402</v>
      </c>
      <c r="J14" s="31" t="s">
        <v>110</v>
      </c>
    </row>
    <row r="15" spans="1:19" x14ac:dyDescent="0.25">
      <c r="A15" s="2">
        <v>4</v>
      </c>
      <c r="B15" s="12" t="s">
        <v>103</v>
      </c>
      <c r="C15" s="12" t="s">
        <v>105</v>
      </c>
      <c r="D15" s="13" t="s">
        <v>102</v>
      </c>
      <c r="E15" s="13" t="s">
        <v>106</v>
      </c>
      <c r="F15" s="19">
        <v>1</v>
      </c>
      <c r="G15" s="15">
        <v>16881.670900992001</v>
      </c>
      <c r="H15" s="16">
        <v>12</v>
      </c>
      <c r="I15" s="29">
        <f t="shared" si="0"/>
        <v>2025.8005081190402</v>
      </c>
      <c r="J15" s="13" t="s">
        <v>111</v>
      </c>
    </row>
    <row r="16" spans="1:19" x14ac:dyDescent="0.25">
      <c r="A16" s="2">
        <v>5</v>
      </c>
      <c r="B16" s="12" t="s">
        <v>103</v>
      </c>
      <c r="C16" s="12" t="s">
        <v>105</v>
      </c>
      <c r="D16" s="13" t="s">
        <v>102</v>
      </c>
      <c r="E16" s="13" t="s">
        <v>106</v>
      </c>
      <c r="F16" s="19">
        <v>1</v>
      </c>
      <c r="G16" s="15">
        <v>16881.670900992001</v>
      </c>
      <c r="H16" s="16">
        <v>12</v>
      </c>
      <c r="I16" s="29">
        <f t="shared" si="0"/>
        <v>2025.8005081190402</v>
      </c>
      <c r="J16" s="13" t="s">
        <v>112</v>
      </c>
    </row>
    <row r="17" spans="1:18" x14ac:dyDescent="0.25">
      <c r="A17" s="2">
        <v>6</v>
      </c>
      <c r="B17" s="12" t="s">
        <v>103</v>
      </c>
      <c r="C17" s="12" t="s">
        <v>105</v>
      </c>
      <c r="D17" s="13" t="s">
        <v>102</v>
      </c>
      <c r="E17" s="13" t="s">
        <v>106</v>
      </c>
      <c r="F17" s="19">
        <v>1</v>
      </c>
      <c r="G17" s="15">
        <v>16881.670900992001</v>
      </c>
      <c r="H17" s="16">
        <v>12</v>
      </c>
      <c r="I17" s="29">
        <f t="shared" si="0"/>
        <v>2025.8005081190402</v>
      </c>
      <c r="J17" s="13" t="s">
        <v>113</v>
      </c>
    </row>
    <row r="18" spans="1:18" x14ac:dyDescent="0.25">
      <c r="A18" s="2">
        <v>7</v>
      </c>
      <c r="B18" s="12" t="s">
        <v>104</v>
      </c>
      <c r="C18" s="12" t="s">
        <v>105</v>
      </c>
      <c r="D18" s="13" t="s">
        <v>102</v>
      </c>
      <c r="E18" s="13" t="s">
        <v>106</v>
      </c>
      <c r="F18" s="19">
        <v>1</v>
      </c>
      <c r="G18" s="15">
        <v>19075.001100970665</v>
      </c>
      <c r="H18" s="16">
        <v>12</v>
      </c>
      <c r="I18" s="29">
        <f t="shared" si="0"/>
        <v>2289.00013211648</v>
      </c>
      <c r="J18" s="13" t="s">
        <v>114</v>
      </c>
    </row>
    <row r="19" spans="1:18" ht="48" thickBot="1" x14ac:dyDescent="0.3">
      <c r="A19" s="2">
        <v>8</v>
      </c>
      <c r="B19" s="12" t="s">
        <v>107</v>
      </c>
      <c r="C19" s="12" t="s">
        <v>105</v>
      </c>
      <c r="D19" s="13" t="s">
        <v>102</v>
      </c>
      <c r="E19" s="13" t="s">
        <v>106</v>
      </c>
      <c r="F19" s="19">
        <v>1</v>
      </c>
      <c r="G19" s="15">
        <v>12921.008140544</v>
      </c>
      <c r="H19" s="16">
        <v>12</v>
      </c>
      <c r="I19" s="29">
        <f t="shared" si="0"/>
        <v>1550.5209768652801</v>
      </c>
      <c r="J19" s="13" t="s">
        <v>115</v>
      </c>
    </row>
    <row r="20" spans="1:18" hidden="1" x14ac:dyDescent="0.25">
      <c r="A20" s="2">
        <v>9</v>
      </c>
      <c r="B20" s="12"/>
      <c r="C20" s="12"/>
      <c r="D20" s="13"/>
      <c r="E20" s="13" t="s">
        <v>18</v>
      </c>
      <c r="F20" s="19"/>
      <c r="G20" s="15"/>
      <c r="H20" s="16"/>
      <c r="I20" s="29">
        <f t="shared" si="0"/>
        <v>0</v>
      </c>
      <c r="J20" s="13" t="s">
        <v>27</v>
      </c>
    </row>
    <row r="21" spans="1:18" ht="16.5" hidden="1" thickBot="1" x14ac:dyDescent="0.3">
      <c r="A21" s="63">
        <v>10</v>
      </c>
      <c r="B21" s="64"/>
      <c r="C21" s="64"/>
      <c r="D21" s="31"/>
      <c r="E21" s="31" t="s">
        <v>18</v>
      </c>
      <c r="F21" s="74"/>
      <c r="G21" s="66"/>
      <c r="H21" s="67"/>
      <c r="I21" s="29">
        <f t="shared" si="0"/>
        <v>0</v>
      </c>
      <c r="J21" s="31" t="s">
        <v>28</v>
      </c>
    </row>
    <row r="22" spans="1:18" ht="35.1" customHeight="1" thickBot="1" x14ac:dyDescent="0.3">
      <c r="A22" s="81"/>
      <c r="B22" s="82"/>
      <c r="C22" s="82"/>
      <c r="D22" s="82"/>
      <c r="E22" s="82"/>
      <c r="F22" s="82"/>
      <c r="G22" s="83" t="s">
        <v>29</v>
      </c>
      <c r="H22" s="84">
        <f>ROUND(SUM(I12:I21),0)</f>
        <v>15994</v>
      </c>
      <c r="I22" s="68"/>
      <c r="J22" s="33"/>
    </row>
    <row r="23" spans="1:18" hidden="1" x14ac:dyDescent="0.25">
      <c r="A23" s="44"/>
      <c r="B23" s="45"/>
      <c r="C23" s="45"/>
      <c r="D23" s="45"/>
      <c r="E23" s="45"/>
      <c r="F23" s="45"/>
      <c r="G23" s="45"/>
      <c r="H23" s="45"/>
      <c r="I23" s="45"/>
      <c r="J23" s="46"/>
    </row>
    <row r="24" spans="1:18" x14ac:dyDescent="0.25">
      <c r="A24" s="44"/>
      <c r="B24" s="45"/>
      <c r="C24" s="45"/>
      <c r="D24" s="45"/>
      <c r="E24" s="45"/>
      <c r="F24" s="45"/>
      <c r="G24" s="45"/>
      <c r="H24" s="45"/>
      <c r="I24" s="45"/>
      <c r="J24" s="46"/>
    </row>
    <row r="25" spans="1:18" x14ac:dyDescent="0.25">
      <c r="A25" s="154" t="s">
        <v>30</v>
      </c>
      <c r="B25" s="155"/>
      <c r="C25" s="155"/>
      <c r="D25" s="155"/>
      <c r="E25" s="155"/>
      <c r="F25" s="155"/>
      <c r="G25" s="155"/>
      <c r="H25" s="155"/>
      <c r="I25" s="51"/>
      <c r="J25" s="52"/>
      <c r="K25" s="6"/>
      <c r="L25" s="6"/>
      <c r="M25" s="6"/>
      <c r="N25" s="6"/>
      <c r="O25" s="6"/>
      <c r="P25" s="6"/>
      <c r="Q25" s="6"/>
      <c r="R25" s="6"/>
    </row>
    <row r="26" spans="1:18" x14ac:dyDescent="0.25">
      <c r="A26" s="156" t="s">
        <v>31</v>
      </c>
      <c r="B26" s="157"/>
      <c r="C26" s="157"/>
      <c r="D26" s="157"/>
      <c r="E26" s="157"/>
      <c r="F26" s="157"/>
      <c r="G26" s="157"/>
      <c r="H26" s="157"/>
      <c r="I26" s="57"/>
      <c r="J26" s="58"/>
    </row>
    <row r="27" spans="1:18" ht="15.75" customHeight="1" x14ac:dyDescent="0.25">
      <c r="A27" s="146" t="s">
        <v>32</v>
      </c>
      <c r="B27" s="147"/>
      <c r="C27" s="147"/>
      <c r="D27" s="147"/>
      <c r="E27" s="147"/>
      <c r="F27" s="147"/>
      <c r="G27" s="147"/>
      <c r="H27" s="147"/>
      <c r="I27" s="55"/>
      <c r="J27" s="56"/>
    </row>
    <row r="28" spans="1:18" ht="15.75" customHeight="1" x14ac:dyDescent="0.25">
      <c r="A28" s="115" t="s">
        <v>33</v>
      </c>
      <c r="B28" s="116"/>
      <c r="C28" s="116"/>
      <c r="D28" s="116"/>
      <c r="E28" s="116"/>
      <c r="F28" s="116"/>
      <c r="G28" s="116"/>
      <c r="H28" s="116"/>
      <c r="I28" s="42"/>
      <c r="J28" s="43"/>
    </row>
    <row r="29" spans="1:18" ht="50.1" customHeight="1" x14ac:dyDescent="0.25">
      <c r="A29" s="124" t="s">
        <v>34</v>
      </c>
      <c r="B29" s="124"/>
      <c r="C29" s="2" t="s">
        <v>10</v>
      </c>
      <c r="D29" s="2" t="s">
        <v>35</v>
      </c>
      <c r="E29" s="59"/>
      <c r="F29" s="2" t="s">
        <v>36</v>
      </c>
      <c r="G29" s="2" t="s">
        <v>37</v>
      </c>
      <c r="H29" s="2" t="s">
        <v>38</v>
      </c>
      <c r="I29" s="21" t="s">
        <v>16</v>
      </c>
      <c r="J29" s="28" t="s">
        <v>39</v>
      </c>
    </row>
    <row r="30" spans="1:18" ht="63" x14ac:dyDescent="0.25">
      <c r="A30" s="2">
        <v>1</v>
      </c>
      <c r="B30" s="12" t="s">
        <v>119</v>
      </c>
      <c r="C30" s="12" t="s">
        <v>105</v>
      </c>
      <c r="D30" s="31" t="s">
        <v>116</v>
      </c>
      <c r="E30" s="59"/>
      <c r="F30" s="13" t="s">
        <v>117</v>
      </c>
      <c r="G30" s="14">
        <v>56700</v>
      </c>
      <c r="H30" s="17">
        <v>1</v>
      </c>
      <c r="I30" s="30">
        <f>G30*H30</f>
        <v>56700</v>
      </c>
      <c r="J30" s="13" t="s">
        <v>120</v>
      </c>
    </row>
    <row r="31" spans="1:18" ht="94.5" x14ac:dyDescent="0.25">
      <c r="A31" s="2">
        <v>2</v>
      </c>
      <c r="B31" s="12" t="s">
        <v>118</v>
      </c>
      <c r="C31" s="12" t="s">
        <v>105</v>
      </c>
      <c r="D31" s="13" t="s">
        <v>116</v>
      </c>
      <c r="E31" s="59"/>
      <c r="F31" s="13" t="s">
        <v>117</v>
      </c>
      <c r="G31" s="14">
        <v>283000</v>
      </c>
      <c r="H31" s="17">
        <v>1</v>
      </c>
      <c r="I31" s="30">
        <f t="shared" ref="I31:I39" si="1">G31*H31</f>
        <v>283000</v>
      </c>
      <c r="J31" s="13" t="s">
        <v>121</v>
      </c>
    </row>
    <row r="32" spans="1:18" hidden="1" x14ac:dyDescent="0.25">
      <c r="A32" s="2">
        <v>3</v>
      </c>
      <c r="B32" s="12"/>
      <c r="C32" s="12"/>
      <c r="D32" s="13" t="s">
        <v>18</v>
      </c>
      <c r="E32" s="59"/>
      <c r="F32" s="13" t="s">
        <v>18</v>
      </c>
      <c r="G32" s="14"/>
      <c r="H32" s="17"/>
      <c r="I32" s="30">
        <f t="shared" si="1"/>
        <v>0</v>
      </c>
      <c r="J32" s="13" t="s">
        <v>21</v>
      </c>
    </row>
    <row r="33" spans="1:10" hidden="1" x14ac:dyDescent="0.25">
      <c r="A33" s="2">
        <v>4</v>
      </c>
      <c r="B33" s="12"/>
      <c r="C33" s="12"/>
      <c r="D33" s="13" t="s">
        <v>18</v>
      </c>
      <c r="E33" s="59"/>
      <c r="F33" s="13" t="s">
        <v>18</v>
      </c>
      <c r="G33" s="14"/>
      <c r="H33" s="17"/>
      <c r="I33" s="30">
        <f t="shared" si="1"/>
        <v>0</v>
      </c>
      <c r="J33" s="13" t="s">
        <v>22</v>
      </c>
    </row>
    <row r="34" spans="1:10" hidden="1" x14ac:dyDescent="0.25">
      <c r="A34" s="2">
        <v>5</v>
      </c>
      <c r="B34" s="12"/>
      <c r="C34" s="12"/>
      <c r="D34" s="13" t="s">
        <v>18</v>
      </c>
      <c r="E34" s="59"/>
      <c r="F34" s="13" t="s">
        <v>18</v>
      </c>
      <c r="G34" s="14"/>
      <c r="H34" s="17"/>
      <c r="I34" s="30">
        <f>G34*H34</f>
        <v>0</v>
      </c>
      <c r="J34" s="13" t="s">
        <v>23</v>
      </c>
    </row>
    <row r="35" spans="1:10" hidden="1" x14ac:dyDescent="0.25">
      <c r="A35" s="2">
        <v>6</v>
      </c>
      <c r="B35" s="12"/>
      <c r="C35" s="12"/>
      <c r="D35" s="13" t="s">
        <v>18</v>
      </c>
      <c r="E35" s="59"/>
      <c r="F35" s="13" t="s">
        <v>18</v>
      </c>
      <c r="G35" s="14"/>
      <c r="H35" s="17"/>
      <c r="I35" s="30">
        <f t="shared" si="1"/>
        <v>0</v>
      </c>
      <c r="J35" s="13" t="s">
        <v>24</v>
      </c>
    </row>
    <row r="36" spans="1:10" hidden="1" x14ac:dyDescent="0.25">
      <c r="A36" s="2">
        <v>7</v>
      </c>
      <c r="B36" s="12"/>
      <c r="C36" s="12"/>
      <c r="D36" s="13" t="s">
        <v>18</v>
      </c>
      <c r="E36" s="59"/>
      <c r="F36" s="13" t="s">
        <v>18</v>
      </c>
      <c r="G36" s="14"/>
      <c r="H36" s="17"/>
      <c r="I36" s="30">
        <f>G36*H36</f>
        <v>0</v>
      </c>
      <c r="J36" s="13" t="s">
        <v>25</v>
      </c>
    </row>
    <row r="37" spans="1:10" hidden="1" x14ac:dyDescent="0.25">
      <c r="A37" s="2">
        <v>8</v>
      </c>
      <c r="B37" s="12"/>
      <c r="C37" s="12"/>
      <c r="D37" s="13" t="s">
        <v>18</v>
      </c>
      <c r="E37" s="59"/>
      <c r="F37" s="13" t="s">
        <v>18</v>
      </c>
      <c r="G37" s="14"/>
      <c r="H37" s="17"/>
      <c r="I37" s="30">
        <f t="shared" si="1"/>
        <v>0</v>
      </c>
      <c r="J37" s="13" t="s">
        <v>26</v>
      </c>
    </row>
    <row r="38" spans="1:10" hidden="1" x14ac:dyDescent="0.25">
      <c r="A38" s="2">
        <v>9</v>
      </c>
      <c r="B38" s="12"/>
      <c r="C38" s="12"/>
      <c r="D38" s="13" t="s">
        <v>18</v>
      </c>
      <c r="E38" s="59"/>
      <c r="F38" s="13" t="s">
        <v>18</v>
      </c>
      <c r="G38" s="14"/>
      <c r="H38" s="17"/>
      <c r="I38" s="30">
        <f t="shared" si="1"/>
        <v>0</v>
      </c>
      <c r="J38" s="13" t="s">
        <v>27</v>
      </c>
    </row>
    <row r="39" spans="1:10" ht="16.5" thickBot="1" x14ac:dyDescent="0.3">
      <c r="A39" s="63">
        <v>10</v>
      </c>
      <c r="B39" s="64"/>
      <c r="C39" s="64"/>
      <c r="D39" s="31" t="s">
        <v>18</v>
      </c>
      <c r="E39" s="59"/>
      <c r="F39" s="31" t="s">
        <v>18</v>
      </c>
      <c r="G39" s="65"/>
      <c r="H39" s="69"/>
      <c r="I39" s="70">
        <f t="shared" si="1"/>
        <v>0</v>
      </c>
      <c r="J39" s="31" t="s">
        <v>28</v>
      </c>
    </row>
    <row r="40" spans="1:10" ht="32.25" thickBot="1" x14ac:dyDescent="0.3">
      <c r="A40" s="81"/>
      <c r="B40" s="82"/>
      <c r="C40" s="82"/>
      <c r="D40" s="82"/>
      <c r="E40" s="82"/>
      <c r="F40" s="82"/>
      <c r="G40" s="87" t="s">
        <v>40</v>
      </c>
      <c r="H40" s="84">
        <f>SUM(I30:I39)</f>
        <v>339700</v>
      </c>
      <c r="I40" s="68"/>
      <c r="J40" s="33"/>
    </row>
    <row r="41" spans="1:10" ht="14.45" hidden="1" customHeight="1" x14ac:dyDescent="0.25">
      <c r="A41" s="44"/>
      <c r="B41" s="45"/>
      <c r="C41" s="45"/>
      <c r="D41" s="45"/>
      <c r="E41" s="45"/>
      <c r="F41" s="45"/>
      <c r="G41" s="45"/>
      <c r="H41" s="45"/>
      <c r="I41" s="45"/>
      <c r="J41" s="46"/>
    </row>
    <row r="42" spans="1:10" ht="14.45" customHeight="1" x14ac:dyDescent="0.25">
      <c r="A42" s="44"/>
      <c r="B42" s="45"/>
      <c r="C42" s="45"/>
      <c r="D42" s="45"/>
      <c r="E42" s="45"/>
      <c r="F42" s="45"/>
      <c r="G42" s="45"/>
      <c r="H42" s="45"/>
      <c r="I42" s="45"/>
      <c r="J42" s="46"/>
    </row>
    <row r="43" spans="1:10" ht="14.45" hidden="1" customHeight="1" x14ac:dyDescent="0.25">
      <c r="A43" s="158" t="s">
        <v>98</v>
      </c>
      <c r="B43" s="144"/>
      <c r="C43" s="144"/>
      <c r="D43" s="144"/>
      <c r="E43" s="144"/>
      <c r="F43" s="144"/>
      <c r="G43" s="144"/>
      <c r="H43" s="144"/>
      <c r="I43" s="159"/>
      <c r="J43" s="73"/>
    </row>
    <row r="44" spans="1:10" hidden="1" x14ac:dyDescent="0.25">
      <c r="A44" s="44" t="s">
        <v>4</v>
      </c>
      <c r="B44" s="45"/>
      <c r="C44" s="45"/>
      <c r="D44" s="45"/>
      <c r="E44" s="45"/>
      <c r="F44" s="45"/>
      <c r="G44" s="45"/>
      <c r="H44" s="45"/>
      <c r="I44" s="45"/>
      <c r="J44" s="45"/>
    </row>
    <row r="45" spans="1:10" ht="15.75" hidden="1" customHeight="1" x14ac:dyDescent="0.25">
      <c r="A45" s="148" t="s">
        <v>100</v>
      </c>
      <c r="B45" s="149"/>
      <c r="C45" s="149"/>
      <c r="D45" s="149"/>
      <c r="E45" s="149"/>
      <c r="F45" s="149"/>
      <c r="G45" s="149"/>
      <c r="H45" s="149"/>
      <c r="I45" s="152"/>
      <c r="J45" s="45"/>
    </row>
    <row r="46" spans="1:10" ht="15.75" hidden="1" customHeight="1" x14ac:dyDescent="0.25">
      <c r="A46" s="115" t="s">
        <v>41</v>
      </c>
      <c r="B46" s="116"/>
      <c r="C46" s="116"/>
      <c r="D46" s="116"/>
      <c r="E46" s="116"/>
      <c r="F46" s="116"/>
      <c r="G46" s="116"/>
      <c r="H46" s="116"/>
      <c r="I46" s="153"/>
      <c r="J46" s="55"/>
    </row>
    <row r="47" spans="1:10" ht="36" hidden="1" customHeight="1" x14ac:dyDescent="0.25">
      <c r="A47" s="124" t="s">
        <v>42</v>
      </c>
      <c r="B47" s="124"/>
      <c r="C47" s="101" t="s">
        <v>10</v>
      </c>
      <c r="D47" s="108"/>
      <c r="E47" s="109"/>
      <c r="F47" s="105" t="s">
        <v>36</v>
      </c>
      <c r="G47" s="2" t="s">
        <v>37</v>
      </c>
      <c r="H47" s="2" t="s">
        <v>38</v>
      </c>
      <c r="I47" s="21" t="s">
        <v>16</v>
      </c>
      <c r="J47" s="28" t="s">
        <v>96</v>
      </c>
    </row>
    <row r="48" spans="1:10" hidden="1" x14ac:dyDescent="0.25">
      <c r="A48" s="2">
        <v>1</v>
      </c>
      <c r="B48" s="12"/>
      <c r="C48" s="102"/>
      <c r="D48" s="110"/>
      <c r="E48" s="111"/>
      <c r="F48" s="106"/>
      <c r="G48" s="14"/>
      <c r="H48" s="17"/>
      <c r="I48" s="30">
        <f>G48*H48</f>
        <v>0</v>
      </c>
      <c r="J48" s="13" t="s">
        <v>70</v>
      </c>
    </row>
    <row r="49" spans="1:10" hidden="1" x14ac:dyDescent="0.25">
      <c r="A49" s="2">
        <v>2</v>
      </c>
      <c r="B49" s="12"/>
      <c r="C49" s="102"/>
      <c r="D49" s="110"/>
      <c r="E49" s="111"/>
      <c r="F49" s="106" t="s">
        <v>18</v>
      </c>
      <c r="G49" s="14"/>
      <c r="H49" s="17"/>
      <c r="I49" s="30">
        <f t="shared" ref="I49:I51" si="2">G49*H49</f>
        <v>0</v>
      </c>
      <c r="J49" s="13" t="s">
        <v>20</v>
      </c>
    </row>
    <row r="50" spans="1:10" hidden="1" x14ac:dyDescent="0.25">
      <c r="A50" s="2">
        <v>3</v>
      </c>
      <c r="B50" s="12"/>
      <c r="C50" s="102"/>
      <c r="D50" s="110"/>
      <c r="E50" s="111"/>
      <c r="F50" s="106" t="s">
        <v>18</v>
      </c>
      <c r="G50" s="14"/>
      <c r="H50" s="17"/>
      <c r="I50" s="30">
        <f t="shared" si="2"/>
        <v>0</v>
      </c>
      <c r="J50" s="13" t="s">
        <v>21</v>
      </c>
    </row>
    <row r="51" spans="1:10" hidden="1" x14ac:dyDescent="0.25">
      <c r="A51" s="2">
        <v>4</v>
      </c>
      <c r="B51" s="12"/>
      <c r="C51" s="102"/>
      <c r="D51" s="110"/>
      <c r="E51" s="111"/>
      <c r="F51" s="106" t="s">
        <v>18</v>
      </c>
      <c r="G51" s="14"/>
      <c r="H51" s="17"/>
      <c r="I51" s="30">
        <f t="shared" si="2"/>
        <v>0</v>
      </c>
      <c r="J51" s="13" t="s">
        <v>22</v>
      </c>
    </row>
    <row r="52" spans="1:10" hidden="1" x14ac:dyDescent="0.25">
      <c r="A52" s="2">
        <v>5</v>
      </c>
      <c r="B52" s="12"/>
      <c r="C52" s="102"/>
      <c r="D52" s="110"/>
      <c r="E52" s="111"/>
      <c r="F52" s="106" t="s">
        <v>18</v>
      </c>
      <c r="G52" s="14"/>
      <c r="H52" s="17"/>
      <c r="I52" s="30">
        <f>G52*H52</f>
        <v>0</v>
      </c>
      <c r="J52" s="13" t="s">
        <v>23</v>
      </c>
    </row>
    <row r="53" spans="1:10" hidden="1" x14ac:dyDescent="0.25">
      <c r="A53" s="2">
        <v>6</v>
      </c>
      <c r="B53" s="12"/>
      <c r="C53" s="102"/>
      <c r="D53" s="110"/>
      <c r="E53" s="111"/>
      <c r="F53" s="106" t="s">
        <v>18</v>
      </c>
      <c r="G53" s="14"/>
      <c r="H53" s="17"/>
      <c r="I53" s="30">
        <f t="shared" ref="I53" si="3">G53*H53</f>
        <v>0</v>
      </c>
      <c r="J53" s="13" t="s">
        <v>24</v>
      </c>
    </row>
    <row r="54" spans="1:10" hidden="1" x14ac:dyDescent="0.25">
      <c r="A54" s="2">
        <v>7</v>
      </c>
      <c r="B54" s="12"/>
      <c r="C54" s="102"/>
      <c r="D54" s="110"/>
      <c r="E54" s="111"/>
      <c r="F54" s="106" t="s">
        <v>18</v>
      </c>
      <c r="G54" s="14"/>
      <c r="H54" s="17"/>
      <c r="I54" s="30">
        <f>G54*H54</f>
        <v>0</v>
      </c>
      <c r="J54" s="13" t="s">
        <v>25</v>
      </c>
    </row>
    <row r="55" spans="1:10" hidden="1" x14ac:dyDescent="0.25">
      <c r="A55" s="2">
        <v>8</v>
      </c>
      <c r="B55" s="12"/>
      <c r="C55" s="102"/>
      <c r="D55" s="110"/>
      <c r="E55" s="111"/>
      <c r="F55" s="106" t="s">
        <v>18</v>
      </c>
      <c r="G55" s="14"/>
      <c r="H55" s="17"/>
      <c r="I55" s="30">
        <f t="shared" ref="I55:I57" si="4">G55*H55</f>
        <v>0</v>
      </c>
      <c r="J55" s="13" t="s">
        <v>26</v>
      </c>
    </row>
    <row r="56" spans="1:10" hidden="1" x14ac:dyDescent="0.25">
      <c r="A56" s="2">
        <v>9</v>
      </c>
      <c r="B56" s="12"/>
      <c r="C56" s="102"/>
      <c r="D56" s="110"/>
      <c r="E56" s="111"/>
      <c r="F56" s="106" t="s">
        <v>18</v>
      </c>
      <c r="G56" s="14"/>
      <c r="H56" s="17"/>
      <c r="I56" s="30">
        <f t="shared" si="4"/>
        <v>0</v>
      </c>
      <c r="J56" s="13" t="s">
        <v>27</v>
      </c>
    </row>
    <row r="57" spans="1:10" ht="16.5" hidden="1" thickBot="1" x14ac:dyDescent="0.3">
      <c r="A57" s="63">
        <v>10</v>
      </c>
      <c r="B57" s="64"/>
      <c r="C57" s="103"/>
      <c r="D57" s="112"/>
      <c r="E57" s="113"/>
      <c r="F57" s="107" t="s">
        <v>18</v>
      </c>
      <c r="G57" s="65"/>
      <c r="H57" s="69"/>
      <c r="I57" s="70">
        <f t="shared" si="4"/>
        <v>0</v>
      </c>
      <c r="J57" s="31" t="s">
        <v>28</v>
      </c>
    </row>
    <row r="58" spans="1:10" ht="32.25" hidden="1" thickBot="1" x14ac:dyDescent="0.3">
      <c r="A58" s="81"/>
      <c r="B58" s="82"/>
      <c r="C58" s="82"/>
      <c r="D58" s="104"/>
      <c r="E58" s="104"/>
      <c r="F58" s="82"/>
      <c r="G58" s="83" t="s">
        <v>99</v>
      </c>
      <c r="H58" s="84">
        <f>SUM(I48:I57)</f>
        <v>0</v>
      </c>
      <c r="I58" s="68"/>
      <c r="J58" s="33"/>
    </row>
    <row r="59" spans="1:10" hidden="1" x14ac:dyDescent="0.25">
      <c r="A59" s="44"/>
      <c r="B59" s="45"/>
      <c r="C59" s="45"/>
      <c r="D59" s="45"/>
      <c r="E59" s="45"/>
      <c r="F59" s="45"/>
      <c r="G59" s="45"/>
      <c r="H59" s="45"/>
      <c r="I59" s="45"/>
      <c r="J59" s="46"/>
    </row>
    <row r="60" spans="1:10" hidden="1" x14ac:dyDescent="0.25">
      <c r="A60" s="44"/>
      <c r="B60" s="45"/>
      <c r="C60" s="45"/>
      <c r="D60" s="45"/>
      <c r="E60" s="45"/>
      <c r="F60" s="45"/>
      <c r="G60" s="45"/>
      <c r="H60" s="45"/>
      <c r="I60" s="45"/>
      <c r="J60" s="46"/>
    </row>
    <row r="61" spans="1:10" ht="15.75" hidden="1" customHeight="1" x14ac:dyDescent="0.25">
      <c r="A61" s="143" t="s">
        <v>43</v>
      </c>
      <c r="B61" s="144"/>
      <c r="C61" s="144"/>
      <c r="D61" s="144"/>
      <c r="E61" s="144"/>
      <c r="F61" s="144"/>
      <c r="G61" s="144"/>
      <c r="H61" s="144"/>
      <c r="I61" s="73"/>
      <c r="J61" s="33"/>
    </row>
    <row r="62" spans="1:10" hidden="1" x14ac:dyDescent="0.25">
      <c r="A62" s="44" t="s">
        <v>4</v>
      </c>
      <c r="B62" s="45"/>
      <c r="C62" s="45"/>
      <c r="D62" s="45"/>
      <c r="E62" s="45"/>
      <c r="F62" s="45"/>
      <c r="G62" s="45"/>
      <c r="H62" s="45"/>
      <c r="I62" s="45"/>
      <c r="J62" s="46"/>
    </row>
    <row r="63" spans="1:10" hidden="1" x14ac:dyDescent="0.25">
      <c r="A63" s="44" t="s">
        <v>44</v>
      </c>
      <c r="B63" s="45"/>
      <c r="C63" s="45"/>
      <c r="D63" s="45"/>
      <c r="E63" s="45"/>
      <c r="F63" s="45"/>
      <c r="G63" s="45"/>
      <c r="H63" s="45"/>
      <c r="I63" s="45"/>
      <c r="J63" s="46"/>
    </row>
    <row r="64" spans="1:10" ht="15.6" hidden="1" customHeight="1" x14ac:dyDescent="0.25">
      <c r="A64" s="146" t="s">
        <v>45</v>
      </c>
      <c r="B64" s="147"/>
      <c r="C64" s="147"/>
      <c r="D64" s="147"/>
      <c r="E64" s="147"/>
      <c r="F64" s="147"/>
      <c r="G64" s="147"/>
      <c r="H64" s="147"/>
      <c r="I64" s="55"/>
      <c r="J64" s="56"/>
    </row>
    <row r="65" spans="1:10" ht="15.75" hidden="1" customHeight="1" x14ac:dyDescent="0.25">
      <c r="A65" s="146" t="s">
        <v>46</v>
      </c>
      <c r="B65" s="147"/>
      <c r="C65" s="147"/>
      <c r="D65" s="147"/>
      <c r="E65" s="147"/>
      <c r="F65" s="147"/>
      <c r="G65" s="147"/>
      <c r="H65" s="55"/>
      <c r="I65" s="55"/>
      <c r="J65" s="56"/>
    </row>
    <row r="66" spans="1:10" hidden="1" x14ac:dyDescent="0.25">
      <c r="A66" s="47" t="s">
        <v>47</v>
      </c>
      <c r="B66" s="48"/>
      <c r="C66" s="48"/>
      <c r="D66" s="48"/>
      <c r="E66" s="48"/>
      <c r="F66" s="48"/>
      <c r="G66" s="48"/>
      <c r="H66" s="48"/>
      <c r="I66" s="48"/>
      <c r="J66" s="49"/>
    </row>
    <row r="67" spans="1:10" ht="36" hidden="1" customHeight="1" x14ac:dyDescent="0.25">
      <c r="A67" s="125" t="s">
        <v>42</v>
      </c>
      <c r="B67" s="126"/>
      <c r="C67" s="7" t="s">
        <v>10</v>
      </c>
      <c r="D67" s="7" t="s">
        <v>48</v>
      </c>
      <c r="E67" s="59"/>
      <c r="F67" s="59"/>
      <c r="G67" s="7" t="s">
        <v>37</v>
      </c>
      <c r="H67" s="7" t="s">
        <v>38</v>
      </c>
      <c r="I67" s="35" t="s">
        <v>16</v>
      </c>
      <c r="J67" s="28" t="s">
        <v>49</v>
      </c>
    </row>
    <row r="68" spans="1:10" hidden="1" x14ac:dyDescent="0.25">
      <c r="A68" s="2">
        <v>1</v>
      </c>
      <c r="B68" s="12"/>
      <c r="C68" s="12"/>
      <c r="D68" s="13"/>
      <c r="E68" s="59"/>
      <c r="F68" s="60"/>
      <c r="G68" s="17"/>
      <c r="H68" s="17"/>
      <c r="I68" s="32">
        <f t="shared" ref="I68:I77" si="5">G68*H68</f>
        <v>0</v>
      </c>
      <c r="J68" s="13" t="s">
        <v>19</v>
      </c>
    </row>
    <row r="69" spans="1:10" hidden="1" x14ac:dyDescent="0.25">
      <c r="A69" s="2">
        <v>2</v>
      </c>
      <c r="B69" s="12"/>
      <c r="C69" s="12"/>
      <c r="D69" s="13"/>
      <c r="E69" s="59"/>
      <c r="F69" s="59"/>
      <c r="G69" s="17"/>
      <c r="H69" s="17"/>
      <c r="I69" s="32">
        <f t="shared" si="5"/>
        <v>0</v>
      </c>
      <c r="J69" s="13" t="s">
        <v>20</v>
      </c>
    </row>
    <row r="70" spans="1:10" hidden="1" x14ac:dyDescent="0.25">
      <c r="A70" s="2">
        <v>3</v>
      </c>
      <c r="B70" s="12"/>
      <c r="C70" s="12"/>
      <c r="D70" s="13"/>
      <c r="E70" s="59"/>
      <c r="F70" s="60"/>
      <c r="G70" s="17"/>
      <c r="H70" s="17"/>
      <c r="I70" s="32">
        <f t="shared" si="5"/>
        <v>0</v>
      </c>
      <c r="J70" s="13" t="s">
        <v>21</v>
      </c>
    </row>
    <row r="71" spans="1:10" hidden="1" x14ac:dyDescent="0.25">
      <c r="A71" s="2">
        <v>4</v>
      </c>
      <c r="B71" s="12"/>
      <c r="C71" s="12"/>
      <c r="D71" s="13"/>
      <c r="E71" s="59"/>
      <c r="F71" s="59"/>
      <c r="G71" s="17"/>
      <c r="H71" s="17"/>
      <c r="I71" s="32">
        <f t="shared" si="5"/>
        <v>0</v>
      </c>
      <c r="J71" s="13" t="s">
        <v>22</v>
      </c>
    </row>
    <row r="72" spans="1:10" hidden="1" x14ac:dyDescent="0.25">
      <c r="A72" s="2">
        <v>5</v>
      </c>
      <c r="B72" s="12"/>
      <c r="C72" s="12"/>
      <c r="D72" s="13"/>
      <c r="E72" s="59"/>
      <c r="F72" s="60"/>
      <c r="G72" s="17"/>
      <c r="H72" s="17"/>
      <c r="I72" s="32">
        <f t="shared" si="5"/>
        <v>0</v>
      </c>
      <c r="J72" s="13" t="s">
        <v>23</v>
      </c>
    </row>
    <row r="73" spans="1:10" hidden="1" x14ac:dyDescent="0.25">
      <c r="A73" s="2">
        <v>6</v>
      </c>
      <c r="B73" s="12"/>
      <c r="C73" s="12"/>
      <c r="D73" s="13"/>
      <c r="E73" s="59"/>
      <c r="F73" s="59"/>
      <c r="G73" s="17"/>
      <c r="H73" s="17"/>
      <c r="I73" s="32">
        <f t="shared" si="5"/>
        <v>0</v>
      </c>
      <c r="J73" s="13" t="s">
        <v>24</v>
      </c>
    </row>
    <row r="74" spans="1:10" hidden="1" x14ac:dyDescent="0.25">
      <c r="A74" s="2">
        <v>7</v>
      </c>
      <c r="B74" s="12"/>
      <c r="C74" s="12"/>
      <c r="D74" s="13"/>
      <c r="E74" s="59"/>
      <c r="F74" s="60"/>
      <c r="G74" s="17"/>
      <c r="H74" s="17"/>
      <c r="I74" s="32">
        <f t="shared" si="5"/>
        <v>0</v>
      </c>
      <c r="J74" s="13" t="s">
        <v>25</v>
      </c>
    </row>
    <row r="75" spans="1:10" hidden="1" x14ac:dyDescent="0.25">
      <c r="A75" s="2">
        <v>8</v>
      </c>
      <c r="B75" s="12"/>
      <c r="C75" s="12"/>
      <c r="D75" s="13"/>
      <c r="E75" s="59"/>
      <c r="F75" s="59"/>
      <c r="G75" s="17"/>
      <c r="H75" s="17"/>
      <c r="I75" s="32">
        <f t="shared" si="5"/>
        <v>0</v>
      </c>
      <c r="J75" s="13" t="s">
        <v>26</v>
      </c>
    </row>
    <row r="76" spans="1:10" hidden="1" x14ac:dyDescent="0.25">
      <c r="A76" s="2">
        <v>9</v>
      </c>
      <c r="B76" s="12"/>
      <c r="C76" s="12"/>
      <c r="D76" s="13"/>
      <c r="E76" s="59"/>
      <c r="F76" s="60"/>
      <c r="G76" s="17"/>
      <c r="H76" s="17"/>
      <c r="I76" s="32">
        <f t="shared" si="5"/>
        <v>0</v>
      </c>
      <c r="J76" s="13" t="s">
        <v>27</v>
      </c>
    </row>
    <row r="77" spans="1:10" ht="16.5" hidden="1" thickBot="1" x14ac:dyDescent="0.3">
      <c r="A77" s="63">
        <v>10</v>
      </c>
      <c r="B77" s="64"/>
      <c r="C77" s="64"/>
      <c r="D77" s="31"/>
      <c r="E77" s="59"/>
      <c r="F77" s="59"/>
      <c r="G77" s="69"/>
      <c r="H77" s="69"/>
      <c r="I77" s="72">
        <f t="shared" si="5"/>
        <v>0</v>
      </c>
      <c r="J77" s="13" t="s">
        <v>28</v>
      </c>
    </row>
    <row r="78" spans="1:10" ht="32.25" hidden="1" thickBot="1" x14ac:dyDescent="0.3">
      <c r="A78" s="140"/>
      <c r="B78" s="141"/>
      <c r="C78" s="141"/>
      <c r="D78" s="141"/>
      <c r="E78" s="141"/>
      <c r="F78" s="142"/>
      <c r="G78" s="88" t="s">
        <v>50</v>
      </c>
      <c r="H78" s="86">
        <f>SUM(I68:I77)</f>
        <v>0</v>
      </c>
      <c r="I78" s="73"/>
      <c r="J78" s="33"/>
    </row>
    <row r="79" spans="1:10" hidden="1" x14ac:dyDescent="0.25">
      <c r="A79" s="44"/>
      <c r="B79" s="45"/>
      <c r="C79" s="45"/>
      <c r="D79" s="45"/>
      <c r="E79" s="45"/>
      <c r="F79" s="45"/>
      <c r="G79" s="45"/>
      <c r="H79" s="45"/>
      <c r="I79" s="45"/>
      <c r="J79" s="46"/>
    </row>
    <row r="80" spans="1:10" hidden="1" x14ac:dyDescent="0.25">
      <c r="A80" s="44"/>
      <c r="B80" s="45"/>
      <c r="C80" s="45"/>
      <c r="D80" s="45"/>
      <c r="E80" s="45"/>
      <c r="F80" s="45"/>
      <c r="G80" s="45"/>
      <c r="H80" s="45"/>
      <c r="I80" s="45"/>
      <c r="J80" s="46"/>
    </row>
    <row r="81" spans="1:11" ht="15.75" hidden="1" customHeight="1" x14ac:dyDescent="0.25">
      <c r="A81" s="143" t="s">
        <v>51</v>
      </c>
      <c r="B81" s="144"/>
      <c r="C81" s="144"/>
      <c r="D81" s="144"/>
      <c r="E81" s="144"/>
      <c r="F81" s="144"/>
      <c r="G81" s="144"/>
      <c r="H81" s="144"/>
      <c r="I81" s="73"/>
      <c r="J81" s="33"/>
      <c r="K81" s="33"/>
    </row>
    <row r="82" spans="1:11" hidden="1" x14ac:dyDescent="0.25">
      <c r="A82" s="44" t="s">
        <v>4</v>
      </c>
      <c r="B82" s="45"/>
      <c r="C82" s="45"/>
      <c r="D82" s="45"/>
      <c r="E82" s="45"/>
      <c r="F82" s="45"/>
      <c r="G82" s="45"/>
      <c r="H82" s="45"/>
      <c r="I82" s="45"/>
      <c r="J82" s="46"/>
      <c r="K82" s="46"/>
    </row>
    <row r="83" spans="1:11" hidden="1" x14ac:dyDescent="0.25">
      <c r="A83" s="44" t="s">
        <v>52</v>
      </c>
      <c r="B83" s="45"/>
      <c r="C83" s="45"/>
      <c r="D83" s="45"/>
      <c r="E83" s="45"/>
      <c r="F83" s="45"/>
      <c r="G83" s="45"/>
      <c r="H83" s="45"/>
      <c r="I83" s="45"/>
      <c r="J83" s="46"/>
      <c r="K83" s="46"/>
    </row>
    <row r="84" spans="1:11" ht="15.6" hidden="1" customHeight="1" x14ac:dyDescent="0.25">
      <c r="A84" s="146" t="s">
        <v>53</v>
      </c>
      <c r="B84" s="147"/>
      <c r="C84" s="147"/>
      <c r="D84" s="147"/>
      <c r="E84" s="147"/>
      <c r="F84" s="147"/>
      <c r="G84" s="147"/>
      <c r="H84" s="147"/>
      <c r="I84" s="55"/>
      <c r="J84" s="56"/>
      <c r="K84" s="56"/>
    </row>
    <row r="85" spans="1:11" ht="15.75" hidden="1" customHeight="1" x14ac:dyDescent="0.25">
      <c r="A85" s="146" t="s">
        <v>54</v>
      </c>
      <c r="B85" s="147"/>
      <c r="C85" s="147"/>
      <c r="D85" s="147"/>
      <c r="E85" s="147"/>
      <c r="F85" s="147"/>
      <c r="G85" s="147"/>
      <c r="H85" s="147"/>
      <c r="I85" s="55"/>
      <c r="J85" s="56"/>
      <c r="K85" s="56"/>
    </row>
    <row r="86" spans="1:11" hidden="1" x14ac:dyDescent="0.25">
      <c r="A86" s="47" t="s">
        <v>47</v>
      </c>
      <c r="B86" s="48"/>
      <c r="C86" s="48"/>
      <c r="D86" s="48"/>
      <c r="E86" s="48"/>
      <c r="F86" s="48"/>
      <c r="G86" s="48"/>
      <c r="H86" s="48"/>
      <c r="I86" s="48"/>
      <c r="J86" s="49"/>
      <c r="K86" s="49"/>
    </row>
    <row r="87" spans="1:11" ht="31.5" hidden="1" x14ac:dyDescent="0.25">
      <c r="A87" s="123" t="s">
        <v>42</v>
      </c>
      <c r="B87" s="123"/>
      <c r="C87" s="7" t="s">
        <v>55</v>
      </c>
      <c r="D87" s="7" t="s">
        <v>48</v>
      </c>
      <c r="E87" s="59"/>
      <c r="F87" s="59"/>
      <c r="G87" s="7" t="s">
        <v>37</v>
      </c>
      <c r="H87" s="7" t="s">
        <v>38</v>
      </c>
      <c r="I87" s="35" t="s">
        <v>16</v>
      </c>
      <c r="J87" s="28" t="s">
        <v>56</v>
      </c>
    </row>
    <row r="88" spans="1:11" hidden="1" x14ac:dyDescent="0.25">
      <c r="A88" s="2">
        <v>1</v>
      </c>
      <c r="B88" s="12"/>
      <c r="C88" s="12"/>
      <c r="D88" s="13"/>
      <c r="E88" s="59"/>
      <c r="F88" s="60"/>
      <c r="G88" s="18"/>
      <c r="H88" s="17"/>
      <c r="I88" s="32">
        <f>G88*H88</f>
        <v>0</v>
      </c>
      <c r="J88" s="13" t="s">
        <v>19</v>
      </c>
    </row>
    <row r="89" spans="1:11" hidden="1" x14ac:dyDescent="0.25">
      <c r="A89" s="2">
        <v>2</v>
      </c>
      <c r="B89" s="12"/>
      <c r="C89" s="12"/>
      <c r="D89" s="13"/>
      <c r="E89" s="59"/>
      <c r="F89" s="59"/>
      <c r="G89" s="18"/>
      <c r="H89" s="17"/>
      <c r="I89" s="32">
        <f t="shared" ref="I89:I97" si="6">G89*H89</f>
        <v>0</v>
      </c>
      <c r="J89" s="13" t="s">
        <v>20</v>
      </c>
    </row>
    <row r="90" spans="1:11" hidden="1" x14ac:dyDescent="0.25">
      <c r="A90" s="2">
        <v>3</v>
      </c>
      <c r="B90" s="12"/>
      <c r="C90" s="12"/>
      <c r="D90" s="13"/>
      <c r="E90" s="59"/>
      <c r="F90" s="60"/>
      <c r="G90" s="18"/>
      <c r="H90" s="17"/>
      <c r="I90" s="32">
        <f t="shared" si="6"/>
        <v>0</v>
      </c>
      <c r="J90" s="13" t="s">
        <v>21</v>
      </c>
    </row>
    <row r="91" spans="1:11" hidden="1" x14ac:dyDescent="0.25">
      <c r="A91" s="2">
        <v>4</v>
      </c>
      <c r="B91" s="12"/>
      <c r="C91" s="12"/>
      <c r="D91" s="13"/>
      <c r="E91" s="59"/>
      <c r="F91" s="59"/>
      <c r="G91" s="18"/>
      <c r="H91" s="17"/>
      <c r="I91" s="32">
        <f t="shared" si="6"/>
        <v>0</v>
      </c>
      <c r="J91" s="13" t="s">
        <v>22</v>
      </c>
    </row>
    <row r="92" spans="1:11" hidden="1" x14ac:dyDescent="0.25">
      <c r="A92" s="2">
        <v>5</v>
      </c>
      <c r="B92" s="12"/>
      <c r="C92" s="12"/>
      <c r="D92" s="13"/>
      <c r="E92" s="59"/>
      <c r="F92" s="60"/>
      <c r="G92" s="18"/>
      <c r="H92" s="17"/>
      <c r="I92" s="32">
        <f t="shared" si="6"/>
        <v>0</v>
      </c>
      <c r="J92" s="13" t="s">
        <v>23</v>
      </c>
    </row>
    <row r="93" spans="1:11" hidden="1" x14ac:dyDescent="0.25">
      <c r="A93" s="2">
        <v>6</v>
      </c>
      <c r="B93" s="12"/>
      <c r="C93" s="12"/>
      <c r="D93" s="13"/>
      <c r="E93" s="59"/>
      <c r="F93" s="59"/>
      <c r="G93" s="18"/>
      <c r="H93" s="17"/>
      <c r="I93" s="32">
        <f t="shared" si="6"/>
        <v>0</v>
      </c>
      <c r="J93" s="13" t="s">
        <v>24</v>
      </c>
    </row>
    <row r="94" spans="1:11" hidden="1" x14ac:dyDescent="0.25">
      <c r="A94" s="2">
        <v>7</v>
      </c>
      <c r="B94" s="12"/>
      <c r="C94" s="12"/>
      <c r="D94" s="13"/>
      <c r="E94" s="59"/>
      <c r="F94" s="60"/>
      <c r="G94" s="18"/>
      <c r="H94" s="17"/>
      <c r="I94" s="32">
        <f t="shared" si="6"/>
        <v>0</v>
      </c>
      <c r="J94" s="13" t="s">
        <v>25</v>
      </c>
    </row>
    <row r="95" spans="1:11" hidden="1" x14ac:dyDescent="0.25">
      <c r="A95" s="2">
        <v>8</v>
      </c>
      <c r="B95" s="12"/>
      <c r="C95" s="12"/>
      <c r="D95" s="13"/>
      <c r="E95" s="59"/>
      <c r="F95" s="59"/>
      <c r="G95" s="18"/>
      <c r="H95" s="17"/>
      <c r="I95" s="32">
        <f t="shared" si="6"/>
        <v>0</v>
      </c>
      <c r="J95" s="13" t="s">
        <v>26</v>
      </c>
    </row>
    <row r="96" spans="1:11" hidden="1" x14ac:dyDescent="0.25">
      <c r="A96" s="2">
        <v>9</v>
      </c>
      <c r="B96" s="12"/>
      <c r="C96" s="12"/>
      <c r="D96" s="13"/>
      <c r="E96" s="59"/>
      <c r="F96" s="60"/>
      <c r="G96" s="18"/>
      <c r="H96" s="17"/>
      <c r="I96" s="32">
        <f t="shared" si="6"/>
        <v>0</v>
      </c>
      <c r="J96" s="13" t="s">
        <v>27</v>
      </c>
    </row>
    <row r="97" spans="1:10" ht="16.5" hidden="1" thickBot="1" x14ac:dyDescent="0.3">
      <c r="A97" s="63">
        <v>10</v>
      </c>
      <c r="B97" s="64"/>
      <c r="C97" s="64"/>
      <c r="D97" s="31"/>
      <c r="E97" s="59"/>
      <c r="F97" s="59"/>
      <c r="G97" s="71"/>
      <c r="H97" s="69"/>
      <c r="I97" s="72">
        <f t="shared" si="6"/>
        <v>0</v>
      </c>
      <c r="J97" s="13" t="s">
        <v>28</v>
      </c>
    </row>
    <row r="98" spans="1:10" ht="16.5" hidden="1" thickBot="1" x14ac:dyDescent="0.3">
      <c r="A98" s="140"/>
      <c r="B98" s="141"/>
      <c r="C98" s="141"/>
      <c r="D98" s="141"/>
      <c r="E98" s="141"/>
      <c r="F98" s="141"/>
      <c r="G98" s="85" t="s">
        <v>57</v>
      </c>
      <c r="H98" s="86">
        <f>SUM(I88:I97)</f>
        <v>0</v>
      </c>
      <c r="I98" s="73"/>
      <c r="J98" s="33"/>
    </row>
    <row r="99" spans="1:10" hidden="1" x14ac:dyDescent="0.25">
      <c r="A99" s="44"/>
      <c r="B99" s="45"/>
      <c r="C99" s="45"/>
      <c r="D99" s="45"/>
      <c r="E99" s="45"/>
      <c r="F99" s="45"/>
      <c r="G99" s="45"/>
      <c r="H99" s="45"/>
      <c r="I99" s="45"/>
      <c r="J99" s="46"/>
    </row>
    <row r="100" spans="1:10" hidden="1" x14ac:dyDescent="0.25">
      <c r="A100" s="44"/>
      <c r="B100" s="45"/>
      <c r="C100" s="45"/>
      <c r="D100" s="45"/>
      <c r="E100" s="45"/>
      <c r="F100" s="45"/>
      <c r="G100" s="45"/>
      <c r="H100" s="45"/>
      <c r="I100" s="45"/>
      <c r="J100" s="46"/>
    </row>
    <row r="101" spans="1:10" s="98" customFormat="1" ht="14.45" hidden="1" customHeight="1" x14ac:dyDescent="0.25">
      <c r="A101" s="150" t="s">
        <v>95</v>
      </c>
      <c r="B101" s="151"/>
      <c r="C101" s="151"/>
      <c r="D101" s="151"/>
      <c r="E101" s="151"/>
      <c r="F101" s="151"/>
      <c r="G101" s="151"/>
      <c r="H101" s="151"/>
      <c r="I101" s="96"/>
      <c r="J101" s="97"/>
    </row>
    <row r="102" spans="1:10" ht="14.45" hidden="1" customHeight="1" x14ac:dyDescent="0.25">
      <c r="A102" s="44" t="s">
        <v>4</v>
      </c>
      <c r="B102" s="45"/>
      <c r="C102" s="45"/>
      <c r="D102" s="45"/>
      <c r="E102" s="45"/>
      <c r="F102" s="45"/>
      <c r="G102" s="45"/>
      <c r="H102" s="45"/>
      <c r="I102" s="45"/>
      <c r="J102" s="46"/>
    </row>
    <row r="103" spans="1:10" ht="14.45" hidden="1" customHeight="1" x14ac:dyDescent="0.25">
      <c r="A103" s="44" t="s">
        <v>58</v>
      </c>
      <c r="B103" s="45"/>
      <c r="C103" s="45"/>
      <c r="D103" s="45"/>
      <c r="E103" s="45"/>
      <c r="F103" s="45"/>
      <c r="G103" s="45"/>
      <c r="H103" s="45"/>
      <c r="I103" s="45"/>
      <c r="J103" s="46"/>
    </row>
    <row r="104" spans="1:10" ht="14.45" hidden="1" customHeight="1" x14ac:dyDescent="0.25">
      <c r="A104" s="44" t="s">
        <v>59</v>
      </c>
      <c r="B104" s="45"/>
      <c r="C104" s="45"/>
      <c r="D104" s="45"/>
      <c r="E104" s="45"/>
      <c r="F104" s="45"/>
      <c r="G104" s="45"/>
      <c r="H104" s="45"/>
      <c r="I104" s="45"/>
      <c r="J104" s="46"/>
    </row>
    <row r="105" spans="1:10" ht="14.45" hidden="1" customHeight="1" x14ac:dyDescent="0.25">
      <c r="A105" s="146" t="s">
        <v>60</v>
      </c>
      <c r="B105" s="147"/>
      <c r="C105" s="147"/>
      <c r="D105" s="147"/>
      <c r="E105" s="147"/>
      <c r="F105" s="147"/>
      <c r="G105" s="147"/>
      <c r="H105" s="147"/>
      <c r="I105" s="45"/>
      <c r="J105" s="46"/>
    </row>
    <row r="106" spans="1:10" ht="14.45" hidden="1" customHeight="1" x14ac:dyDescent="0.25">
      <c r="A106" s="146" t="s">
        <v>61</v>
      </c>
      <c r="B106" s="147"/>
      <c r="C106" s="147"/>
      <c r="D106" s="147"/>
      <c r="E106" s="147"/>
      <c r="F106" s="147"/>
      <c r="G106" s="147"/>
      <c r="H106" s="147"/>
      <c r="I106" s="55"/>
      <c r="J106" s="56"/>
    </row>
    <row r="107" spans="1:10" ht="14.45" hidden="1" customHeight="1" x14ac:dyDescent="0.25">
      <c r="A107" s="148" t="s">
        <v>62</v>
      </c>
      <c r="B107" s="149"/>
      <c r="C107" s="149"/>
      <c r="D107" s="149"/>
      <c r="E107" s="149"/>
      <c r="F107" s="149"/>
      <c r="G107" s="149"/>
      <c r="H107" s="45"/>
      <c r="I107" s="45"/>
      <c r="J107" s="46"/>
    </row>
    <row r="108" spans="1:10" ht="14.45" hidden="1" customHeight="1" x14ac:dyDescent="0.25">
      <c r="A108" s="47" t="s">
        <v>63</v>
      </c>
      <c r="B108" s="48"/>
      <c r="C108" s="48"/>
      <c r="D108" s="48"/>
      <c r="E108" s="48"/>
      <c r="F108" s="48"/>
      <c r="G108" s="48"/>
      <c r="H108" s="48"/>
      <c r="I108" s="48"/>
      <c r="J108" s="49"/>
    </row>
    <row r="109" spans="1:10" ht="47.25" hidden="1" x14ac:dyDescent="0.25">
      <c r="A109" s="123" t="s">
        <v>64</v>
      </c>
      <c r="B109" s="123"/>
      <c r="C109" s="7" t="s">
        <v>10</v>
      </c>
      <c r="D109" s="7" t="s">
        <v>48</v>
      </c>
      <c r="E109" s="7" t="s">
        <v>65</v>
      </c>
      <c r="F109" s="7" t="s">
        <v>66</v>
      </c>
      <c r="G109" s="7" t="s">
        <v>67</v>
      </c>
      <c r="H109" s="7" t="s">
        <v>68</v>
      </c>
      <c r="I109" s="27" t="s">
        <v>16</v>
      </c>
      <c r="J109" s="28" t="s">
        <v>69</v>
      </c>
    </row>
    <row r="110" spans="1:10" hidden="1" x14ac:dyDescent="0.25">
      <c r="A110" s="2">
        <v>1</v>
      </c>
      <c r="B110" s="12"/>
      <c r="C110" s="12"/>
      <c r="D110" s="13"/>
      <c r="E110" s="19"/>
      <c r="F110" s="92" t="s">
        <v>18</v>
      </c>
      <c r="G110" s="14"/>
      <c r="H110" s="14"/>
      <c r="I110" s="29">
        <f>G110*H110</f>
        <v>0</v>
      </c>
      <c r="J110" s="13" t="s">
        <v>70</v>
      </c>
    </row>
    <row r="111" spans="1:10" hidden="1" x14ac:dyDescent="0.25">
      <c r="A111" s="2">
        <v>2</v>
      </c>
      <c r="B111" s="12"/>
      <c r="C111" s="12"/>
      <c r="D111" s="13"/>
      <c r="E111" s="19"/>
      <c r="F111" s="92" t="s">
        <v>18</v>
      </c>
      <c r="G111" s="14"/>
      <c r="H111" s="14"/>
      <c r="I111" s="29">
        <f t="shared" ref="I111:I115" si="7">G111*H111</f>
        <v>0</v>
      </c>
      <c r="J111" s="13" t="s">
        <v>20</v>
      </c>
    </row>
    <row r="112" spans="1:10" hidden="1" x14ac:dyDescent="0.25">
      <c r="A112" s="2">
        <v>3</v>
      </c>
      <c r="B112" s="12"/>
      <c r="C112" s="12"/>
      <c r="D112" s="13"/>
      <c r="E112" s="19"/>
      <c r="F112" s="92" t="s">
        <v>18</v>
      </c>
      <c r="G112" s="14"/>
      <c r="H112" s="14"/>
      <c r="I112" s="29">
        <f t="shared" si="7"/>
        <v>0</v>
      </c>
      <c r="J112" s="13" t="s">
        <v>21</v>
      </c>
    </row>
    <row r="113" spans="1:10" hidden="1" x14ac:dyDescent="0.25">
      <c r="A113" s="2">
        <v>4</v>
      </c>
      <c r="B113" s="12"/>
      <c r="C113" s="12"/>
      <c r="D113" s="13"/>
      <c r="E113" s="19"/>
      <c r="F113" s="92" t="s">
        <v>18</v>
      </c>
      <c r="G113" s="14"/>
      <c r="H113" s="14"/>
      <c r="I113" s="29">
        <f t="shared" si="7"/>
        <v>0</v>
      </c>
      <c r="J113" s="13" t="s">
        <v>22</v>
      </c>
    </row>
    <row r="114" spans="1:10" hidden="1" x14ac:dyDescent="0.25">
      <c r="A114" s="8">
        <v>5</v>
      </c>
      <c r="B114" s="24"/>
      <c r="C114" s="12"/>
      <c r="D114" s="13"/>
      <c r="E114" s="19"/>
      <c r="F114" s="92" t="s">
        <v>18</v>
      </c>
      <c r="G114" s="14"/>
      <c r="H114" s="14"/>
      <c r="I114" s="29">
        <f t="shared" si="7"/>
        <v>0</v>
      </c>
      <c r="J114" s="13" t="s">
        <v>23</v>
      </c>
    </row>
    <row r="115" spans="1:10" hidden="1" x14ac:dyDescent="0.25">
      <c r="A115" s="2">
        <v>6</v>
      </c>
      <c r="B115" s="12"/>
      <c r="C115" s="12"/>
      <c r="D115" s="13"/>
      <c r="E115" s="19"/>
      <c r="F115" s="92" t="s">
        <v>18</v>
      </c>
      <c r="G115" s="14"/>
      <c r="H115" s="14"/>
      <c r="I115" s="29">
        <f t="shared" si="7"/>
        <v>0</v>
      </c>
      <c r="J115" s="13" t="s">
        <v>24</v>
      </c>
    </row>
    <row r="116" spans="1:10" hidden="1" x14ac:dyDescent="0.25">
      <c r="A116" s="2">
        <v>7</v>
      </c>
      <c r="B116" s="12"/>
      <c r="C116" s="12"/>
      <c r="D116" s="13"/>
      <c r="E116" s="19"/>
      <c r="F116" s="92" t="s">
        <v>18</v>
      </c>
      <c r="G116" s="14"/>
      <c r="H116" s="14"/>
      <c r="I116" s="29">
        <v>0</v>
      </c>
      <c r="J116" s="13" t="s">
        <v>25</v>
      </c>
    </row>
    <row r="117" spans="1:10" hidden="1" x14ac:dyDescent="0.25">
      <c r="A117" s="2">
        <v>8</v>
      </c>
      <c r="B117" s="12"/>
      <c r="C117" s="12"/>
      <c r="D117" s="13"/>
      <c r="E117" s="19"/>
      <c r="F117" s="92" t="s">
        <v>18</v>
      </c>
      <c r="G117" s="14"/>
      <c r="H117" s="14"/>
      <c r="I117" s="29">
        <f t="shared" ref="I117:I119" si="8">G117*H117</f>
        <v>0</v>
      </c>
      <c r="J117" s="13" t="s">
        <v>26</v>
      </c>
    </row>
    <row r="118" spans="1:10" hidden="1" x14ac:dyDescent="0.25">
      <c r="A118" s="2">
        <v>9</v>
      </c>
      <c r="B118" s="12"/>
      <c r="C118" s="12"/>
      <c r="D118" s="13"/>
      <c r="E118" s="19"/>
      <c r="F118" s="92" t="s">
        <v>18</v>
      </c>
      <c r="G118" s="14"/>
      <c r="H118" s="14"/>
      <c r="I118" s="29">
        <f t="shared" si="8"/>
        <v>0</v>
      </c>
      <c r="J118" s="13" t="s">
        <v>27</v>
      </c>
    </row>
    <row r="119" spans="1:10" ht="16.5" hidden="1" thickBot="1" x14ac:dyDescent="0.3">
      <c r="A119" s="63">
        <v>10</v>
      </c>
      <c r="B119" s="64"/>
      <c r="C119" s="64"/>
      <c r="D119" s="31"/>
      <c r="E119" s="74"/>
      <c r="F119" s="92" t="s">
        <v>18</v>
      </c>
      <c r="G119" s="65"/>
      <c r="H119" s="65"/>
      <c r="I119" s="29">
        <f t="shared" si="8"/>
        <v>0</v>
      </c>
      <c r="J119" s="31" t="s">
        <v>28</v>
      </c>
    </row>
    <row r="120" spans="1:10" ht="32.25" hidden="1" thickBot="1" x14ac:dyDescent="0.3">
      <c r="A120" s="81"/>
      <c r="B120" s="82"/>
      <c r="C120" s="82"/>
      <c r="D120" s="82"/>
      <c r="E120" s="82"/>
      <c r="F120" s="82"/>
      <c r="G120" s="83" t="s">
        <v>71</v>
      </c>
      <c r="H120" s="84">
        <f>SUM(I110:I119)</f>
        <v>0</v>
      </c>
      <c r="I120" s="68"/>
      <c r="J120" s="33"/>
    </row>
    <row r="121" spans="1:10" ht="14.45" hidden="1" customHeight="1" x14ac:dyDescent="0.25">
      <c r="A121" s="143" t="s">
        <v>72</v>
      </c>
      <c r="B121" s="144"/>
      <c r="C121" s="144"/>
      <c r="D121" s="144"/>
      <c r="E121" s="144"/>
      <c r="F121" s="144"/>
      <c r="G121" s="144"/>
      <c r="H121" s="145"/>
      <c r="I121" s="93"/>
      <c r="J121" s="33"/>
    </row>
    <row r="122" spans="1:10" ht="14.45" hidden="1" customHeight="1" x14ac:dyDescent="0.25">
      <c r="A122" s="44" t="s">
        <v>4</v>
      </c>
      <c r="B122" s="45"/>
      <c r="C122" s="45"/>
      <c r="D122" s="45"/>
      <c r="E122" s="45"/>
      <c r="F122" s="45"/>
      <c r="G122" s="45"/>
      <c r="H122" s="77"/>
      <c r="I122" s="94"/>
      <c r="J122" s="46"/>
    </row>
    <row r="123" spans="1:10" ht="14.45" hidden="1" customHeight="1" x14ac:dyDescent="0.25">
      <c r="A123" s="44" t="s">
        <v>73</v>
      </c>
      <c r="B123" s="45"/>
      <c r="C123" s="45"/>
      <c r="D123" s="45"/>
      <c r="E123" s="45"/>
      <c r="F123" s="45"/>
      <c r="G123" s="45"/>
      <c r="H123" s="45"/>
      <c r="I123" s="45"/>
      <c r="J123" s="46"/>
    </row>
    <row r="124" spans="1:10" ht="14.45" hidden="1" customHeight="1" x14ac:dyDescent="0.25">
      <c r="A124" s="44" t="s">
        <v>74</v>
      </c>
      <c r="B124" s="45"/>
      <c r="C124" s="45"/>
      <c r="D124" s="45"/>
      <c r="E124" s="45"/>
      <c r="F124" s="45"/>
      <c r="G124" s="45"/>
      <c r="H124" s="45"/>
      <c r="I124" s="45"/>
      <c r="J124" s="46"/>
    </row>
    <row r="125" spans="1:10" ht="14.45" hidden="1" customHeight="1" x14ac:dyDescent="0.25">
      <c r="A125" s="146" t="s">
        <v>41</v>
      </c>
      <c r="B125" s="147"/>
      <c r="C125" s="147"/>
      <c r="D125" s="147"/>
      <c r="E125" s="147"/>
      <c r="F125" s="147"/>
      <c r="G125" s="147"/>
      <c r="H125" s="147"/>
      <c r="I125" s="55"/>
      <c r="J125" s="56"/>
    </row>
    <row r="126" spans="1:10" ht="15.6" hidden="1" customHeight="1" x14ac:dyDescent="0.25">
      <c r="A126" s="115" t="s">
        <v>75</v>
      </c>
      <c r="B126" s="116"/>
      <c r="C126" s="116"/>
      <c r="D126" s="116"/>
      <c r="E126" s="116"/>
      <c r="F126" s="116"/>
      <c r="G126" s="116"/>
      <c r="H126" s="116"/>
      <c r="I126" s="42"/>
      <c r="J126" s="43"/>
    </row>
    <row r="127" spans="1:10" ht="37.5" customHeight="1" x14ac:dyDescent="0.25">
      <c r="A127" s="123" t="s">
        <v>42</v>
      </c>
      <c r="B127" s="123"/>
      <c r="C127" s="7" t="s">
        <v>10</v>
      </c>
      <c r="D127" s="7" t="s">
        <v>48</v>
      </c>
      <c r="E127" s="59"/>
      <c r="F127" s="59"/>
      <c r="G127" s="59"/>
      <c r="H127" s="59"/>
      <c r="I127" s="35" t="s">
        <v>16</v>
      </c>
      <c r="J127" s="28" t="s">
        <v>76</v>
      </c>
    </row>
    <row r="128" spans="1:10" ht="31.5" x14ac:dyDescent="0.25">
      <c r="A128" s="2">
        <v>1</v>
      </c>
      <c r="B128" s="12" t="s">
        <v>122</v>
      </c>
      <c r="C128" s="12" t="s">
        <v>105</v>
      </c>
      <c r="D128" s="13" t="s">
        <v>102</v>
      </c>
      <c r="E128" s="59"/>
      <c r="F128" s="60"/>
      <c r="G128" s="61"/>
      <c r="H128" s="62"/>
      <c r="I128" s="36">
        <f>H40*0.1</f>
        <v>33970</v>
      </c>
      <c r="J128" s="13" t="s">
        <v>124</v>
      </c>
    </row>
    <row r="129" spans="1:10" ht="63.75" thickBot="1" x14ac:dyDescent="0.3">
      <c r="A129" s="2">
        <v>2</v>
      </c>
      <c r="B129" s="12" t="s">
        <v>123</v>
      </c>
      <c r="C129" s="12" t="s">
        <v>105</v>
      </c>
      <c r="D129" s="13" t="s">
        <v>102</v>
      </c>
      <c r="E129" s="59"/>
      <c r="F129" s="60"/>
      <c r="G129" s="61"/>
      <c r="H129" s="62"/>
      <c r="I129" s="36">
        <f>ROUND(H22*0.1,)</f>
        <v>1599</v>
      </c>
      <c r="J129" s="13" t="s">
        <v>125</v>
      </c>
    </row>
    <row r="130" spans="1:10" hidden="1" x14ac:dyDescent="0.25">
      <c r="A130" s="2">
        <v>3</v>
      </c>
      <c r="B130" s="12"/>
      <c r="C130" s="12"/>
      <c r="D130" s="13"/>
      <c r="E130" s="59"/>
      <c r="F130" s="60"/>
      <c r="G130" s="61"/>
      <c r="H130" s="62"/>
      <c r="I130" s="36"/>
      <c r="J130" s="13" t="s">
        <v>21</v>
      </c>
    </row>
    <row r="131" spans="1:10" hidden="1" x14ac:dyDescent="0.25">
      <c r="A131" s="2">
        <v>4</v>
      </c>
      <c r="B131" s="12"/>
      <c r="C131" s="12"/>
      <c r="D131" s="13"/>
      <c r="E131" s="59"/>
      <c r="F131" s="60"/>
      <c r="G131" s="61"/>
      <c r="H131" s="62"/>
      <c r="I131" s="36"/>
      <c r="J131" s="13" t="s">
        <v>22</v>
      </c>
    </row>
    <row r="132" spans="1:10" hidden="1" x14ac:dyDescent="0.25">
      <c r="A132" s="2">
        <v>5</v>
      </c>
      <c r="B132" s="12"/>
      <c r="C132" s="12"/>
      <c r="D132" s="13"/>
      <c r="E132" s="59"/>
      <c r="F132" s="60"/>
      <c r="G132" s="61"/>
      <c r="H132" s="62"/>
      <c r="I132" s="36"/>
      <c r="J132" s="13" t="s">
        <v>23</v>
      </c>
    </row>
    <row r="133" spans="1:10" hidden="1" x14ac:dyDescent="0.25">
      <c r="A133" s="2">
        <v>6</v>
      </c>
      <c r="B133" s="12"/>
      <c r="C133" s="12"/>
      <c r="D133" s="13"/>
      <c r="E133" s="59"/>
      <c r="F133" s="60"/>
      <c r="G133" s="61"/>
      <c r="H133" s="62"/>
      <c r="I133" s="36"/>
      <c r="J133" s="13" t="s">
        <v>77</v>
      </c>
    </row>
    <row r="134" spans="1:10" hidden="1" x14ac:dyDescent="0.25">
      <c r="A134" s="2">
        <v>7</v>
      </c>
      <c r="B134" s="12"/>
      <c r="C134" s="12"/>
      <c r="D134" s="13"/>
      <c r="E134" s="59"/>
      <c r="F134" s="60"/>
      <c r="G134" s="61"/>
      <c r="H134" s="62"/>
      <c r="I134" s="36"/>
      <c r="J134" s="13" t="s">
        <v>25</v>
      </c>
    </row>
    <row r="135" spans="1:10" hidden="1" x14ac:dyDescent="0.25">
      <c r="A135" s="2">
        <v>8</v>
      </c>
      <c r="B135" s="12"/>
      <c r="C135" s="12"/>
      <c r="D135" s="13"/>
      <c r="E135" s="59"/>
      <c r="F135" s="60"/>
      <c r="G135" s="61"/>
      <c r="H135" s="62"/>
      <c r="I135" s="36"/>
      <c r="J135" s="13" t="s">
        <v>26</v>
      </c>
    </row>
    <row r="136" spans="1:10" hidden="1" x14ac:dyDescent="0.25">
      <c r="A136" s="2">
        <v>9</v>
      </c>
      <c r="B136" s="12"/>
      <c r="C136" s="12"/>
      <c r="D136" s="13"/>
      <c r="E136" s="59"/>
      <c r="F136" s="60"/>
      <c r="G136" s="61"/>
      <c r="H136" s="62"/>
      <c r="I136" s="36"/>
      <c r="J136" s="13" t="s">
        <v>27</v>
      </c>
    </row>
    <row r="137" spans="1:10" ht="16.5" hidden="1" thickBot="1" x14ac:dyDescent="0.3">
      <c r="A137" s="63">
        <v>10</v>
      </c>
      <c r="B137" s="64"/>
      <c r="C137" s="64"/>
      <c r="D137" s="31"/>
      <c r="E137" s="59"/>
      <c r="F137" s="60"/>
      <c r="G137" s="61"/>
      <c r="H137" s="62"/>
      <c r="I137" s="75"/>
      <c r="J137" s="13" t="s">
        <v>28</v>
      </c>
    </row>
    <row r="138" spans="1:10" ht="32.25" thickBot="1" x14ac:dyDescent="0.3">
      <c r="A138" s="76"/>
      <c r="B138" s="73"/>
      <c r="C138" s="73"/>
      <c r="D138" s="73"/>
      <c r="E138" s="73"/>
      <c r="F138" s="73"/>
      <c r="G138" s="83" t="s">
        <v>78</v>
      </c>
      <c r="H138" s="95">
        <f>ROUND(SUM(I128:I137),0)</f>
        <v>35569</v>
      </c>
      <c r="I138" s="73"/>
      <c r="J138" s="33"/>
    </row>
    <row r="139" spans="1:10" ht="14.45" hidden="1" customHeight="1" x14ac:dyDescent="0.25">
      <c r="A139" s="44"/>
      <c r="B139" s="45"/>
      <c r="C139" s="45"/>
      <c r="D139" s="45"/>
      <c r="E139" s="45"/>
      <c r="F139" s="45"/>
      <c r="G139" s="45"/>
      <c r="H139" s="45"/>
      <c r="I139" s="45"/>
      <c r="J139" s="46"/>
    </row>
    <row r="140" spans="1:10" ht="14.45" customHeight="1" x14ac:dyDescent="0.25">
      <c r="A140" s="44"/>
      <c r="B140" s="45"/>
      <c r="C140" s="45"/>
      <c r="D140" s="45"/>
      <c r="E140" s="45"/>
      <c r="F140" s="45"/>
      <c r="G140" s="45"/>
      <c r="H140" s="45"/>
      <c r="I140" s="45"/>
      <c r="J140" s="46"/>
    </row>
    <row r="141" spans="1:10" ht="15.6" customHeight="1" x14ac:dyDescent="0.25">
      <c r="A141" s="138" t="s">
        <v>79</v>
      </c>
      <c r="B141" s="139"/>
      <c r="C141" s="139"/>
      <c r="D141" s="139"/>
      <c r="E141" s="139"/>
      <c r="F141" s="139"/>
      <c r="G141" s="139"/>
      <c r="H141" s="139"/>
      <c r="I141" s="78"/>
      <c r="J141" s="79"/>
    </row>
    <row r="142" spans="1:10" x14ac:dyDescent="0.25">
      <c r="A142" s="127" t="s">
        <v>80</v>
      </c>
      <c r="B142" s="127"/>
      <c r="C142" s="41" t="s">
        <v>81</v>
      </c>
      <c r="D142" s="50"/>
      <c r="E142" s="34"/>
      <c r="F142" s="34"/>
      <c r="G142" s="34"/>
      <c r="H142" s="37"/>
      <c r="I142" s="37"/>
      <c r="J142" s="37"/>
    </row>
    <row r="143" spans="1:10" x14ac:dyDescent="0.25">
      <c r="A143" s="125" t="s">
        <v>82</v>
      </c>
      <c r="B143" s="126"/>
      <c r="C143" s="3">
        <f>H22</f>
        <v>15994</v>
      </c>
      <c r="D143" s="50"/>
      <c r="E143" s="34"/>
      <c r="F143" s="34"/>
      <c r="G143" s="34"/>
      <c r="H143" s="37"/>
      <c r="I143" s="37"/>
      <c r="J143" s="37"/>
    </row>
    <row r="144" spans="1:10" x14ac:dyDescent="0.25">
      <c r="A144" s="125" t="s">
        <v>83</v>
      </c>
      <c r="B144" s="126"/>
      <c r="C144" s="3">
        <f>H40</f>
        <v>339700</v>
      </c>
      <c r="D144" s="50"/>
      <c r="E144" s="34"/>
      <c r="F144" s="34"/>
      <c r="G144" s="34"/>
      <c r="H144" s="37"/>
      <c r="I144" s="37"/>
      <c r="J144" s="37"/>
    </row>
    <row r="145" spans="1:10" ht="15.75" customHeight="1" x14ac:dyDescent="0.25">
      <c r="A145" s="125" t="s">
        <v>101</v>
      </c>
      <c r="B145" s="126"/>
      <c r="C145" s="3">
        <f>H58</f>
        <v>0</v>
      </c>
      <c r="D145" s="50"/>
      <c r="E145" s="34"/>
      <c r="F145" s="34"/>
      <c r="G145" s="34"/>
      <c r="H145" s="37"/>
      <c r="I145" s="37"/>
      <c r="J145" s="37"/>
    </row>
    <row r="146" spans="1:10" ht="15.75" customHeight="1" x14ac:dyDescent="0.25">
      <c r="A146" s="125" t="s">
        <v>84</v>
      </c>
      <c r="B146" s="126"/>
      <c r="C146" s="3">
        <f>H78</f>
        <v>0</v>
      </c>
      <c r="D146" s="50"/>
      <c r="E146" s="34"/>
      <c r="F146" s="34"/>
      <c r="G146" s="34"/>
      <c r="H146" s="37"/>
      <c r="I146" s="37"/>
      <c r="J146" s="37"/>
    </row>
    <row r="147" spans="1:10" ht="15.75" customHeight="1" x14ac:dyDescent="0.25">
      <c r="A147" s="125" t="s">
        <v>85</v>
      </c>
      <c r="B147" s="126"/>
      <c r="C147" s="3">
        <f>H98</f>
        <v>0</v>
      </c>
      <c r="D147" s="50"/>
      <c r="E147" s="34"/>
      <c r="F147" s="34"/>
      <c r="G147" s="34"/>
      <c r="H147" s="37"/>
      <c r="I147" s="37"/>
      <c r="J147" s="37"/>
    </row>
    <row r="148" spans="1:10" x14ac:dyDescent="0.25">
      <c r="A148" s="125" t="s">
        <v>86</v>
      </c>
      <c r="B148" s="126"/>
      <c r="C148" s="3">
        <f>H120</f>
        <v>0</v>
      </c>
      <c r="D148" s="50"/>
      <c r="E148" s="34"/>
      <c r="F148" s="34"/>
      <c r="G148" s="34"/>
      <c r="H148" s="37"/>
      <c r="I148" s="37"/>
      <c r="J148" s="37"/>
    </row>
    <row r="149" spans="1:10" x14ac:dyDescent="0.25">
      <c r="A149" s="121" t="s">
        <v>87</v>
      </c>
      <c r="B149" s="122"/>
      <c r="C149" s="4">
        <f>SUM(C143:C148)</f>
        <v>355694</v>
      </c>
      <c r="D149" s="100"/>
      <c r="E149" s="100"/>
      <c r="F149" s="100"/>
      <c r="G149" s="100"/>
      <c r="H149" s="34"/>
      <c r="I149" s="34"/>
      <c r="J149" s="25"/>
    </row>
    <row r="150" spans="1:10" x14ac:dyDescent="0.25">
      <c r="A150" s="99"/>
      <c r="B150" s="100"/>
      <c r="C150" s="100"/>
      <c r="D150" s="9" t="s">
        <v>90</v>
      </c>
      <c r="E150" s="10"/>
      <c r="F150" s="10"/>
      <c r="G150" s="10"/>
      <c r="H150" s="37"/>
      <c r="I150" s="37"/>
      <c r="J150" s="25"/>
    </row>
    <row r="151" spans="1:10" x14ac:dyDescent="0.25">
      <c r="A151" s="127" t="s">
        <v>88</v>
      </c>
      <c r="B151" s="127"/>
      <c r="C151" s="11" t="s">
        <v>89</v>
      </c>
      <c r="D151" s="114">
        <f>C152/C154</f>
        <v>9.0908161517955957E-2</v>
      </c>
      <c r="E151" s="119" t="s">
        <v>92</v>
      </c>
      <c r="F151" s="120"/>
      <c r="G151" s="120"/>
      <c r="H151" s="37"/>
      <c r="I151" s="37"/>
      <c r="J151" s="25"/>
    </row>
    <row r="152" spans="1:10" x14ac:dyDescent="0.25">
      <c r="A152" s="124" t="s">
        <v>91</v>
      </c>
      <c r="B152" s="124"/>
      <c r="C152" s="5">
        <f>H138</f>
        <v>35569</v>
      </c>
      <c r="D152" s="40"/>
      <c r="E152" s="40"/>
      <c r="F152" s="40"/>
      <c r="I152" s="38"/>
      <c r="J152" s="39"/>
    </row>
    <row r="153" spans="1:10" x14ac:dyDescent="0.25">
      <c r="A153" s="26" t="s">
        <v>93</v>
      </c>
      <c r="B153" s="1" t="s">
        <v>93</v>
      </c>
      <c r="I153" s="38"/>
      <c r="J153" s="39"/>
    </row>
    <row r="154" spans="1:10" ht="15.75" customHeight="1" x14ac:dyDescent="0.25">
      <c r="A154" s="117" t="s">
        <v>94</v>
      </c>
      <c r="B154" s="118"/>
      <c r="C154" s="91">
        <f>SUM(H22,H40,H58,H78,H98,H120,H138)</f>
        <v>391263</v>
      </c>
      <c r="D154" s="38"/>
      <c r="E154" s="38"/>
      <c r="F154" s="38"/>
      <c r="I154" s="38"/>
      <c r="J154" s="39"/>
    </row>
    <row r="155" spans="1:10" x14ac:dyDescent="0.25">
      <c r="A155" s="38"/>
      <c r="B155" s="38"/>
      <c r="C155" s="38"/>
    </row>
    <row r="156" spans="1:10" x14ac:dyDescent="0.25">
      <c r="A156" s="1" t="s">
        <v>93</v>
      </c>
    </row>
  </sheetData>
  <sheetProtection selectLockedCells="1"/>
  <mergeCells count="48">
    <mergeCell ref="A47:B47"/>
    <mergeCell ref="A45:I45"/>
    <mergeCell ref="A46:I46"/>
    <mergeCell ref="A25:H25"/>
    <mergeCell ref="A26:H26"/>
    <mergeCell ref="A27:H27"/>
    <mergeCell ref="A28:H28"/>
    <mergeCell ref="A29:B29"/>
    <mergeCell ref="A43:I43"/>
    <mergeCell ref="A125:H125"/>
    <mergeCell ref="A106:H106"/>
    <mergeCell ref="A107:G107"/>
    <mergeCell ref="A109:B109"/>
    <mergeCell ref="A67:B67"/>
    <mergeCell ref="A101:H101"/>
    <mergeCell ref="A105:H105"/>
    <mergeCell ref="A78:F78"/>
    <mergeCell ref="A61:H61"/>
    <mergeCell ref="A81:H81"/>
    <mergeCell ref="A121:H121"/>
    <mergeCell ref="A64:H64"/>
    <mergeCell ref="A65:G65"/>
    <mergeCell ref="A84:H84"/>
    <mergeCell ref="A85:H85"/>
    <mergeCell ref="A87:B87"/>
    <mergeCell ref="A98:F98"/>
    <mergeCell ref="A1:I1"/>
    <mergeCell ref="A3:B3"/>
    <mergeCell ref="A2:B2"/>
    <mergeCell ref="A11:B11"/>
    <mergeCell ref="C2:H2"/>
    <mergeCell ref="C3:H3"/>
    <mergeCell ref="A5:H5"/>
    <mergeCell ref="A126:H126"/>
    <mergeCell ref="A154:B154"/>
    <mergeCell ref="E151:G151"/>
    <mergeCell ref="A149:B149"/>
    <mergeCell ref="A127:B127"/>
    <mergeCell ref="A152:B152"/>
    <mergeCell ref="A143:B143"/>
    <mergeCell ref="A144:B144"/>
    <mergeCell ref="A147:B147"/>
    <mergeCell ref="A146:B146"/>
    <mergeCell ref="A148:B148"/>
    <mergeCell ref="A142:B142"/>
    <mergeCell ref="A151:B151"/>
    <mergeCell ref="A145:B145"/>
    <mergeCell ref="A141:H141"/>
  </mergeCells>
  <conditionalFormatting sqref="D151">
    <cfRule type="expression" dxfId="0" priority="1">
      <formula>$D151&gt;10%</formula>
    </cfRule>
  </conditionalFormatting>
  <dataValidations disablePrompts="1" count="6">
    <dataValidation type="list" allowBlank="1" showInputMessage="1" showErrorMessage="1" sqref="F30:F39 F48:F57" xr:uid="{FE80FFB0-8B37-4ED4-95E2-8CBD7E6A7B0C}">
      <formula1>"Hourly, Daily, Weekly, Monthly, Yearly"</formula1>
    </dataValidation>
    <dataValidation type="list" allowBlank="1" showInputMessage="1" showErrorMessage="1" sqref="D30:D39 D48:D57" xr:uid="{F21A6243-EB78-4D6F-9165-B4656BC15E1F}">
      <formula1>"Personnel, Services, Other"</formula1>
    </dataValidation>
    <dataValidation type="list" allowBlank="1" showInputMessage="1" showErrorMessage="1" sqref="E12:E21" xr:uid="{F04D1871-9946-460A-9768-B5211DB20385}">
      <formula1>"New, Existing"</formula1>
    </dataValidation>
    <dataValidation type="list" allowBlank="1" showInputMessage="1" showErrorMessage="1" sqref="I2" xr:uid="{FDCFB17A-2509-4BAB-A8B5-A4D19FDBF366}">
      <formula1>"Illegal Marijuana, IMPACTS, Justice Reinvestment- Formula, Justice Reinvestment- Competitive, Justice Reinvestment- Victim Services 10%, Justice Reinvestment- Evaluation 3%, Restorative Justice, Specialty Court"</formula1>
    </dataValidation>
    <dataValidation type="list" allowBlank="1" showInputMessage="1" showErrorMessage="1" sqref="F110:F119" xr:uid="{1155A5CD-E3B0-4A52-AA63-BF4CCB511E72}">
      <formula1>"Training, Travel"</formula1>
    </dataValidation>
    <dataValidation type="list" allowBlank="1" showInputMessage="1" showErrorMessage="1" sqref="C2:H2" xr:uid="{27EFB21C-C308-4A26-9A6F-C41FB55DDC7F}">
      <formula1>"Illegal Marijuana, IMPACTS, Justice Reinvestment- Formula, Justice Reinvestment- Victim Services 10%, Justice Reinvestment- Evaluation 3%, Organized Retail Theft, Restorative Justice"</formula1>
    </dataValidation>
  </dataValidations>
  <pageMargins left="0.7" right="0.7" top="0.75" bottom="0.75" header="0.3" footer="0.3"/>
  <pageSetup scale="45" orientation="landscape" r:id="rId1"/>
  <rowBreaks count="3" manualBreakCount="3">
    <brk id="60" max="9" man="1"/>
    <brk id="98" max="9" man="1"/>
    <brk id="140"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389bff0-8653-4d2b-b05b-f314342a7c7d">
      <Terms xmlns="http://schemas.microsoft.com/office/infopath/2007/PartnerControls"/>
    </lcf76f155ced4ddcb4097134ff3c332f>
    <TaxCatchAll xmlns="c84d78c2-4855-4daf-bb1d-125a2e46024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69433F562E9444BBEC11374335CBE09" ma:contentTypeVersion="16" ma:contentTypeDescription="Create a new document." ma:contentTypeScope="" ma:versionID="6f1d1b83ffdbaaaca590601475e1fdb3">
  <xsd:schema xmlns:xsd="http://www.w3.org/2001/XMLSchema" xmlns:xs="http://www.w3.org/2001/XMLSchema" xmlns:p="http://schemas.microsoft.com/office/2006/metadata/properties" xmlns:ns2="1389bff0-8653-4d2b-b05b-f314342a7c7d" xmlns:ns3="c84d78c2-4855-4daf-bb1d-125a2e46024f" targetNamespace="http://schemas.microsoft.com/office/2006/metadata/properties" ma:root="true" ma:fieldsID="696a31d0697aa99ab1077d92a32d9318" ns2:_="" ns3:_="">
    <xsd:import namespace="1389bff0-8653-4d2b-b05b-f314342a7c7d"/>
    <xsd:import namespace="c84d78c2-4855-4daf-bb1d-125a2e46024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ServiceLocatio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89bff0-8653-4d2b-b05b-f314342a7c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1aecff-7f0b-4130-89c3-7625a46ac734" ma:termSetId="09814cd3-568e-fe90-9814-8d621ff8fb84" ma:anchorId="fba54fb3-c3e1-fe81-a776-ca4b69148c4d" ma:open="true" ma:isKeyword="false">
      <xsd:complexType>
        <xsd:sequence>
          <xsd:element ref="pc:Terms" minOccurs="0" maxOccurs="1"/>
        </xsd:sequence>
      </xsd:complex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4d78c2-4855-4daf-bb1d-125a2e46024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2aafc825-c8d5-40d9-80da-a6a9af2ff93d}" ma:internalName="TaxCatchAll" ma:showField="CatchAllData" ma:web="c84d78c2-4855-4daf-bb1d-125a2e46024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9A7DFC-B7A8-4CD2-A799-54F0AC0B926B}">
  <ds:schemaRefs>
    <ds:schemaRef ds:uri="http://schemas.microsoft.com/office/2006/metadata/properties"/>
    <ds:schemaRef ds:uri="http://schemas.microsoft.com/office/infopath/2007/PartnerControls"/>
    <ds:schemaRef ds:uri="1030dd62-3845-4792-9e56-07c1a645cf3a"/>
    <ds:schemaRef ds:uri="a862f229-ecb3-4e4f-81ee-c444dad3699e"/>
    <ds:schemaRef ds:uri="http://schemas.microsoft.com/sharepoint/v3"/>
    <ds:schemaRef ds:uri="1389bff0-8653-4d2b-b05b-f314342a7c7d"/>
    <ds:schemaRef ds:uri="c84d78c2-4855-4daf-bb1d-125a2e46024f"/>
  </ds:schemaRefs>
</ds:datastoreItem>
</file>

<file path=customXml/itemProps2.xml><?xml version="1.0" encoding="utf-8"?>
<ds:datastoreItem xmlns:ds="http://schemas.openxmlformats.org/officeDocument/2006/customXml" ds:itemID="{14B9AFEE-BC06-4FF2-B508-716AD53E23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89bff0-8653-4d2b-b05b-f314342a7c7d"/>
    <ds:schemaRef ds:uri="c84d78c2-4855-4daf-bb1d-125a2e4602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5556643-7E88-4FE0-A76A-DE65643E277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Budget Projection Sheet</vt:lpstr>
      <vt:lpstr>'Budget Projection Sheet'!Print_Area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KECK Ryan * CJC</dc:creator>
  <cp:keywords/>
  <dc:description/>
  <cp:lastModifiedBy>COSTIN Timothy M</cp:lastModifiedBy>
  <cp:revision/>
  <cp:lastPrinted>2024-08-20T17:54:52Z</cp:lastPrinted>
  <dcterms:created xsi:type="dcterms:W3CDTF">2022-02-04T01:05:13Z</dcterms:created>
  <dcterms:modified xsi:type="dcterms:W3CDTF">2024-08-20T17:54:55Z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0x010100969433F562E9444BBEC11374335CBE09</vt:lpwstr>
  </property>
  <property fmtid="{D5CDD505-2E9C-101B-9397-08002B2CF9AE}" pid="3" name="Order">
    <vt:r8>15106400</vt:r8>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y fmtid="{D5CDD505-2E9C-101B-9397-08002B2CF9AE}" pid="7" name="MSIP_Label_09b73270-2993-4076-be47-9c78f42a1e84_Enabled">
    <vt:lpwstr>true</vt:lpwstr>
  </property>
  <property fmtid="{D5CDD505-2E9C-101B-9397-08002B2CF9AE}" pid="8" name="MSIP_Label_09b73270-2993-4076-be47-9c78f42a1e84_SetDate">
    <vt:lpwstr>2024-03-08T18:24:50Z</vt:lpwstr>
  </property>
  <property fmtid="{D5CDD505-2E9C-101B-9397-08002B2CF9AE}" pid="9" name="MSIP_Label_09b73270-2993-4076-be47-9c78f42a1e84_Method">
    <vt:lpwstr>Privileged</vt:lpwstr>
  </property>
  <property fmtid="{D5CDD505-2E9C-101B-9397-08002B2CF9AE}" pid="10" name="MSIP_Label_09b73270-2993-4076-be47-9c78f42a1e84_Name">
    <vt:lpwstr>Level 1 - Published (Items)</vt:lpwstr>
  </property>
  <property fmtid="{D5CDD505-2E9C-101B-9397-08002B2CF9AE}" pid="11" name="MSIP_Label_09b73270-2993-4076-be47-9c78f42a1e84_SiteId">
    <vt:lpwstr>aa3f6932-fa7c-47b4-a0ce-a598cad161cf</vt:lpwstr>
  </property>
  <property fmtid="{D5CDD505-2E9C-101B-9397-08002B2CF9AE}" pid="12" name="MSIP_Label_09b73270-2993-4076-be47-9c78f42a1e84_ActionId">
    <vt:lpwstr>8a90435b-c6b9-41d3-8b41-f7078af23975</vt:lpwstr>
  </property>
  <property fmtid="{D5CDD505-2E9C-101B-9397-08002B2CF9AE}" pid="13" name="MSIP_Label_09b73270-2993-4076-be47-9c78f42a1e84_ContentBits">
    <vt:lpwstr>0</vt:lpwstr>
  </property>
  <property fmtid="{D5CDD505-2E9C-101B-9397-08002B2CF9AE}" pid="14" name="MediaServiceImageTags">
    <vt:lpwstr/>
  </property>
  <property fmtid="{D5CDD505-2E9C-101B-9397-08002B2CF9AE}" pid="15" name="SV_QUERY_LIST_4F35BF76-6C0D-4D9B-82B2-816C12CF3733">
    <vt:lpwstr>empty_477D106A-C0D6-4607-AEBD-E2C9D60EA279</vt:lpwstr>
  </property>
  <property fmtid="{D5CDD505-2E9C-101B-9397-08002B2CF9AE}" pid="16" name="SV_HIDDEN_GRID_QUERY_LIST_4F35BF76-6C0D-4D9B-82B2-816C12CF3733">
    <vt:lpwstr>empty_477D106A-C0D6-4607-AEBD-E2C9D60EA279</vt:lpwstr>
  </property>
</Properties>
</file>